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40" activeTab="0"/>
  </bookViews>
  <sheets>
    <sheet name="Overview" sheetId="1" r:id="rId1"/>
    <sheet name="FinancialData" sheetId="2" r:id="rId2"/>
    <sheet name="Risk Assesment" sheetId="3" r:id="rId3"/>
    <sheet name="Rating_2013" sheetId="4" r:id="rId4"/>
    <sheet name="Rating-2012" sheetId="5" state="hidden" r:id="rId5"/>
    <sheet name="Project Indicators" sheetId="6" r:id="rId6"/>
    <sheet name="Lessons Learned" sheetId="7" r:id="rId7"/>
    <sheet name="AF Tracking Tool" sheetId="8" r:id="rId8"/>
    <sheet name="Units for Indicators"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<sst xmlns="http://schemas.openxmlformats.org/spreadsheetml/2006/main" count="1083" uniqueCount="763">
  <si>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</si>
  <si>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</si>
  <si>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</si>
  <si>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</si>
  <si>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</si>
  <si>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</si>
  <si>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</si>
  <si>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</si>
  <si>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</si>
  <si>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</si>
  <si>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</si>
  <si>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</si>
  <si>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</si>
  <si>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</si>
  <si>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</si>
  <si>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</si>
  <si>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</si>
  <si>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</si>
  <si>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</si>
  <si>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</si>
  <si>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</si>
  <si>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</si>
  <si>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</si>
  <si>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</si>
  <si>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</si>
  <si>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</si>
  <si>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</si>
  <si>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</si>
  <si>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</si>
  <si>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</si>
  <si>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</si>
  <si>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</si>
  <si>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</si>
  <si>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</si>
  <si>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</si>
  <si>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</si>
  <si>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</si>
  <si>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</si>
  <si>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</si>
  <si>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</si>
  <si>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</si>
  <si>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</si>
  <si>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</si>
  <si>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</si>
  <si>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</si>
  <si>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</si>
  <si>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</si>
  <si>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</si>
  <si>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</si>
  <si>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</si>
  <si>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</si>
  <si>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</si>
  <si>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</si>
  <si>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</si>
  <si>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</si>
  <si>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</si>
  <si>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</si>
  <si>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</si>
  <si>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</si>
  <si>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</si>
  <si>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</si>
  <si>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</si>
  <si>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</si>
  <si>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</si>
  <si>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</si>
  <si>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</si>
  <si>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</si>
  <si>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</si>
  <si>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</si>
  <si>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</si>
  <si>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</si>
  <si>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</si>
  <si>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</si>
  <si>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</si>
  <si>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</si>
  <si>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</si>
  <si>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</si>
  <si>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</si>
  <si>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</si>
  <si>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</si>
  <si>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</si>
  <si>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</si>
  <si>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</si>
  <si>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</si>
  <si>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</si>
  <si>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</si>
  <si>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</si>
  <si>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</si>
  <si>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</si>
  <si>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</si>
  <si>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</si>
  <si>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</si>
  <si>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</si>
  <si>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</si>
  <si>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</si>
  <si>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</si>
  <si>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</si>
  <si>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</si>
  <si>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</si>
  <si>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</si>
  <si>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</si>
  <si>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</si>
  <si>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</si>
  <si>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</si>
  <si>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</si>
  <si>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</si>
  <si>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</si>
  <si>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</si>
  <si>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</si>
  <si>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</si>
  <si>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</si>
  <si>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</si>
  <si>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</si>
  <si>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</si>
  <si>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</si>
  <si>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</si>
  <si>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</si>
  <si>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</si>
  <si>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</si>
  <si>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</si>
  <si>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</si>
  <si>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</si>
  <si>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</si>
  <si>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</si>
  <si>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</si>
  <si>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</si>
  <si>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</si>
  <si>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</si>
  <si>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</si>
  <si>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</si>
  <si>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</si>
  <si>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</si>
  <si>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</si>
  <si>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</si>
  <si>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</si>
  <si>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</si>
  <si>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</si>
  <si>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</si>
  <si>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</si>
  <si>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</si>
  <si>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</si>
  <si>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</si>
  <si>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</si>
  <si>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</si>
  <si>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</si>
  <si>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</si>
  <si>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</si>
  <si>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</si>
  <si>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</si>
  <si>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</si>
  <si>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</si>
  <si>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</si>
  <si>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</si>
  <si>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</si>
  <si>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</si>
  <si>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</si>
  <si>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</si>
  <si>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</si>
  <si>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</si>
  <si>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</si>
  <si>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</si>
  <si>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</si>
  <si>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</si>
  <si>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</si>
  <si>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</si>
  <si>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</si>
  <si>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</si>
  <si>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</si>
  <si>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</si>
  <si>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</si>
  <si>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</si>
  <si>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</si>
  <si>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</si>
  <si>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</si>
  <si>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</si>
  <si>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</si>
  <si>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</si>
  <si>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</si>
  <si>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</si>
  <si>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</si>
  <si>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</si>
  <si>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</si>
  <si>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</si>
  <si>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</si>
  <si>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</si>
  <si>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</si>
  <si>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</si>
  <si>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</si>
  <si>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</si>
  <si>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</si>
  <si>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</si>
  <si>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</si>
  <si>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</si>
  <si>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</si>
  <si>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</si>
  <si>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</si>
  <si>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</si>
  <si>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</si>
  <si>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</si>
  <si>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</si>
  <si>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</si>
  <si>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</si>
  <si>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</si>
  <si>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</si>
  <si>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</si>
  <si>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</si>
  <si>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</si>
  <si>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</si>
  <si>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</si>
  <si>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</si>
  <si>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</si>
  <si>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</si>
  <si>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</si>
  <si>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</si>
  <si>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</si>
  <si>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</si>
  <si>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</si>
  <si>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</si>
  <si>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</si>
  <si>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</si>
  <si>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</si>
  <si>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</si>
  <si>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</si>
  <si>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</si>
  <si>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</si>
  <si>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</si>
  <si>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</si>
  <si>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</si>
  <si>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</si>
  <si>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</si>
  <si>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</si>
  <si>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</si>
  <si>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</si>
  <si>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</si>
  <si>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</si>
  <si>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</si>
  <si>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</si>
  <si>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</si>
  <si>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</si>
  <si>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</si>
  <si>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</si>
  <si>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</si>
  <si>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</si>
  <si>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</si>
  <si>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</si>
  <si>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</si>
  <si>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</si>
  <si>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</si>
  <si>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</si>
  <si>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</si>
  <si>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</si>
  <si>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</si>
  <si>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</si>
  <si>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</si>
  <si>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</si>
  <si>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</si>
  <si>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</si>
  <si>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</si>
  <si>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</si>
  <si>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</si>
  <si>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</si>
  <si>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</si>
  <si>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</si>
  <si>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</si>
  <si>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</si>
  <si>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</si>
  <si>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</si>
  <si>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</si>
  <si>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</si>
  <si>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</si>
  <si>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</si>
  <si>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</si>
  <si>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</si>
  <si>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</si>
  <si>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</si>
  <si>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</si>
  <si>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</si>
  <si>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</si>
  <si>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</si>
  <si>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</si>
  <si>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</si>
  <si>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</si>
  <si>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</si>
  <si>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</si>
  <si>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</si>
  <si>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</si>
  <si>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</si>
  <si>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</si>
  <si>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</si>
  <si>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</si>
  <si>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</si>
  <si>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</si>
  <si>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</si>
  <si>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Climate Resilent Measures</t>
  </si>
  <si>
    <t>Please Describe the Climate Resilent measures being undertaken by  the project/programme.</t>
  </si>
  <si>
    <t>Which of these masures has been most effective and why?</t>
  </si>
  <si>
    <t>Which have been least effective and why?</t>
  </si>
  <si>
    <t>Concrete Adaptaiton Interventions</t>
  </si>
  <si>
    <t>Please desribe the concrete adaptation measures being undertaken by the project/programme</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</si>
  <si>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</si>
  <si>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</si>
  <si>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</si>
  <si>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</si>
  <si>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</si>
  <si>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</si>
  <si>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</si>
  <si>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</si>
  <si>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</si>
  <si>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</si>
  <si>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</si>
  <si>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</si>
  <si>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</si>
  <si>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</si>
  <si>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</si>
  <si>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</si>
  <si>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</si>
  <si>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</si>
  <si>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</si>
  <si>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</si>
  <si>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</si>
  <si>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</si>
  <si>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Please Provide the Name and Contact information of person(s) reponsible for completeling the Rating section</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</si>
  <si>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</si>
  <si>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</si>
  <si>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</si>
  <si>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</si>
  <si>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</si>
  <si>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</si>
  <si>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</si>
  <si>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 xml:space="preserve">Project's initial economic valuations initiated comparing the landscape level costs and benefits of EBA approaches. The purpose of the study is to assist in identification of the economically efficient adaptation strategies to climate change taking into full account the value of ecosystem services and biodiversity and will be a flatform to prioritize EBA local level strategies.                                                                     
</t>
  </si>
  <si>
    <t>The Climate change coordination office (CCCO) had the webpage that was out-of-date, difficult to access and hard to modify. Therefore, a fully functional and easy to access web page was crucial to design which now became important tool and platform to share and disseminate information, knowledge and experience sharing, as well as to publicize CCCO and the Project activities and achievements to the public. The Climate change coordination office (CCCO) website is now accessible beginning on December 25, 2012</t>
  </si>
  <si>
    <t xml:space="preserve">Project overall Indicator  </t>
  </si>
  <si>
    <t>Mean annual in-stream summer 30-day base flow maintained (not decreased)  in two project sites (Kharkhiraa/Turgen, Ulz)</t>
  </si>
  <si>
    <t xml:space="preserve">Kharkhiraa River:  </t>
  </si>
  <si>
    <t>Turgen River:</t>
  </si>
  <si>
    <t>Ulz River: (the current monitoring station (Chuluunkhoroot) for the Ulz river is located at a channel without water.)</t>
  </si>
  <si>
    <t>5% improvement on average</t>
  </si>
  <si>
    <t>Soil nutrient, organic carbon (matter) pool</t>
  </si>
  <si>
    <t>Surface water temperature (Celsius)</t>
  </si>
  <si>
    <t>Indicator of outcomes</t>
  </si>
  <si>
    <t>Operational integrated strategies/management plans for river basins(or sub-basins)</t>
  </si>
  <si>
    <t>at least 2</t>
  </si>
  <si>
    <t xml:space="preserve">Number Aimag Governments implementing integrated strategies/management plans for river basins: </t>
  </si>
  <si>
    <t>at least  3</t>
  </si>
  <si>
    <t xml:space="preserve">Altai Mountains / GLB:  </t>
  </si>
  <si>
    <t>37,420 km²</t>
  </si>
  <si>
    <t xml:space="preserve"> -</t>
  </si>
  <si>
    <t>Altai Mountains / GLB:  39,420 km²</t>
  </si>
  <si>
    <t xml:space="preserve">Kharkhiraa/Turgen Watershed: </t>
  </si>
  <si>
    <t>800 km²</t>
  </si>
  <si>
    <t>Kharkhiraa/Turgen:  1,000 km²</t>
  </si>
  <si>
    <t xml:space="preserve">Eastern Steppe:  </t>
  </si>
  <si>
    <t>42,676 km²</t>
  </si>
  <si>
    <t>Eastern Steppe:  44,676 km²</t>
  </si>
  <si>
    <t xml:space="preserve">Ulz Watershed: </t>
  </si>
  <si>
    <t>3,120 km²</t>
  </si>
  <si>
    <t>Ulz: 3,750 km2</t>
  </si>
  <si>
    <t xml:space="preserve">2.2 Water use efficiency  improved to maintain ecosystem integrity as measured by:  
</t>
  </si>
  <si>
    <t>2.2.1 Amount of surface water extracted for irrigation in project sites (cubic meter)</t>
  </si>
  <si>
    <t xml:space="preserve"> Kharkhiraa/Turgen River basin:</t>
  </si>
  <si>
    <t>Ulz River basin:</t>
  </si>
  <si>
    <t>2.2.2 Number of monitored wells increasing ground-water consumption efficiency in project sites</t>
  </si>
  <si>
    <t xml:space="preserve">2.2.3 Small scale Rain and snow melt  Water harvesting </t>
  </si>
  <si>
    <t xml:space="preserve">No water harvesting activities </t>
  </si>
  <si>
    <r>
      <rPr>
        <b/>
        <sz val="11"/>
        <color indexed="8"/>
        <rFont val="Times New Roman"/>
        <family val="1"/>
      </rPr>
      <t>2.3</t>
    </r>
    <r>
      <rPr>
        <sz val="11"/>
        <color indexed="8"/>
        <rFont val="Times New Roman"/>
        <family val="1"/>
      </rPr>
      <t xml:space="preserve"> Land use practices and climate change resilience improved as indicated by:</t>
    </r>
  </si>
  <si>
    <t>2.3.1 Total hectares of riparian and wetland habitat restored with native vegetation within project sites</t>
  </si>
  <si>
    <t>2.3.2 Springs protected with livestock exclosures, Livestock watering and access to creeks managed with appropriate facilities/fencing</t>
  </si>
  <si>
    <t xml:space="preserve">2.3.3 Total area with improved pasture land management </t>
  </si>
  <si>
    <t>2.3.4 Areas with  Reforestation and improved forest management in Western target areas</t>
  </si>
  <si>
    <r>
      <rPr>
        <b/>
        <sz val="11"/>
        <color indexed="8"/>
        <rFont val="Times New Roman"/>
        <family val="1"/>
      </rPr>
      <t>2.4</t>
    </r>
    <r>
      <rPr>
        <sz val="11"/>
        <color indexed="8"/>
        <rFont val="Times New Roman"/>
        <family val="1"/>
      </rPr>
      <t xml:space="preserve"> Decrease in average Rural Poverty rate for 17 Soums within the target watersheds.</t>
    </r>
  </si>
  <si>
    <t xml:space="preserve">Current poverty rate: Kharkhiraa/Turgen basin:  </t>
  </si>
  <si>
    <t xml:space="preserve">Approx. 10% average decrease </t>
  </si>
  <si>
    <t xml:space="preserve">Average Poverty headcount for Ulz basin: </t>
  </si>
  <si>
    <r>
      <rPr>
        <b/>
        <sz val="11"/>
        <color indexed="8"/>
        <rFont val="Times New Roman"/>
        <family val="1"/>
      </rPr>
      <t>2.5</t>
    </r>
    <r>
      <rPr>
        <sz val="11"/>
        <color indexed="8"/>
        <rFont val="Times New Roman"/>
        <family val="1"/>
      </rPr>
      <t xml:space="preserve"> Number of Small Enterprises established and operating successfully  </t>
    </r>
  </si>
  <si>
    <r>
      <rPr>
        <b/>
        <sz val="11"/>
        <color indexed="8"/>
        <rFont val="Times New Roman"/>
        <family val="1"/>
      </rPr>
      <t>2.6</t>
    </r>
    <r>
      <rPr>
        <sz val="11"/>
        <color indexed="8"/>
        <rFont val="Times New Roman"/>
        <family val="1"/>
      </rPr>
      <t xml:space="preserve"> Hydrological monitoring is strengthened</t>
    </r>
  </si>
  <si>
    <t xml:space="preserve">Monitoring posts for glacial run-off in Western project area: </t>
  </si>
  <si>
    <r>
      <rPr>
        <b/>
        <sz val="11"/>
        <color indexed="8"/>
        <rFont val="Times New Roman"/>
        <family val="1"/>
      </rPr>
      <t>3.1</t>
    </r>
    <r>
      <rPr>
        <sz val="11"/>
        <color indexed="8"/>
        <rFont val="Times New Roman"/>
        <family val="1"/>
      </rPr>
      <t xml:space="preserve"> Number of River Basin Administrations (RBA) established and strengthened in target two watersheds</t>
    </r>
  </si>
  <si>
    <t xml:space="preserve">Operational RBAs: </t>
  </si>
  <si>
    <r>
      <rPr>
        <b/>
        <sz val="11"/>
        <color indexed="8"/>
        <rFont val="Times New Roman"/>
        <family val="1"/>
      </rPr>
      <t>3.2</t>
    </r>
    <r>
      <rPr>
        <sz val="11"/>
        <color indexed="8"/>
        <rFont val="Times New Roman"/>
        <family val="1"/>
      </rPr>
      <t xml:space="preserve"> Number of River Basin Councils (RBC) established and strengthened in target two watersheds</t>
    </r>
  </si>
  <si>
    <t>None of operational RBCs in target two watersheds</t>
  </si>
  <si>
    <r>
      <rPr>
        <b/>
        <sz val="11"/>
        <color indexed="8"/>
        <rFont val="Times New Roman"/>
        <family val="1"/>
      </rPr>
      <t>3.3</t>
    </r>
    <r>
      <rPr>
        <sz val="11"/>
        <color indexed="8"/>
        <rFont val="Times New Roman"/>
        <family val="1"/>
      </rPr>
      <t xml:space="preserve"> Number of staffs of relevant agencies and local governments trained in river basin management guidelines</t>
    </r>
  </si>
  <si>
    <t>at least 21 experts including staffs of relevant agencies in each 21 aimags (provinces), and members of RBAs and RBCs.</t>
  </si>
  <si>
    <r>
      <rPr>
        <b/>
        <sz val="11"/>
        <color indexed="8"/>
        <rFont val="Times New Roman"/>
        <family val="1"/>
      </rPr>
      <t>3.4</t>
    </r>
    <r>
      <rPr>
        <sz val="11"/>
        <color indexed="8"/>
        <rFont val="Times New Roman"/>
        <family val="1"/>
      </rPr>
      <t xml:space="preserve"> Number of Soums replicating EBA measures and integrated river basin management  principles and practices within the target eco-regions</t>
    </r>
  </si>
  <si>
    <t>at least  20</t>
  </si>
  <si>
    <r>
      <rPr>
        <b/>
        <sz val="11"/>
        <color indexed="8"/>
        <rFont val="Times New Roman"/>
        <family val="1"/>
      </rPr>
      <t>3.5</t>
    </r>
    <r>
      <rPr>
        <sz val="11"/>
        <color indexed="8"/>
        <rFont val="Times New Roman"/>
        <family val="1"/>
      </rPr>
      <t xml:space="preserve"> National mainstreaming of EBA as indicated by:</t>
    </r>
  </si>
  <si>
    <t xml:space="preserve"> 3.5.1 Number of official government policy documents adopting EBA principles/practices</t>
  </si>
  <si>
    <t>at least 7</t>
  </si>
  <si>
    <t>3.5.2 Amount of annual government spending to support application of EBA principles and practices nationally</t>
  </si>
  <si>
    <t xml:space="preserve">Total national annual investment in EBA: </t>
  </si>
  <si>
    <t>3.5.3 Number of National Climate Change Authority EBA policy documents mainstreaming EBA within sectoral decision-making frameworks.</t>
  </si>
  <si>
    <t>Number of  National Climate Change Authority Policy Documents:</t>
  </si>
  <si>
    <t>at least 3</t>
  </si>
  <si>
    <t>Tuya Tserenbataa</t>
  </si>
  <si>
    <t>tuya.tserenbataa@undp.org</t>
  </si>
  <si>
    <t>Two RBMPs and two EbA strategies will be developed and implemented</t>
  </si>
  <si>
    <t xml:space="preserve">Capacity of target and relevant stakeholders strengthened to develop and implement EbA strategies and River Basin Management Plans at two target areas.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</si>
  <si>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</si>
  <si>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</si>
  <si>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 xml:space="preserve">OBJECTIVE 1: Integrated Strategies/Management Plans for target landscapes/river basins developed and under implementation.                                                                                                                                               </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</si>
  <si>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rFont val="Microsoft Sans Serif"/>
        <family val="2"/>
      </rPr>
      <t>Outcome 5:</t>
    </r>
    <r>
      <rPr>
        <sz val="10"/>
        <rFont val="Microsoft Sans Serif"/>
        <family val="2"/>
      </rPr>
      <t xml:space="preserve"> Increased ecosystem resilience in response to climate change and variability-induced stress
</t>
    </r>
    <r>
      <rPr>
        <b/>
        <sz val="10"/>
        <rFont val="Microsoft Sans Serif"/>
        <family val="2"/>
      </rPr>
      <t xml:space="preserve">Outcome 6: </t>
    </r>
    <r>
      <rPr>
        <sz val="10"/>
        <rFont val="Microsoft Sans Serif"/>
        <family val="2"/>
      </rPr>
      <t xml:space="preserve">Diversified and strengthened livelihoods and sources of income for vulnerable people in targeted areas                                                                                                 </t>
    </r>
    <r>
      <rPr>
        <b/>
        <sz val="10"/>
        <rFont val="Microsoft Sans Serif"/>
        <family val="2"/>
      </rPr>
      <t xml:space="preserve">Outcome 7: </t>
    </r>
    <r>
      <rPr>
        <sz val="10"/>
        <rFont val="Microsoft Sans Serif"/>
        <family val="2"/>
      </rPr>
      <t>Improved policies and regulations that promote and enforce resilience measures</t>
    </r>
  </si>
  <si>
    <t xml:space="preserve">OBJECTIVE 2: Implementing landscape level adaptation techniques to maintain ecosystem integrity and water security under conditions of climate change.  </t>
  </si>
  <si>
    <t xml:space="preserve">OBJECTIVE 3: Strengthening capacities/Institutions to support EbA strategies and integrated river basin management, their replication and mainstreaming in sector policies. </t>
  </si>
  <si>
    <t>Ecosystem Based Adaptation Approach to Maintaining Water Security in Critical Water Catchments in Mongolia</t>
  </si>
  <si>
    <t>MIE</t>
  </si>
  <si>
    <t>3 months prior to the final Project Board Meeting</t>
  </si>
  <si>
    <t xml:space="preserve">http://www.climatechange.gov.mn/ </t>
  </si>
  <si>
    <t xml:space="preserve">tuya.tserenbataa@undp.org </t>
  </si>
  <si>
    <t>Dagvadorj. D, Special Envoy for Climate Change, Director, Climate Change Coordination Office of MEGD</t>
  </si>
  <si>
    <t>Oyun. S, Parliament member, Minister of Environment and Green Development</t>
  </si>
  <si>
    <t>oyun@mne.gov.mn</t>
  </si>
  <si>
    <t>Number of small scale water harvesting reservoirs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</si>
  <si>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</si>
  <si>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Tuya Tserenbataa, National Project Coordinator</t>
  </si>
  <si>
    <t>Policy makers prioritize economic benefits over sustainable and resilient ecosystems</t>
  </si>
  <si>
    <t>Ineffective
mitigation of nonclimate
drivers of
ecosystem
alteration</t>
  </si>
  <si>
    <t>Extreme natural
disasters affect
confidence of
local community
to adaptation
measures</t>
  </si>
  <si>
    <t>Adaptation
measures
increase inequity</t>
  </si>
  <si>
    <t>Steps Taken to Mitigate Risk (as identified in the Prodoc)</t>
  </si>
  <si>
    <t>1. The Altai Mountains and Great Lakes Basin Eco-region: Turgen/ Kharkhiraa Sub River Basins -Turgen, Ulaangom, Sagil, Bukhmurun, Khovd, Tarialan, Naranbulag soums of Uvs aimag
2. The Eastern Steppe Eco- region: Ulz River Basin- Chuluunkhoroot, Dashbalbar, Bayndun, Bayn-Uul, Gurvanzagal, Choibalsan, Sergelen soums of Dornod aimag, Bayn-Adarga, Batnorov, Norovlin soums of Khentii aimag</t>
  </si>
  <si>
    <t>S+</t>
  </si>
  <si>
    <t>United Nations Development Programme - UNDP</t>
  </si>
  <si>
    <t>N/A</t>
  </si>
  <si>
    <t>See above.</t>
  </si>
  <si>
    <t>Impact: Moderately high (4);  Probability: Low (1)</t>
  </si>
  <si>
    <t>Impact: Moderate (3);                                                            Probability:  Moderately low (2)</t>
  </si>
  <si>
    <t xml:space="preserve">No critical risks identified. </t>
  </si>
  <si>
    <t>chimeg.junai@undp.org</t>
  </si>
  <si>
    <t>Suspended solids (mg/l)</t>
  </si>
  <si>
    <t>Permanganate COD (mg/l)</t>
  </si>
  <si>
    <t>Total Fe (mg/l)</t>
  </si>
  <si>
    <t>Total mineral P (g/l)</t>
  </si>
  <si>
    <t>Depth, cm</t>
  </si>
  <si>
    <t>Humus %</t>
  </si>
  <si>
    <t>Surface water quality improved or maintained in two project sites (Kharkhiraa/Turgen, Ulz)</t>
  </si>
  <si>
    <t xml:space="preserve">National and local level policies and regulations to promote EbA measures are extremely weak. National Action Plan on Climate Change is approved by The Government of Mongolia. However, it does not explicitly reflect EBA approaches that suited to Mongolian economic and ecological conditions. </t>
  </si>
  <si>
    <t>Ulz River basin</t>
  </si>
  <si>
    <t>Insects</t>
  </si>
  <si>
    <r>
      <rPr>
        <b/>
        <sz val="11"/>
        <color indexed="8"/>
        <rFont val="Times New Roman"/>
        <family val="1"/>
      </rPr>
      <t>Outcome 1</t>
    </r>
    <r>
      <rPr>
        <sz val="11"/>
        <color indexed="8"/>
        <rFont val="Times New Roman"/>
        <family val="1"/>
      </rPr>
      <t xml:space="preserve">: Landscape level integrated land use and water resources monitoring and planning system focused upon reduction of ecosystem vulnerability to climate change. </t>
    </r>
  </si>
  <si>
    <t>Strategic environmental assessment, including climate change considerations, conducted for target landscapes to document threats to ecosystem function and resilience and provide recommendations for avoiding and mitigating impacts.</t>
  </si>
  <si>
    <t>Economic valuations completed summarizing landscape level costs and benefits of EBA.</t>
  </si>
  <si>
    <t>Ecosystem-based Adaptation integrated within land
use and water resources monitoring and decision-making system in two eco-regions.</t>
  </si>
  <si>
    <t xml:space="preserve">Soum level capacity assessment was carried out by a professional team. </t>
  </si>
  <si>
    <t xml:space="preserve">Integrated landscape level Ecosystem-based Adaptation management action plans operational within two target watersheds. </t>
  </si>
  <si>
    <t>Local level climate change adaptation assessment and monitoring implemented in two target watersheds.</t>
  </si>
  <si>
    <t>Ecosystem-based adaptation approaches mainstreamed in national resource use planning and implementation mechanisms.</t>
  </si>
  <si>
    <t>Institutional support for integrating climate change risks in land and water resource management planning.</t>
  </si>
  <si>
    <t xml:space="preserve">Project Manager / Coordinator: </t>
  </si>
  <si>
    <t>Program for up-scaling best practices developed and implemented.</t>
  </si>
  <si>
    <t xml:space="preserve">Development of Climate change website for distributing climate change and EbA related information with the aim to improve public awareness on climate change and EbA. </t>
  </si>
  <si>
    <r>
      <t xml:space="preserve">Project Objective </t>
    </r>
    <r>
      <rPr>
        <sz val="11"/>
        <color indexed="8"/>
        <rFont val="Times New Roman"/>
        <family val="1"/>
      </rPr>
      <t>is to</t>
    </r>
    <r>
      <rPr>
        <b/>
        <sz val="11"/>
        <color indexed="8"/>
        <rFont val="Times New Roman"/>
        <family val="1"/>
      </rPr>
      <t xml:space="preserve"> </t>
    </r>
    <r>
      <rPr>
        <sz val="11"/>
        <color indexed="8"/>
        <rFont val="Times New Roman"/>
        <family val="1"/>
      </rPr>
      <t>maintain the water provisioning services supplied by mountain and steppe ecosystems by internalizing climate change risks within land and water resource management regimes.</t>
    </r>
  </si>
  <si>
    <r>
      <rPr>
        <b/>
        <sz val="11"/>
        <color indexed="8"/>
        <rFont val="Times New Roman"/>
        <family val="1"/>
      </rPr>
      <t>Outcome 2:</t>
    </r>
    <r>
      <rPr>
        <sz val="11"/>
        <color indexed="8"/>
        <rFont val="Times New Roman"/>
        <family val="1"/>
      </rPr>
      <t xml:space="preserve"> Landscape level adaptation techniques maintaining ecosystem integrity and water security under conditions of climate change.</t>
    </r>
  </si>
  <si>
    <r>
      <rPr>
        <b/>
        <sz val="11"/>
        <color indexed="8"/>
        <rFont val="Times New Roman"/>
        <family val="1"/>
      </rPr>
      <t>Outcome 3</t>
    </r>
    <r>
      <rPr>
        <sz val="11"/>
        <color indexed="8"/>
        <rFont val="Times New Roman"/>
        <family val="1"/>
      </rPr>
      <t>: Institutional and policy capacity strengthened to support Ecosystembased Adaption replication, monitoring, and enforcement for critical watersheds</t>
    </r>
  </si>
  <si>
    <t>Water chemical analysis        (long term average)</t>
  </si>
  <si>
    <t>Ulz River</t>
  </si>
  <si>
    <t>Turgen/ Kharkhiraa Rivers basin</t>
  </si>
  <si>
    <t>Type of indicators</t>
  </si>
  <si>
    <t>Indicators name</t>
  </si>
  <si>
    <t>Year</t>
  </si>
  <si>
    <t>Population number</t>
  </si>
  <si>
    <t xml:space="preserve"> ++</t>
  </si>
  <si>
    <t xml:space="preserve">(Ephemeroptera)- Ameletus inopinatus Eaton, 1887 </t>
  </si>
  <si>
    <t>(Ephemeroptera)- Baetidae-Baetis sp.</t>
  </si>
  <si>
    <t>(Plecoptera)- Isoperla sp.</t>
  </si>
  <si>
    <t>(Plecoptera)- Perlidae-Agnetina sp.</t>
  </si>
  <si>
    <r>
      <t xml:space="preserve">The Project's objective is to “maintain the water provisioning services supplied by mountain and steppe  ecosystems  by internalizing  climate  change risks  within  land  and  water resource management regimes.” This  project applies the  principles  of  Ecosystem-based  Adaptation (EBA)  to increase  climate change resilience at a landscape level. EBA is broadly defined as “a range of local and landscape scale strategies for managing ecosystems to increase resilience and maintain essential ecosystem services and reduce the vulnerability of people, their livelihoods and nature in the face of climate change” (UNFCCC)
Project investments will alleviate vulnerabilities and dismantle identified barriers by implementing three interconnected components:                                                                                                                                                   </t>
    </r>
    <r>
      <rPr>
        <b/>
        <sz val="11"/>
        <color indexed="8"/>
        <rFont val="Times New Roman"/>
        <family val="1"/>
      </rPr>
      <t xml:space="preserve">Component I: </t>
    </r>
    <r>
      <rPr>
        <sz val="11"/>
        <color indexed="8"/>
        <rFont val="Times New Roman"/>
        <family val="1"/>
      </rPr>
      <t xml:space="preserve">Integrated Strategies/Management Plans for target landscapes/river basins developed and under implementation.                                                                                                                                                                                                                                                                   </t>
    </r>
    <r>
      <rPr>
        <b/>
        <sz val="11"/>
        <color indexed="8"/>
        <rFont val="Times New Roman"/>
        <family val="1"/>
      </rPr>
      <t>Component II:</t>
    </r>
    <r>
      <rPr>
        <sz val="11"/>
        <color indexed="8"/>
        <rFont val="Times New Roman"/>
        <family val="1"/>
      </rPr>
      <t xml:space="preserve"> Implementing landscape level adaptation techniques to maintain ecosystem integrity and water security under conditions of climate change.                                                                                                                             </t>
    </r>
    <r>
      <rPr>
        <b/>
        <sz val="11"/>
        <color indexed="8"/>
        <rFont val="Times New Roman"/>
        <family val="1"/>
      </rPr>
      <t xml:space="preserve">Component III: </t>
    </r>
    <r>
      <rPr>
        <sz val="11"/>
        <color indexed="8"/>
        <rFont val="Times New Roman"/>
        <family val="1"/>
      </rPr>
      <t xml:space="preserve">Strengthening capacities/Institutions to support EbA strategies and integrated river basin management, their replication and mainstreaming in sector policies.                                                                                                 </t>
    </r>
  </si>
  <si>
    <t xml:space="preserve">Inception Phase of the Project completed </t>
  </si>
  <si>
    <t xml:space="preserve"> Inception Phase activities commenced in April, 2012. Within this phase, recruitment of the Project staff at both at Ulaanbaatar and local levels, the Inception workshop and Local stakeholder consultations were held. </t>
  </si>
  <si>
    <r>
      <t xml:space="preserve">1. Baseline inventory/assessment (ecological and socio-economic) as a basis for the development of Ecosystem-based Adaptation Strategies for the target landscapes  and River Basin Management Plans were completed. Apart from that, in cooperation with the National Agency of Meteorology and Environmental Monitoring (NAMEM), the Project has gathered all the required data as a basis of long term of environmental monitoring at target regions.                                      2. </t>
    </r>
    <r>
      <rPr>
        <sz val="11"/>
        <color indexed="53"/>
        <rFont val="Times New Roman"/>
        <family val="1"/>
      </rPr>
      <t>Vulnerability and Risk Assessment as a basis for developing EBA Strategies for the target landscapes and estimate the catchment surface and groundwater use balance in target River basins for developing RBMP are progressed.</t>
    </r>
  </si>
  <si>
    <r>
      <t xml:space="preserve">Hence the evaluation requires cohesive approach and expertise using existing and newly simulated climate prediction and ecological models, the national experts are involved on-job training, learning by doing and wide discussions. International expert shared and trained national experts and relevant stakeholders on cost and benefit principles, practices, data collection, processing and interpretation of results. </t>
    </r>
    <r>
      <rPr>
        <sz val="11"/>
        <color indexed="53"/>
        <rFont val="Times New Roman"/>
        <family val="1"/>
      </rPr>
      <t xml:space="preserve">Regional climate simulation has completely finished over targeted river basins using A1B scenario with 10km spatial resolution for the periods 2011-2030, 2046-2065 and 2081-2100 through the dynamic interpretation on the outputs of the 3 GCMs. Initial output estimates of ecological models (MAXENT, CENTURY, HBV and Snow melt runoff model ) are generated using the climate simulated data on soil, forest, water and wildlife analysis (distribution, size/quantity and quality  with regard of human settlements and influences etc.). Therewith, the Project was recruited Economics consultant (EC). The EC will work with the International expert, Climate Modeling expert (CME) and the local team to work on models of the economic values of ecosystem services under alternative potential development scenarios, based on the ecological analysis of the CME.  EC is drafted a meteodology of economic analysis. Questionnaires in different types of research design such as  water use, forest, wildlife and pasture/ livestock were prepared by experts of the study as inputs to the economic models. Relevant interviews were conducted by soum coordinators over target landscapes of the Project between April and May, 2013. Totally 1800 questionnaires were collected with the aid of a structured questionnaires on production inputs and output will be analyzed using descriptive statistics.  The economic model would then evaluate the outcome of using the current management strategy in each future climate. </t>
    </r>
  </si>
  <si>
    <t>The Project provided the NAMEM with technical support with aim to expand the monitoring network.</t>
  </si>
  <si>
    <r>
      <t xml:space="preserve">1. Within the framework, the Project initiated procurement of required equipments  such as Automatic Weather Station, ice drill, </t>
    </r>
    <r>
      <rPr>
        <sz val="11"/>
        <color indexed="10"/>
        <rFont val="Times New Roman"/>
        <family val="1"/>
      </rPr>
      <t xml:space="preserve">portable water lab, current meter with synthetic propeller, water-level sensor </t>
    </r>
    <r>
      <rPr>
        <sz val="11"/>
        <color indexed="8"/>
        <rFont val="Times New Roman"/>
        <family val="1"/>
      </rPr>
      <t xml:space="preserve"> in order to improve the quality and accuracy of monitoing works for glaciers run-off, and surface and ground water measurements.                                    </t>
    </r>
    <r>
      <rPr>
        <sz val="11"/>
        <color indexed="10"/>
        <rFont val="Times New Roman"/>
        <family val="1"/>
      </rPr>
      <t>2. Constructing 12 m2 sized energy efficient dwelling for Glacier Base Camp in Kharkhiraa mountain  is in progress.  In cooperation with the GEF funded  "Building Energy Efficient" Project implemented by  UNDP, suitable design and  technology for construction   was identified. The site to construct  dwelling is expected to be defined by   HAMEM researchers in June, 2013.</t>
    </r>
  </si>
  <si>
    <t xml:space="preserve">With this assessment, local capacity with regard to   EBA and IWRM activities  was identified by categorized target groups such as  soum and aimag level officers, herders, and NGO-s. Based on this, needs of trainings were identified.  The  assessment indicates that the knowledge and skills of local community  is limited to undertake local level measures of EBA in a sustainable manner. In addition, the assessment pointed out  that existing terms of references for soum level officials did not clearly state the duties and responsibilities concerning effective application of EBA concepts and participatory approaches for their works. Therefore, in cooperation with Aimag governments, the Project will develop Soum level EbA plans which will allow to revise and update of the existing terms of references for officials in charge of agriculture, environment and land management in order to reflect the above. </t>
  </si>
  <si>
    <t>Suite of physical techniques to improve ecosystem resilience established in two target watersheds.</t>
  </si>
  <si>
    <t xml:space="preserve">Feasibility study of physical techniques to improve ecosystem resilience to climate change will be conducted in 2013. Based on the study, required actions will be undertaken step by step. </t>
  </si>
  <si>
    <t>Regulatory and financial management techniques for
improving climate change resilience implemented within two target watersheds.</t>
  </si>
  <si>
    <t>As a preparation work, specific trainings on best practices on EbA at international and national levels, IWRM and sustainability of Community-based Natural Resources Management will be organized in 2013. After implementing these capacity building activities, actual EbA measures will be initiated in 2014 through implementing Small Grants Programme in target soums.</t>
  </si>
  <si>
    <t xml:space="preserve">Assessment of Institutional Capacity  for mainstreaming  EBA approaches into development policy and planning of key agencies was completed. With the project support, capacities of several institutions including Ministry of Environment and Green Development,  National Committee on Climate Change, Climate Change Coordination Office and Agency of Meteorology and Hydrology  were assessed. Based on the assessment,   specific  recommendations were developed for ensuring better Instiututional capacity to mainstream EBA approaches into state policy and coordination.  Furthermore, Capacity building programme was developed.         </t>
  </si>
  <si>
    <t xml:space="preserve">Technical and human capacities of  relevant state institutions with strong engagement in climate change issues were assessed. In additon,  relevant laws and  national programs (The Laws on Environmental Protection, Forest, Fauna, Water, Air, Environmental Impact Assessment) were reviewed for further refinements in order to incorporate EBA concepts. Based on provided recommendations, the Project is cooperating with the MEGD to refine several significant regulations including water and forest use fee to ensure improving mentality for natural resource users. Finally, a draft Capacity building program was developed and submitted to the Minister of Environment and Green development for further consideration.                                                                                                   </t>
  </si>
  <si>
    <t xml:space="preserve"> Public Awareness Programme disseminating   EBA knowledge and information to general public was developed. Within the Programme, handbooks on EbA and IWRM were developed by professionals. As a complimentary part of the handbooks, training modules/ curriculums reflecting specific topics and  delivering approaches were included to be used for different  knowledge level users and trainers. These user friendly  handbooks and associated  training modules will be used as reference materials for further trainings.                                                                                                                                                                                                                                                                                                                                        </t>
  </si>
  <si>
    <t xml:space="preserve">Ways and methods to foster general public education with regard to EBA were identified and recommended. This will be used as a basic document to be considered and followed up to deal with public awareness raising  issues within the Project objective. The program includes specific topics and activities designed for different knowlegde-level  users. Implementation mechanisms and form of engagement of responsible parties to be considered were defined in detail and recommended. This is a basis for futher public awareness activities of the Project. As follow up activities of Public Awareness Programme, the products are designed as set of training packages including handbooks and training modules. The handbooks include general concepts and principles of EBA and IWRM  and clear exapmles of national and international  best practices, and pilot activities.  Those activities can be underaken in the Project target soums. </t>
  </si>
  <si>
    <r>
      <t xml:space="preserve">Outcome 1: Landscape level integrated land use and water resources monitoring and planning system focused upon reduction of ecosystem vulnerability to climate change.      </t>
    </r>
  </si>
  <si>
    <t xml:space="preserve">Inception phase including initiation of establishment benchmarks as a basis for the development of Ecosystem-based Adaptation Strategies for the target landscapes  and River Basin Management Plans are completed through contracting of experts teams to carry out assessments with wide discussions and carry out learning by doing and experience sharing trainings. Apart from that, preparation of establishment of additional surface water monitoring posts in 3 sites of the river basins and 1 glacial observation post in Western area was initiated  in cooperation with the National Agency of Meteorology and Environmental Monitoring (NAMEM) for the purpose expansion of existing environmental monitoring network.   Economic valuation of the targeted landscapes in two water sheds was progressed. </t>
  </si>
  <si>
    <t xml:space="preserve">1. The baseline study on ecology and socio-economic conditions of the two River basins was completed, final report submitted in March/April 2013 that allowed to revise and update the Project indicators in the Logical framework as well.                                                                                                          2. Economic valuation is underway and it requires cohesive approach to complete. The national consultants are progressing and benefiting with learning by doing, class room and on-job training and discussions and sharing experiences. Basing on completed climate simulation the cost and benefit analysis of the water, soil, pasture, forest and wildlife will be completed in 2013 by use of ecological models.                                                                                                     3. The Project support in expansion of environmental monitoring network was conducted by initiation of procurement of equipments; authomatic weather station, portable laboratories for water quality, small house and measuring tools/equipments. NAMEM included in its plan to establish a new station at Uvs Lake in 2013, which will delegate personnel for the water and glacial observation posts in western target area.                                                                                                          </t>
  </si>
  <si>
    <r>
      <t xml:space="preserve">Outcome 2: Landscape level adaptation techniques maintaining ecosystem integrity and water security under conditions of climate change.                                      </t>
    </r>
    <r>
      <rPr>
        <i/>
        <sz val="11"/>
        <color indexed="8"/>
        <rFont val="Times New Roman"/>
        <family val="1"/>
      </rPr>
      <t xml:space="preserve">Baseline and benchmarks for the development of the River Basin Management Plans at two River Basins and EbA Strategies at target ecoregions completed. </t>
    </r>
  </si>
  <si>
    <t xml:space="preserve">Preparatory works for development and implementation of the RBMPs and EbA strategies are aligned with planning of MEGD to establish and operate River Basin Administrations (RBA) at Ulz river and Turgen/Kharkhiraa rivers with consultations. As a result of it and Capacity development needs plan, series of trainings on IWRM, EbA strategy, hydrology, ecology and environmental policy for the staff of newly established RBAs and technical assistance on water and environmental monitoring are planned in 2013. Compilation of ecological and socio-economic conditions and series of discussions with relevant parties resulted progress report that was used in update of the Project Indicators as well. </t>
  </si>
  <si>
    <t>Outcome 3: Institutional and policy capacity strengthened to support Ecosystembased Adaption replication, monitoring, and enforcement for critical watersheds                                     Institutional and policy improvements</t>
  </si>
  <si>
    <t xml:space="preserve">Inception phase completed 
    </t>
  </si>
  <si>
    <t xml:space="preserve">Local needs assessment and adaptive management conducted. Recruitment of Project staff and set up of office  completed. The Inception workshop held with participation of relevant stakeholders. </t>
  </si>
  <si>
    <t>Chimeg Junai, Programme Analyst</t>
  </si>
  <si>
    <t>Remarks</t>
  </si>
  <si>
    <t xml:space="preserve">Status:  +-rare; ++ normal; +++- abundant </t>
  </si>
  <si>
    <t xml:space="preserve">226 ha </t>
  </si>
  <si>
    <t>312*</t>
  </si>
  <si>
    <t xml:space="preserve">570 Small Enterprises at both project sites (appr. 5% increase).  </t>
  </si>
  <si>
    <t>237*</t>
  </si>
  <si>
    <t>With the project support, EbA strategy and RBMPs for targeted basins will have  been developed and implemented with engagement of local authority and community.  Approximately, 90 percent of targeted populaton will be aware of predicted adverse impacts of climate change and of appropriate responses. More than 20 percent of the targeted population will have been trained and involved in community-led environmental impact monitoring and Communtiy based Adaptation.</t>
  </si>
  <si>
    <t xml:space="preserve">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 </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</si>
  <si>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</si>
  <si>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 xml:space="preserve">Basic surveys and ( Baseline study, vulnerability and risk assessment and Economic valuation) have been initiated in the target sites. Findings of these studies will be used as a platform for EbA strategy and RBMPs. Participatory approaches will be widely used for development of the strategy.  90 percent of the population will be provided with information on the strategy. </t>
  </si>
  <si>
    <t>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</si>
  <si>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</si>
  <si>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</si>
  <si>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By the end of the project, EbA are intergrated and mainstreamed into National Policy and regulations. More specifically, EbA approaches will be nationally recognized and applied for any decisions related to environment and climate change issues.</t>
  </si>
  <si>
    <r>
      <rPr>
        <b/>
        <sz val="8"/>
        <color indexed="8"/>
        <rFont val="Microsoft Sans Serif"/>
        <family val="2"/>
      </rPr>
      <t>1.1.</t>
    </r>
    <r>
      <rPr>
        <sz val="8"/>
        <color indexed="8"/>
        <rFont val="Microsoft Sans Serif"/>
        <family val="2"/>
      </rPr>
      <t xml:space="preserve"> No. and type of projects that conduct and update risk and vulnerability assessments                                                                                      </t>
    </r>
    <r>
      <rPr>
        <b/>
        <sz val="8"/>
        <color indexed="8"/>
        <rFont val="Microsoft Sans Serif"/>
        <family val="2"/>
      </rPr>
      <t xml:space="preserve">1.2. </t>
    </r>
    <r>
      <rPr>
        <sz val="8"/>
        <color indexed="8"/>
        <rFont val="Microsoft Sans Serif"/>
        <family val="2"/>
      </rPr>
      <t xml:space="preserve">Development of early warning systems
</t>
    </r>
    <r>
      <rPr>
        <b/>
        <sz val="8"/>
        <color indexed="8"/>
        <rFont val="Microsoft Sans Serif"/>
        <family val="2"/>
      </rPr>
      <t>2.1.1.</t>
    </r>
    <r>
      <rPr>
        <sz val="8"/>
        <color indexed="8"/>
        <rFont val="Microsoft Sans Serif"/>
        <family val="2"/>
      </rPr>
      <t xml:space="preserve"> No. of staff trained to respond to, and mitigate impacts of, climate-related events
</t>
    </r>
    <r>
      <rPr>
        <b/>
        <sz val="8"/>
        <color indexed="8"/>
        <rFont val="Microsoft Sans Serif"/>
        <family val="2"/>
      </rPr>
      <t>2.1.2.</t>
    </r>
    <r>
      <rPr>
        <sz val="8"/>
        <color indexed="8"/>
        <rFont val="Microsoft Sans Serif"/>
        <family val="2"/>
      </rPr>
      <t xml:space="preserve"> Capacity of staff to respond to, and mitigate impacts of, climate-related events from targeted
institutions increased
</t>
    </r>
    <r>
      <rPr>
        <b/>
        <sz val="8"/>
        <color indexed="8"/>
        <rFont val="Microsoft Sans Serif"/>
        <family val="2"/>
      </rPr>
      <t xml:space="preserve">2.2.1. </t>
    </r>
    <r>
      <rPr>
        <sz val="8"/>
        <color indexed="8"/>
        <rFont val="Microsoft Sans Serif"/>
        <family val="2"/>
      </rPr>
      <t xml:space="preserve">Percentage of population covered by adequate risk-reduction systems
</t>
    </r>
    <r>
      <rPr>
        <b/>
        <sz val="8"/>
        <color indexed="8"/>
        <rFont val="Microsoft Sans Serif"/>
        <family val="2"/>
      </rPr>
      <t>2.2.2.</t>
    </r>
    <r>
      <rPr>
        <sz val="8"/>
        <color indexed="8"/>
        <rFont val="Microsoft Sans Serif"/>
        <family val="2"/>
      </rPr>
      <t xml:space="preserve"> No. of people affected by climate variability                                                                                                          </t>
    </r>
    <r>
      <rPr>
        <b/>
        <sz val="8"/>
        <color indexed="8"/>
        <rFont val="Microsoft Sans Serif"/>
        <family val="2"/>
      </rPr>
      <t>3.1</t>
    </r>
    <r>
      <rPr>
        <sz val="8"/>
        <color indexed="8"/>
        <rFont val="Microsoft Sans Serif"/>
        <family val="2"/>
      </rPr>
      <t xml:space="preserve"> No. and type of risk reduction actions or strategies introduced at local level                                                                                                     </t>
    </r>
    <r>
      <rPr>
        <b/>
        <sz val="8"/>
        <color indexed="8"/>
        <rFont val="Microsoft Sans Serif"/>
        <family val="2"/>
      </rPr>
      <t>3.2</t>
    </r>
    <r>
      <rPr>
        <sz val="8"/>
        <color indexed="8"/>
        <rFont val="Microsoft Sans Serif"/>
        <family val="2"/>
      </rPr>
      <t xml:space="preserve"> No. of news outlets in the local press and media that have covered the topic                                                                                                    </t>
    </r>
    <r>
      <rPr>
        <b/>
        <sz val="8"/>
        <color indexed="8"/>
        <rFont val="Microsoft Sans Serif"/>
        <family val="2"/>
      </rPr>
      <t>4.1.</t>
    </r>
    <r>
      <rPr>
        <sz val="8"/>
        <color indexed="8"/>
        <rFont val="Microsoft Sans Serif"/>
        <family val="2"/>
      </rPr>
      <t xml:space="preserve"> No. and type of health or social infrastructure developed or modified to respond to new conditions
resulting from climate variability and change (by type)                                                                                                                                                            </t>
    </r>
    <r>
      <rPr>
        <b/>
        <sz val="8"/>
        <color indexed="8"/>
        <rFont val="Microsoft Sans Serif"/>
        <family val="2"/>
      </rPr>
      <t xml:space="preserve">4. 2. </t>
    </r>
    <r>
      <rPr>
        <sz val="8"/>
        <color indexed="8"/>
        <rFont val="Microsoft Sans Serif"/>
        <family val="2"/>
      </rPr>
      <t xml:space="preserve">No. of physical assets strengthened or constructed to withstand conditions resulting from climate variability and change (by asset types)                                                                                                                                   </t>
    </r>
    <r>
      <rPr>
        <b/>
        <sz val="8"/>
        <color indexed="8"/>
        <rFont val="Microsoft Sans Serif"/>
        <family val="2"/>
      </rPr>
      <t>5.</t>
    </r>
    <r>
      <rPr>
        <sz val="8"/>
        <color indexed="8"/>
        <rFont val="Microsoft Sans Serif"/>
        <family val="2"/>
      </rPr>
      <t xml:space="preserve"> No. and type of natural resource assets created, maintained or improved to withstand conditions resulting from climate variability and change (by type of assets)                                                                                                                   </t>
    </r>
    <r>
      <rPr>
        <b/>
        <sz val="8"/>
        <color indexed="8"/>
        <rFont val="Microsoft Sans Serif"/>
        <family val="2"/>
      </rPr>
      <t>6.1.</t>
    </r>
    <r>
      <rPr>
        <sz val="8"/>
        <color indexed="8"/>
        <rFont val="Microsoft Sans Serif"/>
        <family val="2"/>
      </rPr>
      <t xml:space="preserve"> No. and type of adaptation assets (physical as well as knowledge) created in support of individualor
community-livelihood strategies                                                                                                                                                   </t>
    </r>
    <r>
      <rPr>
        <b/>
        <sz val="8"/>
        <color indexed="8"/>
        <rFont val="Microsoft Sans Serif"/>
        <family val="2"/>
      </rPr>
      <t xml:space="preserve">6.2. </t>
    </r>
    <r>
      <rPr>
        <sz val="8"/>
        <color indexed="8"/>
        <rFont val="Microsoft Sans Serif"/>
        <family val="2"/>
      </rPr>
      <t xml:space="preserve">Type of income sources for households generated under climate change scenario                                                                                    </t>
    </r>
    <r>
      <rPr>
        <b/>
        <sz val="8"/>
        <color indexed="8"/>
        <rFont val="Microsoft Sans Serif"/>
        <family val="2"/>
      </rPr>
      <t xml:space="preserve">7.1. </t>
    </r>
    <r>
      <rPr>
        <sz val="8"/>
        <color indexed="8"/>
        <rFont val="Microsoft Sans Serif"/>
        <family val="2"/>
      </rPr>
      <t xml:space="preserve">No., type, and sector of policies introduced or adjusted to address climate change risks                                                                                 </t>
    </r>
    <r>
      <rPr>
        <b/>
        <sz val="8"/>
        <color indexed="8"/>
        <rFont val="Microsoft Sans Serif"/>
        <family val="2"/>
      </rPr>
      <t xml:space="preserve">7.2. </t>
    </r>
    <r>
      <rPr>
        <sz val="8"/>
        <color indexed="8"/>
        <rFont val="Microsoft Sans Serif"/>
        <family val="2"/>
      </rPr>
      <t>No. or targeted development strategies with incorporated climate change priorities enforced</t>
    </r>
  </si>
  <si>
    <t xml:space="preserve">By the end of the project, totally 2 River Basin Administrations (RBAs) and 2 River Basin Councils (RBCs) are established and strengthened in two target watersheds. </t>
  </si>
  <si>
    <t>Currently, RBAs and RBCs in two target project watersheds are not established and operational yet . In accordance with newly approved Law on Water, these structures are expected to be establised in 2013. Therefore, there is an urgent need for project technical assisstance to the RBAs and RBCs to be established.</t>
  </si>
  <si>
    <t>By the end of the project, staffs of relevant agencies and local governments in target regions will be trained and obtained necessary knowledge and skills through a series of systematic trainings organized by the project. As a result, sustainability of new RBAs and RBCs are ensured beyond the project termination.</t>
  </si>
  <si>
    <t>By the end of the project, more than 10 relevant regulations with regard to water and forest recourses will be amended and approved which reflect EbA concept and principles.</t>
  </si>
  <si>
    <t>The Set of Environmental Laws were amended and approved by the Parliament of Mongolia in 2012. In relation to this, there is a need for refinement on relevant regulations in order to ensure favorable legal environment for EbA.</t>
  </si>
  <si>
    <t>According to the Assessment of Institutional Capacity  of key agencies, it is stated that it is necessary to improve relevant regulations of some Laws in order to mainstream EbA approaches into development policy and planning. Regarding this demand, totally 6 regulations of relevant Laws was newly developed and/or reformulated.</t>
  </si>
  <si>
    <t xml:space="preserve">Set of Environmental Laws were revised and newly developed and approved by the Parliament of Mongolia in 2012. The project supported the development of following regulations in order to enhance the enforcement of newly approved Laws.                
Overall aim of these regulations is to promote economic entities that apply environmental sound technology and efficient use of water through provision of incentives. The regulations are expected to be a useful means to build proper mindset for sustainable us of natural resources.               
For implementation of Law on Water Pollution Fee:  following 3 Regulations were reformulated and/or newly introduced:  
1. Regulation on Household waste water tariff  (consumers)
2. Regulation on setting water pollution charge  
3. Regulation on Discount and excemption of water use charge and economic entity and organizations to be benefited from discount or excemption, and Setting of discount percentage:     For implementation of Law on Forest:  following 3 Regulations were reformulated and/or newly introduced:                                                                                                                                                                         1. Proposal for Regulation of procedure for the payment to owner for forest protection, restoration and nursery in case of timbering woods according to the permission of state authorized organization.
2. Proposal for Regulation on commercial activities undertaken in special purpose forest area of the State.
3. Proposal for common regulation of incentives            </t>
  </si>
  <si>
    <t>Inception Phase activities commenced in April 2012 with establishment of the Project office and recruitment of team. As the implementing agency of the Project, the Ministry for Nature, Environment and Tourism (former MEGD) made a room available for the Project office. The Project was successfully organized the Inception Workshop on June 15, 2012 in the capital city, Ulaanbaatar, Mongolia. More than 90 participants representing the Government, relevant NGOs, and key stakeholders of the Project target areas were attended. In addition to the workshop,  Local stakeholder consultations were held in both target landscapes between May 20 and June 3, 2012. The objective was to introduce the project design and underlying concepts of Ecosystem based Adaptation and provide background information on the status of water resources, ecosystem vulnerability to climate change impacts as well as the Adaptation Fund in the context of global climate finance mechanisms.</t>
  </si>
  <si>
    <r>
      <t xml:space="preserve">1. </t>
    </r>
    <r>
      <rPr>
        <sz val="11"/>
        <color indexed="53"/>
        <rFont val="Times New Roman"/>
        <family val="1"/>
      </rPr>
      <t xml:space="preserve">Baseline studies were conducted during the period from September 2012 to April 2013. </t>
    </r>
    <r>
      <rPr>
        <sz val="11"/>
        <color indexed="8"/>
        <rFont val="Times New Roman"/>
        <family val="1"/>
      </rPr>
      <t>The report on baseline studies includes collection, analysis of all related information and data and compilation reflecting the current situation on: (i) ecological condition including information on surface and ground water quantity and quality, wildlife, grassland, soil, forest, climate and geography; (ii) socio-economic condition including institutional capacity,  policy and legislation framework. A data base with more than 170 indicators of the ecological and socio-economic sectors in targeted sites of the Project  were being evaluated. From this a number of potential indicators were identified. The results of these studies will feed into development EbA landscape Strategy and RBMP.                              2.</t>
    </r>
    <r>
      <rPr>
        <sz val="11"/>
        <color indexed="53"/>
        <rFont val="Times New Roman"/>
        <family val="1"/>
      </rPr>
      <t xml:space="preserve">The Project initiated Vulnerability and Risk assessments as a basis for development of EbA Strategy and RBMP as well as clarification of national capacity needs, which are keys to successful implementation of adaptation techniques in target areas. The assessment will be done compliant with the national environmental legislation and standards and use of environmental impact assessment methodologies, statistical analysis tools such as checklist, matrix analysis, and dynamic models (HBV, Century DAYCENT, NICHE, DSSAT, Maxcent ) and GIS system tools. The assessment will cover major components such as ecological vulnerabilities and risks, socio-economic vulnerabilities, the water use balance calculation and  Climate change risk assessment (CCRA) of ecological and socio-economic sectors. </t>
    </r>
    <r>
      <rPr>
        <sz val="11"/>
        <rFont val="Times New Roman"/>
        <family val="1"/>
      </rPr>
      <t xml:space="preserve">Water use balance will be estimated with Vulneravility and Risk assessment with inclusion of surface and groundwater resources of the basin using existing outputs of baseline studies. </t>
    </r>
    <r>
      <rPr>
        <sz val="11"/>
        <color indexed="53"/>
        <rFont val="Times New Roman"/>
        <family val="1"/>
      </rPr>
      <t xml:space="preserve"> </t>
    </r>
  </si>
  <si>
    <r>
      <t xml:space="preserve">1. As preperation phase, based on Soum level capacity assessment, "Local level  capacity building program" was developed to be realized throughout the Project lifetime.                                                                2. </t>
    </r>
    <r>
      <rPr>
        <sz val="11"/>
        <color indexed="53"/>
        <rFont val="Times New Roman"/>
        <family val="1"/>
      </rPr>
      <t xml:space="preserve">Soum level project coordinators were trained on principles and practices of EBA and IWRM                                                                                                                                                       3. A national consultant for conducting training on community based natural resource management and community-led impact monitoring techniques is selected on a competivie basis.  </t>
    </r>
  </si>
  <si>
    <r>
      <t xml:space="preserve">1. In accordance with the programme, the Project intends to prepare local level trainers (resource persons) specialized in EbA and IWRM planning. </t>
    </r>
    <r>
      <rPr>
        <sz val="11"/>
        <color indexed="53"/>
        <rFont val="Times New Roman"/>
        <family val="1"/>
      </rPr>
      <t>Environmental Units (ranger, officer in charge of land use, environmental inspector, meteorologist, veterinarian etc.) and the Project Soum Coordinators will be trained as trainers,</t>
    </r>
    <r>
      <rPr>
        <sz val="11"/>
        <rFont val="Times New Roman"/>
        <family val="1"/>
      </rPr>
      <t xml:space="preserve"> who are expected to take a lead in the implementation of landscape level adaptation techniques at Soum level. 
2. </t>
    </r>
    <r>
      <rPr>
        <sz val="11"/>
        <color indexed="53"/>
        <rFont val="Times New Roman"/>
        <family val="1"/>
      </rPr>
      <t>For building technical capacity of Soum level project coordinators,  a training event took place  in March,  2013 at the PIU in Ulaanbaatar. The main objective of the training was to build skills and knowledge of all soum coordinators in EbA strategy and IWRM principles and practices, and develop detailed workplan for year of 2013 on main activities of the Project. 
As a result of the training, trainees gained advanced level knowledge and skills on EBA and IWRM approaches and applications that have internationally and nationally been recognized and became familiar with participatory approaches as vital tools and techniques to motivate and mobilize local community for better collaborative actions and enhanced natural resource management. 
  In addition, the participants were able to update their knowlegde and advanced skills on EBA and IWRM concepts and techniques.
The trainees have been provided with all the necessary hand-outs and printed materials and will serve as trainers in their localities when necessary. 
3. According to a ToR, the recruited consultant is expected to start duties starting from June, 2013 with objective of preparing local level trainers in Community Management Natural Management and Community-led Impact Monitoring. Main benefitiares will be environmental units, middle school teachers, environmental NGOs and Soum coordinators who in return train locals, students , farmers and herders.</t>
    </r>
  </si>
  <si>
    <t xml:space="preserve">Training on funding mechanisms of Small projects for establishment of EbA groups and mobilization of existing cooperatives/ nuhurluls (Forest User Groups, Pasture User Groups, Herder Groups) will be held in July, 2013 with combination of training on Community-based Natural Resource Management and CLIM. Associated legal environment on establishment of cooperatives/nuhurluls, its sustainability, rights and responsibilities of members and monitoring will be introduced to the targeted trainers. </t>
  </si>
  <si>
    <r>
      <t xml:space="preserve">The Project has initiated to establish ecological and socio-economic benchmarks and baseline data as inputs for further planning and policy development  </t>
    </r>
    <r>
      <rPr>
        <i/>
        <sz val="11"/>
        <color indexed="53"/>
        <rFont val="Times New Roman"/>
        <family val="1"/>
      </rPr>
      <t xml:space="preserve">documents </t>
    </r>
    <r>
      <rPr>
        <i/>
        <sz val="11"/>
        <color indexed="12"/>
        <rFont val="Times New Roman"/>
        <family val="1"/>
      </rPr>
      <t xml:space="preserve">such as River Basin Management Plans (RBMP) and EbA strategies. Programs and Action Plans for institutional and human capacity development, and public awareness and advocacy will be used further as significant guidance to implement a series of trainings with relevant topic and targeted stakeholders during the Project cycle. For the reporting period, training guidelines on RBMP, EbA principles and practices at local level were developed to increase knowledge and experience of stakeholders and </t>
    </r>
    <r>
      <rPr>
        <i/>
        <sz val="11"/>
        <color indexed="53"/>
        <rFont val="Times New Roman"/>
        <family val="1"/>
      </rPr>
      <t xml:space="preserve">used for training of trainers in target areas. </t>
    </r>
    <r>
      <rPr>
        <i/>
        <sz val="11"/>
        <color indexed="12"/>
        <rFont val="Times New Roman"/>
        <family val="1"/>
      </rPr>
      <t xml:space="preserve">In accordance with set of Environmental Laws newly amended and approved in 2012, the relevant </t>
    </r>
    <r>
      <rPr>
        <i/>
        <sz val="11"/>
        <color indexed="53"/>
        <rFont val="Times New Roman"/>
        <family val="1"/>
      </rPr>
      <t>3</t>
    </r>
    <r>
      <rPr>
        <i/>
        <sz val="11"/>
        <color indexed="12"/>
        <rFont val="Times New Roman"/>
        <family val="1"/>
      </rPr>
      <t xml:space="preserve"> regulations of Law on water pollution fee and </t>
    </r>
    <r>
      <rPr>
        <i/>
        <sz val="11"/>
        <color indexed="60"/>
        <rFont val="Times New Roman"/>
        <family val="1"/>
      </rPr>
      <t xml:space="preserve">3 regulations of Law on Forest </t>
    </r>
    <r>
      <rPr>
        <i/>
        <sz val="11"/>
        <color indexed="12"/>
        <rFont val="Times New Roman"/>
        <family val="1"/>
      </rPr>
      <t xml:space="preserve">were developed with the technical support of the Project. Overall aim of these regulations is to promote economic entities that apply environmental sound technology and efficient use of water, </t>
    </r>
    <r>
      <rPr>
        <i/>
        <sz val="11"/>
        <color indexed="60"/>
        <rFont val="Times New Roman"/>
        <family val="1"/>
      </rPr>
      <t xml:space="preserve">protection of trees and restoration of forest  </t>
    </r>
    <r>
      <rPr>
        <i/>
        <sz val="11"/>
        <color indexed="12"/>
        <rFont val="Times New Roman"/>
        <family val="1"/>
      </rPr>
      <t>through provision of incentives. The regulations are expected to be a useful means to build proper mindset for sustainable use of natural resources. There is no negative progress so far observed.</t>
    </r>
  </si>
  <si>
    <r>
      <t>In overall, the Project achievements were satisfactory in terms of products and outcomes planned i</t>
    </r>
    <r>
      <rPr>
        <i/>
        <sz val="11"/>
        <color indexed="60"/>
        <rFont val="Times New Roman"/>
        <family val="1"/>
      </rPr>
      <t>n the reporting period</t>
    </r>
    <r>
      <rPr>
        <i/>
        <sz val="11"/>
        <color indexed="12"/>
        <rFont val="Times New Roman"/>
        <family val="1"/>
      </rPr>
      <t>. It was important to set up the Project office with full staff both at central and local level to ensure smooth run of the implementation. Priority actions were to collect and compile baseline data on ecology and socio-economic conditions of the target areas. Other preparatory works such human and technical capacity building, and public awareness programs were completed. Training guidelines were developed for stakeholders who will play a main role in development of the RBMP and EbA strategies. Moreover, advocacy of the Project was done with active involvement of relevant bodies of MEGD. During the reporting period, few challenges were encountered to Project team. These were structural and organizational changes of the Ministries and agencies after Parliamentary election that resulted delays of some processes namely Project Board establishment as well as organizing meetings, workshops and discussions within the planned timeframe.</t>
    </r>
  </si>
  <si>
    <r>
      <t xml:space="preserve">A number of public awareness materials on EBA  and River Basin Management principles and practices and climate change adaptation produced and disseminated, as a booklets/handouts and through CCCO website.       A total of </t>
    </r>
    <r>
      <rPr>
        <sz val="11"/>
        <color indexed="60"/>
        <rFont val="Times New Roman"/>
        <family val="1"/>
      </rPr>
      <t>6 re</t>
    </r>
    <r>
      <rPr>
        <sz val="11"/>
        <color indexed="8"/>
        <rFont val="Times New Roman"/>
        <family val="1"/>
      </rPr>
      <t xml:space="preserve">gulations that support enforcement of 2012 amended/approved Laws on Fees on Water pollution </t>
    </r>
    <r>
      <rPr>
        <sz val="11"/>
        <color indexed="53"/>
        <rFont val="Times New Roman"/>
        <family val="1"/>
      </rPr>
      <t xml:space="preserve">and Law on Forest </t>
    </r>
    <r>
      <rPr>
        <sz val="11"/>
        <color indexed="8"/>
        <rFont val="Times New Roman"/>
        <family val="1"/>
      </rPr>
      <t xml:space="preserve">and  were developed with the technical support of the Project. </t>
    </r>
  </si>
  <si>
    <r>
      <t xml:space="preserve">The Project launching was succefully conducted with participation of relevant stakeholders to introduce the Project goals and objectives and its implementation mechanisms; oversight, monitoring and Logical framework with indicators. The Project staff were fully recruited at Ulaanbaatar and local levels. 3 aimag coordinators were appointed and 9 Soum coordinators and </t>
    </r>
    <r>
      <rPr>
        <sz val="11"/>
        <color indexed="60"/>
        <rFont val="Times New Roman"/>
        <family val="1"/>
      </rPr>
      <t xml:space="preserve">9 Soum drivers </t>
    </r>
    <r>
      <rPr>
        <sz val="11"/>
        <color indexed="12"/>
        <rFont val="Times New Roman"/>
        <family val="1"/>
      </rPr>
      <t xml:space="preserve">were recruited. Administrative Offices of Aimag and Soum Governments cooperate on implementation of the Project and provided work spaces for the Soum Coordinators. The Project Board and Techical Committee were established and the First Project Board Meeting was held to introduce Project Board (PB)  roles and responsibilities and the progress of the Project and to get PB comments on 2013 Annual work plan. Technical Committee was called to meet </t>
    </r>
    <r>
      <rPr>
        <sz val="11"/>
        <color indexed="60"/>
        <rFont val="Times New Roman"/>
        <family val="1"/>
      </rPr>
      <t xml:space="preserve">three times </t>
    </r>
    <r>
      <rPr>
        <sz val="11"/>
        <color indexed="12"/>
        <rFont val="Times New Roman"/>
        <family val="1"/>
      </rPr>
      <t xml:space="preserve">to review and comment on  progress of baseline studies and economic evaluation.                                                                                            </t>
    </r>
  </si>
  <si>
    <t xml:space="preserve">TOR on feasibility study was drafted for recruitment process. The study will start in August, 2013. </t>
  </si>
  <si>
    <t>1.2 Economic valuations completed summarizing landscape level costs and benefits of EBA.</t>
  </si>
  <si>
    <t>2.1: Capacities of rural communities for monitoring natural resources and climate change impacts and for adaptive management in two watersheds strenghtened.</t>
  </si>
  <si>
    <t>1 June 2013 - 31 May 2014</t>
  </si>
  <si>
    <t>The national level policy document mainstreaming climate change adaptation/EbA within sectoral decision-making frameworks will be developed in 2015 based on the recommendations from the series of discussion workshops on climate change mitigation, adaptation measures and strategic planning with the involvement of a. Agricultural sector, b. Water resource sector, c. Forest sector which will be held in 2014.</t>
  </si>
  <si>
    <t xml:space="preserve">1.2.1 Project's initial economic valuations finalized comparing the landscape level costs and benefits of EBA approaches. The purpose of the study is to propose adaptation options that internalize the risks posed on the livestock, agricultural, water and forestry sectors, in addition to the wellbeing of wildlife and humans.                                                                    
</t>
  </si>
  <si>
    <t xml:space="preserve">1.2.2 Review of Economic valuation studies of natural resources under climate change </t>
  </si>
  <si>
    <t>Sep,2012</t>
  </si>
  <si>
    <t>Sep,2013</t>
  </si>
  <si>
    <t>Khovd soum</t>
  </si>
  <si>
    <t>Naranbulag soum</t>
  </si>
  <si>
    <t>Choibalsan soum</t>
  </si>
  <si>
    <t>Dashbalbar soum</t>
  </si>
  <si>
    <t>Gurbanzagal soum</t>
  </si>
  <si>
    <t>Place name</t>
  </si>
  <si>
    <t xml:space="preserve"> 5-15 cm</t>
  </si>
  <si>
    <t>pH</t>
  </si>
  <si>
    <r>
      <t>NH+</t>
    </r>
    <r>
      <rPr>
        <vertAlign val="subscript"/>
        <sz val="11"/>
        <color indexed="62"/>
        <rFont val="Times New Roman"/>
        <family val="1"/>
      </rPr>
      <t>4</t>
    </r>
    <r>
      <rPr>
        <sz val="11"/>
        <color indexed="62"/>
        <rFont val="Times New Roman"/>
        <family val="1"/>
      </rPr>
      <t xml:space="preserve"> (mg/l)</t>
    </r>
  </si>
  <si>
    <t xml:space="preserve">Biological indicators, e.g., insect                            </t>
  </si>
  <si>
    <t>Years</t>
  </si>
  <si>
    <t>Summer minimum discharge, m3/s</t>
  </si>
  <si>
    <t xml:space="preserve">Turgen River </t>
  </si>
  <si>
    <t xml:space="preserve">Kharkhiraa River </t>
  </si>
  <si>
    <t xml:space="preserve">Ulz River </t>
  </si>
  <si>
    <t>Sep, 2012</t>
  </si>
  <si>
    <t>Sep, 2013</t>
  </si>
  <si>
    <t xml:space="preserve">Type of soil name                                                                                                                               </t>
  </si>
  <si>
    <r>
      <rPr>
        <b/>
        <sz val="11"/>
        <color indexed="62"/>
        <rFont val="Times New Roman"/>
        <family val="1"/>
      </rPr>
      <t xml:space="preserve">1.1 </t>
    </r>
    <r>
      <rPr>
        <sz val="11"/>
        <color indexed="62"/>
        <rFont val="Times New Roman"/>
        <family val="1"/>
      </rPr>
      <t xml:space="preserve">Number of integrated strategies/ management plans for river basins approved and adopted by National and Aimag Governments </t>
    </r>
  </si>
  <si>
    <t xml:space="preserve">Kharkhiraa River:  2.43 m3/sec </t>
  </si>
  <si>
    <t>Turgen River: 1.98 m3/sec</t>
  </si>
  <si>
    <t>Ulz River: 0.10 m3/sec (at Chuluunkhoroot)</t>
  </si>
  <si>
    <r>
      <rPr>
        <b/>
        <sz val="11"/>
        <color indexed="62"/>
        <rFont val="Times New Roman"/>
        <family val="1"/>
      </rPr>
      <t>1.3</t>
    </r>
    <r>
      <rPr>
        <sz val="11"/>
        <color indexed="62"/>
        <rFont val="Times New Roman"/>
        <family val="1"/>
      </rPr>
      <t xml:space="preserve"> Total hectares included within protected areas system in the two project sites (Kharkhira/Turgen, Ulz)</t>
    </r>
  </si>
  <si>
    <r>
      <rPr>
        <b/>
        <sz val="11"/>
        <color indexed="62"/>
        <rFont val="Times New Roman"/>
        <family val="1"/>
      </rPr>
      <t>2.1</t>
    </r>
    <r>
      <rPr>
        <sz val="11"/>
        <color indexed="62"/>
        <rFont val="Times New Roman"/>
        <family val="1"/>
      </rPr>
      <t xml:space="preserve"> Number of Soums in target area considering EBA measures/Integrated River Basin Management into their annual land-use planning and in Soum development plans and strategies.</t>
    </r>
  </si>
  <si>
    <t>Chimeg Junai, Programme Officer</t>
  </si>
  <si>
    <t>Ulaangom soum</t>
  </si>
  <si>
    <t>None</t>
  </si>
  <si>
    <t xml:space="preserve">1.1 Baseline inventory/assessment (ecological and socio-economic)  as a basis for the development of Ecosystem-based Adaptation Strategies for the target landscapes  and River Basin Management Plans are completed and enriched the database </t>
  </si>
  <si>
    <t>1.1.1 Data on surface/ground water quality, soil sample examination for two target eco-regions to enrich database of  state of ecological and socio-economic conditions as of 2013 and 2014 completed.</t>
  </si>
  <si>
    <t xml:space="preserve">1.3.1 Ecosystem-based  Adaptation (EbA) guidelines in two ecoregions were finalized with plans to implement a suitable version for implementation of climate resilience measures and to build the resilience of habitat and communities to climate change impacts. </t>
  </si>
  <si>
    <t>1.3. Support in improving and implementing Ecosystem-based  Adaptation strategies for the target landscapes (Great Lakes Depression, Daurian Steppe), and River Basin Management Plans for the River Basins (Kharkhiraa/Turgen and Ulz).</t>
  </si>
  <si>
    <t>1.1.3 Vulnerability and Risk Assessment as a basis for developing EBA Strategies for the target landscapes and estimate balance surface and groundwater use balance in target catchments for developing RBMPs were finalized.</t>
  </si>
  <si>
    <t xml:space="preserve">Water chemistry analyses were carried out to identify chemical components and properties of the ground and surface water in 17 soums of the target areas. These include pH, suspended solids and ammonium, permanganate value, phosphate and iron etc. A total of 22 water samples were collected from the two river basins during the last summer, including 7 samples from upstream, mid and downstream of Kharkhiraa, Turgen and Ulz rivers, 3 samples from lakes in Ulz river basin, and 12 samples were taken from wells in targeted soum centers. In addition to that total of 26 soil samples collected from the areas used for   agriculture, pasture, and haymaking in the basins of the two river basins.  All the sampling points were located on slopes or plains, covering regions with different parent materials as a comparison and with a wide variety of annual precipitation. Soil sampling can be used in the “demonstration” site of the Project that are visually different or with consistent low yields when compared to the healthy field. This activity will be updated each year during the Project to enrich the database and keep records indicating where samples are taken and the state of soil. </t>
  </si>
  <si>
    <t xml:space="preserve">1.1.2 Capacity building of local Government Organizations (LGO)/  Environmental Units, RBAs were improved on application of GIS/Remote Sensing in natural resource planning (forest, water, soil, plant) in Uvs, Khentii, Dornod aimags. </t>
  </si>
  <si>
    <t xml:space="preserve">1.2.3 Series of cost and benefit analyses initiated (CBA) to assess impacts of ecosystem based adaptation measures. </t>
  </si>
  <si>
    <t xml:space="preserve">1st series of CBAs focus on 3 topic; Household drip irrigation in the west site, Protection of wetland or  along river bed in the east site and Efficiency of heating stoves for hospitals and soum administration offices in 3 Soums of East site.  International consultant on Economic Evaluation will provide methodological advice on CBA as well. </t>
  </si>
  <si>
    <t xml:space="preserve">Creation of benchmarks/ baseline stage completed including baseline survey, vulnerability and risk assessments and economic valuation study in order to ensure a strong base for the development of Ecosystem-based Adaptation measures gudelines/  strategies for the target landscapes  and IWRM plans. These policy documents were finalized through contracting of experts teams to carry out assessments with wide discussions and carry out learning by doing and experience sharing trainings. Extended Consultative Workshop was held in Ulaanbaatar city on November 28 and 29, 2013 to introduce outcomes of key studies, assessments and policy documents in Project targeted landscapes (vulnerability and risk, economic valuations, IWRM plan and EbA directions) for all stakeholders of the Project.  </t>
  </si>
  <si>
    <r>
      <rPr>
        <b/>
        <i/>
        <sz val="11"/>
        <color indexed="8"/>
        <rFont val="Times New Roman"/>
        <family val="1"/>
      </rPr>
      <t>5. Regulations:</t>
    </r>
    <r>
      <rPr>
        <b/>
        <sz val="11"/>
        <color indexed="8"/>
        <rFont val="Times New Roman"/>
        <family val="1"/>
      </rPr>
      <t xml:space="preserve"> </t>
    </r>
    <r>
      <rPr>
        <sz val="11"/>
        <color indexed="8"/>
        <rFont val="Times New Roman"/>
        <family val="1"/>
      </rPr>
      <t xml:space="preserve">In accordance  with the Article 10.1.6 of the Law on Water and the Article 6.2 of Law on Water Pollution Fee,  two relevant regulations were developed with the aim to promote an efficient and proper water use, and encourage individuals (consumers) and economic entities (users) to apply environmentally sound technology.       </t>
    </r>
    <r>
      <rPr>
        <b/>
        <sz val="11"/>
        <color indexed="8"/>
        <rFont val="Times New Roman"/>
        <family val="1"/>
      </rPr>
      <t xml:space="preserve">                                                                 </t>
    </r>
    <r>
      <rPr>
        <sz val="11"/>
        <color indexed="8"/>
        <rFont val="Times New Roman"/>
        <family val="1"/>
      </rPr>
      <t xml:space="preserve">                                                                                                                                                                                                                                                        </t>
    </r>
  </si>
  <si>
    <t>Total extraction approx. 20% decreased 
(while maintaining sustainable agricultural practices through appropriate irrigation technology )</t>
  </si>
  <si>
    <t>1,250 ha</t>
  </si>
  <si>
    <t>2,250 ha</t>
  </si>
  <si>
    <t xml:space="preserve">approx. 30% increase </t>
  </si>
  <si>
    <r>
      <t>1,500 km</t>
    </r>
    <r>
      <rPr>
        <vertAlign val="superscript"/>
        <sz val="11"/>
        <rFont val="Times New Roman"/>
        <family val="1"/>
      </rPr>
      <t>2</t>
    </r>
  </si>
  <si>
    <r>
      <t>12,000km</t>
    </r>
    <r>
      <rPr>
        <vertAlign val="superscript"/>
        <sz val="11"/>
        <rFont val="Times New Roman"/>
        <family val="1"/>
      </rPr>
      <t>2</t>
    </r>
  </si>
  <si>
    <t>At least 1 in Western target area;      at least 2 surface water monitoring post  in Eastern target area</t>
  </si>
  <si>
    <t>Two RBMPs and two EbA strategies  developed and implemented</t>
  </si>
  <si>
    <t>HS</t>
  </si>
  <si>
    <t xml:space="preserve">Pail brown </t>
  </si>
  <si>
    <t>Dark</t>
  </si>
  <si>
    <t>Dark brown</t>
  </si>
  <si>
    <t>Meadow</t>
  </si>
  <si>
    <t>Saliny</t>
  </si>
  <si>
    <t>Project Management</t>
  </si>
  <si>
    <t>damdin.davgadorj@gmail.com; dagvadorj@mne.gov.mn</t>
  </si>
  <si>
    <t>Turgen River</t>
  </si>
  <si>
    <t>Kharkhiraa River</t>
  </si>
  <si>
    <t>Total number of Soums in target area considering integrated River Basin Management/ EbA measures in their annual land-use planning and in Soum development plans and strategies:</t>
  </si>
  <si>
    <t xml:space="preserve">Glacier Base Camp in the Turgen Mountain (at the 3500m above the sea level)  </t>
  </si>
  <si>
    <t>Pile</t>
  </si>
  <si>
    <t>Altitude (m)</t>
  </si>
  <si>
    <t>Glacier depth (m)</t>
  </si>
  <si>
    <t>Snow depth (m)</t>
  </si>
  <si>
    <t>I  direction</t>
  </si>
  <si>
    <t>I  glacier pile</t>
  </si>
  <si>
    <t>1,28</t>
  </si>
  <si>
    <t>0,48</t>
  </si>
  <si>
    <t>II glacier pile</t>
  </si>
  <si>
    <t>1,48</t>
  </si>
  <si>
    <t>II direction</t>
  </si>
  <si>
    <t>1,19</t>
  </si>
  <si>
    <t>0,28</t>
  </si>
  <si>
    <t>1,26</t>
  </si>
  <si>
    <t>0,21</t>
  </si>
  <si>
    <t>III direction</t>
  </si>
  <si>
    <t>1,40</t>
  </si>
  <si>
    <t>0,46</t>
  </si>
  <si>
    <t>1,74</t>
  </si>
  <si>
    <t>0,68</t>
  </si>
  <si>
    <t>IV direction</t>
  </si>
  <si>
    <t>1,66</t>
  </si>
  <si>
    <t>0,67</t>
  </si>
  <si>
    <t>09. May 2014</t>
  </si>
  <si>
    <r>
      <rPr>
        <b/>
        <i/>
        <sz val="11"/>
        <color indexed="8"/>
        <rFont val="Times New Roman"/>
        <family val="1"/>
      </rPr>
      <t>3. Handbook:</t>
    </r>
    <r>
      <rPr>
        <b/>
        <sz val="11"/>
        <color indexed="8"/>
        <rFont val="Times New Roman"/>
        <family val="1"/>
      </rPr>
      <t xml:space="preserve"> </t>
    </r>
    <r>
      <rPr>
        <sz val="11"/>
        <color indexed="8"/>
        <rFont val="Times New Roman"/>
        <family val="1"/>
      </rPr>
      <t>a) The handbook on Physical measures of EBA at local level, and associated training modules designed for different knowledge-level users was re-printed due to high demand of local project stakeholders b) Handbook on tree planting techniques comparised of 6 series including seabackthorn, elm, poplar, salix, larch and khargana species which are considered native plants of 2  target river basins</t>
    </r>
  </si>
  <si>
    <r>
      <rPr>
        <b/>
        <i/>
        <sz val="11"/>
        <color indexed="8"/>
        <rFont val="Times New Roman"/>
        <family val="1"/>
      </rPr>
      <t>4. Policy documents a)</t>
    </r>
    <r>
      <rPr>
        <sz val="11"/>
        <color indexed="8"/>
        <rFont val="Times New Roman"/>
        <family val="1"/>
      </rPr>
      <t xml:space="preserve"> EbA strategy framework providing guidelines for adaptation measures implementation in Steppe and Mountain areas b ) IWRM Plans for the Turgen/Kharkhiraa Subriver Basin and Ulz River Basin  </t>
    </r>
  </si>
  <si>
    <r>
      <rPr>
        <b/>
        <sz val="11"/>
        <rFont val="Times New Roman"/>
        <family val="1"/>
      </rPr>
      <t xml:space="preserve"> 1. Reports: </t>
    </r>
    <r>
      <rPr>
        <sz val="11"/>
        <rFont val="Times New Roman"/>
        <family val="1"/>
      </rPr>
      <t xml:space="preserve">a) Quarterly reports, b) Annual report, c)  Annual report to MEGD, d)  Vulverability and risk assessment report for two target areas,  e) Economic valuation study report for two target areas under the climate change condition  f) EbA strategy report for two target areas, j) Feasibility study repots for two target areas, </t>
    </r>
  </si>
  <si>
    <t>2012*</t>
  </si>
  <si>
    <r>
      <rPr>
        <b/>
        <sz val="11"/>
        <color indexed="62"/>
        <rFont val="Times New Roman"/>
        <family val="1"/>
      </rPr>
      <t>1.2</t>
    </r>
    <r>
      <rPr>
        <sz val="11"/>
        <color indexed="62"/>
        <rFont val="Times New Roman"/>
        <family val="1"/>
      </rPr>
      <t xml:space="preserve"> Number of Aimag governments monitoring, assessing, and reporting to MEGD and relevant agencies (water authority, National Climate Change Coordination Office) on integrated river basin management measures</t>
    </r>
  </si>
  <si>
    <t>1.67 m3/s</t>
  </si>
  <si>
    <t>4.53 m3/s</t>
  </si>
  <si>
    <t>1.57 m3/s</t>
  </si>
  <si>
    <t>4.4 m3/s</t>
  </si>
  <si>
    <t>0 m3/s</t>
  </si>
  <si>
    <t xml:space="preserve">Annual surface water quality and composition in Kharkhiraa/ Turgen and Ulz Rivers were audited through  Local Meteorological Office in 2013. Data are collected annually at same sampling spots, and the emerging average is expected to be compared with the baseline. </t>
  </si>
  <si>
    <r>
      <t>Baseline</t>
    </r>
    <r>
      <rPr>
        <sz val="11"/>
        <color indexed="8"/>
        <rFont val="Times New Roman"/>
        <family val="1"/>
      </rPr>
      <t xml:space="preserve"> </t>
    </r>
  </si>
  <si>
    <t>Baseline: 0</t>
  </si>
  <si>
    <r>
      <t xml:space="preserve">Baseline: 0 </t>
    </r>
  </si>
  <si>
    <t>Progress: 17</t>
  </si>
  <si>
    <r>
      <t>Baseline: 0</t>
    </r>
  </si>
  <si>
    <r>
      <t xml:space="preserve"> </t>
    </r>
    <r>
      <rPr>
        <sz val="11"/>
        <color indexed="10"/>
        <rFont val="Times New Roman"/>
        <family val="1"/>
      </rPr>
      <t>Progress: 3</t>
    </r>
  </si>
  <si>
    <r>
      <t xml:space="preserve"> </t>
    </r>
    <r>
      <rPr>
        <sz val="11"/>
        <color indexed="10"/>
        <rFont val="Times New Roman"/>
        <family val="1"/>
      </rPr>
      <t>Progress: 2</t>
    </r>
  </si>
  <si>
    <t>Progress: 10 ha</t>
  </si>
  <si>
    <t>Western target areas: 236 ha (approx. 10% increase)</t>
  </si>
  <si>
    <r>
      <t>Baseline: 226 ha</t>
    </r>
  </si>
  <si>
    <r>
      <t xml:space="preserve"> </t>
    </r>
    <r>
      <rPr>
        <sz val="11"/>
        <color indexed="10"/>
        <rFont val="Times New Roman"/>
        <family val="1"/>
      </rPr>
      <t>Progress: 1</t>
    </r>
  </si>
  <si>
    <r>
      <t xml:space="preserve"> </t>
    </r>
    <r>
      <rPr>
        <sz val="11"/>
        <color indexed="10"/>
        <rFont val="Times New Roman"/>
        <family val="1"/>
      </rPr>
      <t>Progress: 4</t>
    </r>
  </si>
  <si>
    <r>
      <rPr>
        <sz val="11"/>
        <color indexed="10"/>
        <rFont val="Times New Roman"/>
        <family val="1"/>
      </rPr>
      <t>Progress: 2</t>
    </r>
  </si>
  <si>
    <r>
      <rPr>
        <sz val="11"/>
        <color indexed="10"/>
        <rFont val="Times New Roman"/>
        <family val="1"/>
      </rPr>
      <t>Progress: 3</t>
    </r>
  </si>
  <si>
    <t>Progress: 70 experts</t>
  </si>
  <si>
    <t>Progress: 0</t>
  </si>
  <si>
    <t>Progress: 4</t>
  </si>
  <si>
    <r>
      <rPr>
        <sz val="11"/>
        <color indexed="10"/>
        <rFont val="Times New Roman"/>
        <family val="1"/>
      </rPr>
      <t>Progress: 0</t>
    </r>
  </si>
  <si>
    <t>Data measured by 27 Oct 2013</t>
  </si>
  <si>
    <r>
      <rPr>
        <b/>
        <i/>
        <sz val="11"/>
        <rFont val="Times New Roman"/>
        <family val="1"/>
      </rPr>
      <t>2. Advocacy materials:</t>
    </r>
    <r>
      <rPr>
        <sz val="11"/>
        <rFont val="Times New Roman"/>
        <family val="1"/>
      </rPr>
      <t xml:space="preserve"> Quarterly Newsletters, Eco bags with project logo and message words, Table calendar 2014, wall planner 2014, wall calendar 2014&amp;2015 that presents main findings and recommendations of study and assessments conducted in project target areas, Two wall posters on EbA strategy and IWRM respectively for public and community groups of two target areas                                      </t>
    </r>
  </si>
  <si>
    <t>The government and UNDP have been working closely with the complementary Projects supported by GEF and bilateral donors, in order to ensure that non-climatic drivers of ecosystem alterations are sufficiently addressed. The policy documents, IWRM plans and EbA strategy framework inform other ecosystem management initiatives, and/or act as incentives for reducing nonclimatic threats to ecosystems. Capacity building for EbA practices at community level directly contributes to addressing nonclimatic drivers such as grazing pressure, hydropower, mining and agricultural planning.  During the reporting period,  the project cooperated with the MEGD in developing of 2 relevant regulations (in addition to 3 regulation development in 2013) in accordance  with the Article 10.1.6 of the Law on Water and the Article 6.2 of Law on Water Pollution Fee with the aim to promote an efficient and proper water use, and encourage individuals (consumers) and economic entities (users) to apply environmentally sound technology. These legal documents are expected to serve as an useful means to build a proper mindset for a sustainable use of natural resources.</t>
  </si>
  <si>
    <t xml:space="preserve">As a part of adaptation measures, the project initiated already a proven approach of community-based disaster risk management, thus reducing the vulnerability of communities to natural disasters. The primary units are the herder groups or community organizations joining the efforts. Local level demonstrations provide incentives for the local communities to cooperate towards a long-term resilience. </t>
  </si>
  <si>
    <t>Impact: Moderately high (4); Probability: Low  (1)</t>
  </si>
  <si>
    <t xml:space="preserve">Total of 6 pilot sites were selected in 6 target soums that are visually different or with comparably lower yield than the healthy fields. Regular monitoring are conducted identifying chemical components and properties of soil characteristics. The demonstration activities/ adaptation local measures related with reforestation, decrease of degraded spots and or improvement of overloaded pasture, and sustainable farming at household level are expected to improve soil conditions in terms of contents of organic matter and fertility. Trends of soil composition and quality can be used to demonsrate the changes/ improvement that are resulted from the above measures. The soil data is updated on an annuall basis to enrich the database.  </t>
  </si>
  <si>
    <t xml:space="preserve">In order to encourage locals and students participation in water quility monitoring, 17 local monitoring groups are established with support of the project in 17 soums in the 2 target basins,  in addition to the 8 surface water monitoring posts. The monitoring groups obtained knowldegde to carry out water quality tests using easy to apply guide developed by the Asia Foundation through series of trainings. The test kits base on experimenting on easy to determine insects and larvaes live in polluted or fresh water, pH, density etc. </t>
  </si>
  <si>
    <t xml:space="preserve">Data on surface water temperature taken in September 2013 is provided by each target Aimag Meteorological offices in 2013 and this will be repeated each following years. </t>
  </si>
  <si>
    <t xml:space="preserve">Glacier monitoring camp has been established in summer 2013 with support of the project in the southern part of the Turgen mountain, at the altitude of approx. 3000 meters.  First measurements are taken twice in July and October 2013.  In 2014, the mesurements will be done on a monthly basis between July and October.  </t>
  </si>
  <si>
    <r>
      <rPr>
        <b/>
        <sz val="11"/>
        <color indexed="10"/>
        <rFont val="Times New Roman"/>
        <family val="1"/>
      </rPr>
      <t>2</t>
    </r>
    <r>
      <rPr>
        <sz val="11"/>
        <color indexed="56"/>
        <rFont val="Times New Roman"/>
        <family val="1"/>
      </rPr>
      <t xml:space="preserve"> Ecosystem-based adaptation (EbA) strategy framework developed providing guidelines for adaptation measures on the ground for the Altai Mountains/Great Lakes Depression and Eastern steppe/Mongol Daguur and  is submitted to the MEGD for endorsement.  </t>
    </r>
    <r>
      <rPr>
        <b/>
        <sz val="11"/>
        <color indexed="10"/>
        <rFont val="Times New Roman"/>
        <family val="1"/>
      </rPr>
      <t xml:space="preserve"> 2 </t>
    </r>
    <r>
      <rPr>
        <sz val="11"/>
        <color indexed="56"/>
        <rFont val="Times New Roman"/>
        <family val="1"/>
      </rPr>
      <t xml:space="preserve">Integrated Water Resource Management (IWRM) plans officially adopted by all 3 target Aimags (approval by Uvs Parliament on November 7, 2013 and by Khentii and Dornod aimags on 11 and 12 of   November   2013 respectively) and implementation initiated from the end of 2013.  IWRM plan of Ulz will be endorsed by the Minister of Environment and Green Development (MEGD) in compliance with the Article 4.8 of the “Law on water”.  </t>
    </r>
  </si>
  <si>
    <r>
      <rPr>
        <b/>
        <sz val="11"/>
        <color indexed="10"/>
        <rFont val="Times New Roman"/>
        <family val="1"/>
      </rPr>
      <t>2</t>
    </r>
    <r>
      <rPr>
        <sz val="11"/>
        <color indexed="10"/>
        <rFont val="Times New Roman"/>
        <family val="1"/>
      </rPr>
      <t xml:space="preserve"> </t>
    </r>
    <r>
      <rPr>
        <sz val="11"/>
        <color indexed="56"/>
        <rFont val="Times New Roman"/>
        <family val="1"/>
      </rPr>
      <t xml:space="preserve">River Basin Administrations (RBA) in the two target basins report to MEGD (to RBA Division) on all related measures on water users and consumers following the Law on Water, Article 7.5 to update the national level water database. </t>
    </r>
    <r>
      <rPr>
        <b/>
        <sz val="11"/>
        <color indexed="10"/>
        <rFont val="Times New Roman"/>
        <family val="1"/>
      </rPr>
      <t xml:space="preserve">3 </t>
    </r>
    <r>
      <rPr>
        <sz val="11"/>
        <color indexed="56"/>
        <rFont val="Times New Roman"/>
        <family val="1"/>
      </rPr>
      <t xml:space="preserve">target aimag Meteorology and Hydrology Agencies and aimag Environmental protection departments report to MEGD on actions taken in relation to meteorlogy and hydrology within the integrated river basin management. </t>
    </r>
  </si>
  <si>
    <r>
      <t xml:space="preserve">Progress: </t>
    </r>
    <r>
      <rPr>
        <b/>
        <sz val="11"/>
        <color indexed="10"/>
        <rFont val="Times New Roman"/>
        <family val="1"/>
      </rPr>
      <t>4</t>
    </r>
  </si>
  <si>
    <r>
      <t xml:space="preserve"> Progress: </t>
    </r>
    <r>
      <rPr>
        <b/>
        <sz val="11"/>
        <color indexed="10"/>
        <rFont val="Times New Roman"/>
        <family val="1"/>
      </rPr>
      <t>5</t>
    </r>
  </si>
  <si>
    <t xml:space="preserve">No changes during the reporting period. However, the Project initiated an assessment on potential expansion of protected area in order to maintain ecosystem integrity and services in Kharkhiraa/Turgen and Ulz river basin in 2014. This assessment will  explore possibilities to expand the specially protected areas and mining impact to PAs, and improving community based tourism. </t>
  </si>
  <si>
    <r>
      <rPr>
        <b/>
        <sz val="11"/>
        <color indexed="10"/>
        <rFont val="Times New Roman"/>
        <family val="1"/>
      </rPr>
      <t xml:space="preserve">17 </t>
    </r>
    <r>
      <rPr>
        <sz val="11"/>
        <color indexed="56"/>
        <rFont val="Times New Roman"/>
        <family val="1"/>
      </rPr>
      <t xml:space="preserve">soums in target river basins considered Integrated River Basin Management in their </t>
    </r>
    <r>
      <rPr>
        <u val="single"/>
        <sz val="11"/>
        <color indexed="56"/>
        <rFont val="Times New Roman"/>
        <family val="1"/>
      </rPr>
      <t>Soum development plans</t>
    </r>
    <r>
      <rPr>
        <sz val="11"/>
        <color indexed="56"/>
        <rFont val="Times New Roman"/>
        <family val="1"/>
      </rPr>
      <t xml:space="preserve"> including issues of provision of safe drinking water, water sources' protection and restoration.  The principles and practices of Ecosystem-based adaptation measures are already reflected in </t>
    </r>
    <r>
      <rPr>
        <u val="single"/>
        <sz val="11"/>
        <color indexed="56"/>
        <rFont val="Times New Roman"/>
        <family val="1"/>
      </rPr>
      <t xml:space="preserve">Aimag level planning in regard to areas such as Water, Pasture, Forest, Riparian area, Implementation arrangement, Ecosystem cultural services and Rehabilitation of ecosystems and resilience. </t>
    </r>
    <r>
      <rPr>
        <sz val="11"/>
        <color indexed="56"/>
        <rFont val="Times New Roman"/>
        <family val="1"/>
      </rPr>
      <t xml:space="preserve">At the soum level the consideration of EbA measures in the </t>
    </r>
    <r>
      <rPr>
        <u val="single"/>
        <sz val="11"/>
        <color indexed="56"/>
        <rFont val="Times New Roman"/>
        <family val="1"/>
      </rPr>
      <t>soum land use planning</t>
    </r>
    <r>
      <rPr>
        <sz val="11"/>
        <color indexed="56"/>
        <rFont val="Times New Roman"/>
        <family val="1"/>
      </rPr>
      <t xml:space="preserve"> is in progress in all </t>
    </r>
    <r>
      <rPr>
        <b/>
        <sz val="11"/>
        <color indexed="10"/>
        <rFont val="Times New Roman"/>
        <family val="1"/>
      </rPr>
      <t xml:space="preserve">17 </t>
    </r>
    <r>
      <rPr>
        <sz val="11"/>
        <color indexed="56"/>
        <rFont val="Times New Roman"/>
        <family val="1"/>
      </rPr>
      <t xml:space="preserve">target soums by developing Soum level landscape EbA plan. In order to strengthen the human and technical capacity of Soum and Aimag Land management officers (26) two level trainings were organized by provision of Geodesy and GIS methodology and practical experiences in May, 2014 in cooperation of State Agency of Land Affairs, Geodesy and Cartography and National University of Science and Technology of Mongolia. Besides that it provided new concepts of landscape based land use planning including sustainable pasture use, restoration and rehabilitation of degraded pasture lands.   </t>
    </r>
  </si>
  <si>
    <t xml:space="preserve">Currently, drip irrigation systems are being installed in 9 project sites in order to improve efficiency of water usage for agricultural irrigation. Water meters will be installed in order to enable comparison between drip and regular irrigation systems, thus the amount of water saved through drip irrigation. </t>
  </si>
  <si>
    <r>
      <t xml:space="preserve">A total of 20 wells (location and name) to be repaired and monitored were identified by Feasibily study. </t>
    </r>
    <r>
      <rPr>
        <sz val="11"/>
        <color indexed="56"/>
        <rFont val="Times New Roman"/>
        <family val="1"/>
      </rPr>
      <t xml:space="preserve">Out of these, </t>
    </r>
    <r>
      <rPr>
        <b/>
        <sz val="11"/>
        <color indexed="10"/>
        <rFont val="Times New Roman"/>
        <family val="1"/>
      </rPr>
      <t xml:space="preserve">5 </t>
    </r>
    <r>
      <rPr>
        <sz val="11"/>
        <color indexed="56"/>
        <rFont val="Times New Roman"/>
        <family val="1"/>
      </rPr>
      <t xml:space="preserve">specific wells'  were prioritized to be repaired and monitored. The selection was based on the importance of the location for Demoiselle Crane and Mongolian Gazelle habitat. Training of the trainers will be conducted in June 2014 covering issues of ground water importance, GW resource saving technologies. </t>
    </r>
  </si>
  <si>
    <t xml:space="preserve"> Detailed design drawing of construction (DDDC) of small scale rain and snow melt water harvesting to be established in Kharkhiraa, Turgen river basin will be conducted in June -July, 2014. The actual construction is expected to be completed in November 2014. </t>
  </si>
  <si>
    <t xml:space="preserve">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and on the site trainings on tree nursery.  Local communities will collect native seeds in autumn for the next season planting under professional guidance of a national consultant.  </t>
  </si>
  <si>
    <r>
      <t xml:space="preserve">Currently, within the framework of project pilot activities, </t>
    </r>
    <r>
      <rPr>
        <b/>
        <sz val="11"/>
        <color indexed="10"/>
        <rFont val="Times New Roman"/>
        <family val="1"/>
      </rPr>
      <t>9</t>
    </r>
    <r>
      <rPr>
        <sz val="11"/>
        <color indexed="56"/>
        <rFont val="Times New Roman"/>
        <family val="1"/>
      </rPr>
      <t xml:space="preserve"> local communities are engaging in tree nursery and sustainable agricultural business. Series of trainings and day to day guidance will be provided by the local coordinators in order to enable the target enterprices to get operational and financially sustainable. </t>
    </r>
  </si>
  <si>
    <r>
      <rPr>
        <b/>
        <sz val="11"/>
        <color indexed="10"/>
        <rFont val="Times New Roman"/>
        <family val="1"/>
      </rPr>
      <t xml:space="preserve">One </t>
    </r>
    <r>
      <rPr>
        <sz val="11"/>
        <color indexed="56"/>
        <rFont val="Times New Roman"/>
        <family val="1"/>
      </rPr>
      <t xml:space="preserve">Glacier Observation Post was established in Turgen Mountains. Since the establishment of the post, observation data is being collected twice a year for snow melting monitoring and meso-scale climate study. According to relevant experts of NAMEN, quality and reliability of data collection have  been significantly increased compared to previous years.                                                                                                            In total, </t>
    </r>
    <r>
      <rPr>
        <b/>
        <sz val="11"/>
        <color indexed="10"/>
        <rFont val="Times New Roman"/>
        <family val="1"/>
      </rPr>
      <t xml:space="preserve">3 </t>
    </r>
    <r>
      <rPr>
        <sz val="11"/>
        <color indexed="56"/>
        <rFont val="Times New Roman"/>
        <family val="1"/>
      </rPr>
      <t>surface water monitoring posts (1 in Kharkhiraaa, the west, 2 in Ulz, eastern target area) newly established with support of the project in addition to existing ones (in the west 3, in the east 3) in 2013. The operation staff (</t>
    </r>
    <r>
      <rPr>
        <b/>
        <sz val="11"/>
        <color indexed="10"/>
        <rFont val="Times New Roman"/>
        <family val="1"/>
      </rPr>
      <t>10</t>
    </r>
    <r>
      <rPr>
        <sz val="11"/>
        <color indexed="56"/>
        <rFont val="Times New Roman"/>
        <family val="1"/>
      </rPr>
      <t xml:space="preserve">) of the posts are accordingly trained.  Project provided equipment including data logger, current meters and thermometers to 6 surface water monitoring posts (to 3 posts in the west and 3 posts in the east, including existing and newly established posts) and adequate training to the staff (totally </t>
    </r>
    <r>
      <rPr>
        <b/>
        <sz val="11"/>
        <color indexed="10"/>
        <rFont val="Times New Roman"/>
        <family val="1"/>
      </rPr>
      <t>12</t>
    </r>
    <r>
      <rPr>
        <sz val="11"/>
        <color indexed="56"/>
        <rFont val="Times New Roman"/>
        <family val="1"/>
      </rPr>
      <t xml:space="preserve"> person) on the operation of the monitoring equipments.  </t>
    </r>
  </si>
  <si>
    <r>
      <t>In 2013,</t>
    </r>
    <r>
      <rPr>
        <b/>
        <sz val="11"/>
        <color indexed="10"/>
        <rFont val="Times New Roman"/>
        <family val="1"/>
      </rPr>
      <t xml:space="preserve"> 3</t>
    </r>
    <r>
      <rPr>
        <sz val="11"/>
        <color indexed="56"/>
        <rFont val="Times New Roman"/>
        <family val="1"/>
      </rPr>
      <t xml:space="preserve"> </t>
    </r>
    <r>
      <rPr>
        <b/>
        <sz val="11"/>
        <color indexed="10"/>
        <rFont val="Times New Roman"/>
        <family val="1"/>
      </rPr>
      <t>RBCs</t>
    </r>
    <r>
      <rPr>
        <sz val="11"/>
        <color indexed="56"/>
        <rFont val="Times New Roman"/>
        <family val="1"/>
      </rPr>
      <t xml:space="preserve"> were established under the Water Law of Mongolia. These are the first 3 RBCs established in Mongolia. </t>
    </r>
  </si>
  <si>
    <r>
      <rPr>
        <b/>
        <sz val="11"/>
        <color indexed="10"/>
        <rFont val="Times New Roman"/>
        <family val="1"/>
      </rPr>
      <t>Two</t>
    </r>
    <r>
      <rPr>
        <sz val="11"/>
        <color indexed="56"/>
        <rFont val="Times New Roman"/>
        <family val="1"/>
      </rPr>
      <t xml:space="preserve"> </t>
    </r>
    <r>
      <rPr>
        <b/>
        <sz val="11"/>
        <color indexed="10"/>
        <rFont val="Times New Roman"/>
        <family val="1"/>
      </rPr>
      <t>RBA</t>
    </r>
    <r>
      <rPr>
        <sz val="11"/>
        <color indexed="56"/>
        <rFont val="Times New Roman"/>
        <family val="1"/>
      </rPr>
      <t>s, the Uvs Lake-Tes RBA and Ulz RBA, were established in 2013. The capacity of the RBAs are substantially improved through project support i) IWRM plan development; ii) provision of equipments; iii) provision of series of trainings to the staff</t>
    </r>
  </si>
  <si>
    <r>
      <t>The regional training titled “</t>
    </r>
    <r>
      <rPr>
        <b/>
        <sz val="11"/>
        <color indexed="56"/>
        <rFont val="Times New Roman"/>
        <family val="1"/>
      </rPr>
      <t>Implementing IWRM planning in a river basin</t>
    </r>
    <r>
      <rPr>
        <sz val="11"/>
        <color indexed="56"/>
        <rFont val="Times New Roman"/>
        <family val="1"/>
      </rPr>
      <t xml:space="preserve">” involved  </t>
    </r>
    <r>
      <rPr>
        <b/>
        <sz val="11"/>
        <color indexed="10"/>
        <rFont val="Times New Roman"/>
        <family val="1"/>
      </rPr>
      <t>70 participants,</t>
    </r>
    <r>
      <rPr>
        <sz val="11"/>
        <color indexed="56"/>
        <rFont val="Times New Roman"/>
        <family val="1"/>
      </rPr>
      <t xml:space="preserve"> including experts of RBAs of “Khar lake-Khovd river”,“Khyargas lake-Zavkhan river” and “Uvs lake-Tes river” as well as decision makers of western 5 western aimags, Bayan-Ulgii, Khovd, Uvs, Zavkhan and Govi-Altai. </t>
    </r>
  </si>
  <si>
    <r>
      <t xml:space="preserve">The EbA measures guidelines for each </t>
    </r>
    <r>
      <rPr>
        <b/>
        <sz val="11"/>
        <color indexed="10"/>
        <rFont val="Times New Roman"/>
        <family val="1"/>
      </rPr>
      <t>17</t>
    </r>
    <r>
      <rPr>
        <sz val="11"/>
        <color indexed="56"/>
        <rFont val="Times New Roman"/>
        <family val="1"/>
      </rPr>
      <t xml:space="preserve"> target soums will be developed by end of 2014.</t>
    </r>
  </si>
  <si>
    <r>
      <rPr>
        <b/>
        <sz val="11"/>
        <color indexed="10"/>
        <rFont val="Times New Roman"/>
        <family val="1"/>
      </rPr>
      <t>Four Policy documents,</t>
    </r>
    <r>
      <rPr>
        <b/>
        <sz val="11"/>
        <color indexed="56"/>
        <rFont val="Times New Roman"/>
        <family val="1"/>
      </rPr>
      <t xml:space="preserve"> </t>
    </r>
    <r>
      <rPr>
        <sz val="11"/>
        <color indexed="56"/>
        <rFont val="Times New Roman"/>
        <family val="1"/>
      </rPr>
      <t xml:space="preserve">EbA strategy framework for two target basins including guidelines on adaptation measures  implementation (2) and IWRM Plans (2) for 2 target river basins were developed in 2013. </t>
    </r>
  </si>
  <si>
    <t>The target aimag and soums committed a total of USD  3.3 million (2.8 for Ulz, 0.5 in Kharkhiraa/Turgen) for implementation of EbA pilot measures reflected in the IWRM Plans. These amounts constitute 2.8% and 19.1% of the total proposed budget of IWRM Plans for Kharkhiraa, Turgen sub-river basin and Ulz river basin respectively.</t>
  </si>
  <si>
    <t xml:space="preserve">Two RBAs were supported in establishment and capacity building both in terms of infrastructure and technical capacity. With the policy documents including EbA strategy framework and IWRM Plans for two project target  basins, the Aimag and Soum government, as well as key stakeholders are enabled for appropriate planning and implementation of development with consideration of climate change challenges.  Series and sets of advocacy and capacity building activities and products were provided to the target site institutions and key stakeholders. </t>
  </si>
  <si>
    <t xml:space="preserve">The official adoption of the IWRM Plans by all three target Aimag Parliament in 2013 and the two EbA strategy framework enabled inititation of pilot adaptation measures to support the locals, ecosystems and economic development of the 17 soums with the aim to producing good practices for further replication in the region and nationwide. All the guiding documents and plans including Feasibility study of Adaptation measures used as references to select most suitable techniques  (drip irrigation system, water meters, solar energy resources for deep wells etc.) of ecosystem based adaptation taking into account of hydrological and ecological conditions of each target soum and for further planning of the project activities. </t>
  </si>
  <si>
    <t>The Project has completed its 1st stage to create ecological and socio-economic benchmarks and baseline data that were essential for policy documents such as River Basin Management Plans (RBMP) in three River basins and EbA strategic framework including implementation guidelines in two ecoregions. They successfully serve as references  for implementing local adaptation measures in relation to River Basin Management and Climate change adaptation in 17 soums of 3 Aimags. Coverage area and number of Soums in target area will be expanded since the development process of Uvs Lake and Tes River Management Plan in west site is initiated. Data base for measuring impacts of adaptation measures was set up and became operational. The nationwide monitoring network was expanded by establishment of 3 more Surface water monitoring posts along river beds in Ulz and Kharkhiraa and 1 Glacial observation post in the Kharkhiraa and Turgen Mountains.  As a result of it, Aimag and Soum Meteorology offices/ posts improved data quality and effiecency with fixed frequency and less labor forces. Local level pilot adaptation measures were initiated on riparian area  with interventions in terms of springs protection and restoration, sustainable farming, reforestation, efficient heating and support of small scale productions for livelihood diversifications and demonstration of best practices.  In parallel, on site trainings on technologies and methods were provided to target groups on drip irrigation, tree and vegetable planting and fire prevention and fighting with provision of seedlings and equipments. Series of capacity development activities arranged for local decision makers, environmental agencies and RBAs on better planning and policy development with inclusion of climate change and EBA principles and practices with cooperation of CCCO and MEGD. To enable effective implementation of Water Law and Law on Fees on Water Pollution , 2 regulations were developed with the technical support of the Project with the aim to promote an efficient and proper water use, and encourage individuals (consumers) and economic entities (users) to apply environmentally sound technology. These legal documents are expected to be useful means to build a proper mindset for a sustainable use of natural resources.There is no negative progress so far observed.</t>
  </si>
  <si>
    <t>Scaling up the capacity development interventions, the project cooperated with the MEGD (Division of River basin management) in organization of a regional training titled “Implementing IWRM planning in a river basin” for western aimag RBA officeres on September 20, 2013 in Zavkhan aimag. A total of 70 participants were involved in this training, including experts of RBAs (“Khar lake-Khovd river”,“Khirgas lake-Zavkhan river” and “Uvs lake-Tes river”) as well as decision makers of 5 western aimags, Bayan-Ulgii, Khovd, Uvs, Zavkhan and Govi-Altai. They obtained comprehesive knowledge on  Climate change adaptation, EbA, IWRM, water and nature conservation, in addition to that participants gained detailed information on the amendments to the newly approved Package of Environmental Laws (10 laws).</t>
  </si>
  <si>
    <t xml:space="preserve">The Uvs Lake-Tes RBA and Ulz RBA were established in June 2013 after RBAs’ directors were recruited by the MEGD. The western project target area, Kharkhiraa, Turgen river basin belongs to the Uvs Lake-Tes river basin. In July, 2013, the project supported the newly established RBAs in their capacity building by providing with office equipments (personal computer, printer, UPS, GPS, photo and video camera, and some office furniture etc). Moreover, two Russian Vans were handed out to these RBAs. As a result, two target RBAs are fully operational in terms of infrastructure and equipment. </t>
  </si>
  <si>
    <t xml:space="preserve">The Project organized an essay competition titled “What can we do to mitigate and adapt to climate change?” among Mongolian university students in cooperation with the CCCO of the MEGD between April 19 and May 20, 2013 prior to the "World Environment Day 2013" hosted by Mongolia. The purpose of this competition was to improve public awareness of the importance of each individual’s contribution to climate change mitigation and adaptation, and promote the active public involvement. All successful participants came up with important new messages about “what kind of actions should be taken and how to mitigate further climate change and implement adaptation actions in Mongolia. A WMO booklet titled “We care for our climate” was translated and duplicated with the aim to provide children with easily understandable and attractive basic materials. • Eco bags with project logo and message words reflecting EbA&amp; its principles </t>
  </si>
  <si>
    <t xml:space="preserve">The major objective of the training (conducted in April - May 2014 in two target areas) is to apply remote sensing technology to surveying the natural resources and monitoring the environment and natural hazards in the project areas. It encouraged the satellite data for applications in various natural resources and, provided data and services to LGO engaged in development of database and policy-making activities. Total number of 115 LGO/Environmental Units (ranger, environmental inspector, meteorologist etc.) and RBAs participated in those trainings. As a result, trainees gained skills on remote sensing science/ GIS for better planning of land management. </t>
  </si>
  <si>
    <t xml:space="preserve">Vulnerability assessments conducted analyzing the expected impacts, risks and the adaptive capacity of natural resources (water resources, pasture, soil, forest, wildlife) and socio-economical (livestock, agriculture, human health and livelihood) sectors to the effects of the climate change using basic principles guided by the IPCC and based on the results of the RCM with spatial resolution of 30 km under A1B GHG scenario. In case of risk assessments, the estimation based on the combination of consequences (damage) and likelihood, and scores based on the experts’ analyses for above mentioned sectors were determined. In addition, vulnerability and sensitivity maps that depict the temporal and spatial distribution of different aspects or determinants of vulnerability were processed. The outcomes of the assessments fed into to the policy documents as EbA measures guidelines and IWRM plans. Highlights of the summary of vulnerability: Water is the most vulnerable natural resource in these two eco-regions. The wildlife and animal husbandry sectors are more vulnerable compared with other natural resources and socio-economic sectors in both ecoregions. Summary of risk: It is predicted by the current climatic condition and 2011-2030 climate change projection that   husbandry, wildlife, mining and water sectors in the east, whereas sectors of water, forest, livelihood and agriculture are at more risk in the west respectively. During the periods of 2046-2065 and 2080-2099, wildlife, animal husbandry and public health are likely to be at the highest risk in Altai Mountain/ Great lake Depression regions due to water scarcity. Grasland ecosystem and animal husbandry, wildlife and agricultural sectors in the Eastern Steppe landscapes/ Mongol Daguur will likely be at higher risk. Water use balance was estimated with inclusion of surface and groundwater resources of the basin using existing outputs of baseline studies.  </t>
  </si>
  <si>
    <t>In fact, this type of studies has not been conducted earlier in a sufficient number in Mongolia to be able to accumulate an adequate pool of data. By focusing on ecosystem services expressed in economic term,  the value and  multiple  benefits of functioning  ecosystems  will be recognized  and the conservation of natural resources will be implicit as an effective means of maintaining  sustainable and healthy life, while responding to climate change. Therefore, necessity to reexamine and review again economic study section definitely does arise. In this regard, it requires inputs of additional expertise/international consultancy to fulfill the knowledge gap of the ecosystem valuation skills by provision of training to national team. Especially, assessment of the economic part and recommendations on adaptation options to support ecosystem integrity and its services based on outcomes are needed to be reviewed.</t>
  </si>
  <si>
    <t>A regional training on Community based natural resource management (CBNRM) and Community led impact monitoring (CLIM) techniques have been organized in Uvs and Dornod respectively. As a result, local project coordinators and environmental, agricultural, and land officers of target soums as well as school teachers gained adequate knowledge on CBNRM issues and basic skills to work with local communities through participatory tools and techniques. In addition, participants learned on basic techniques for river water quality monitoring. An advanced guidance to the communities in formation and capacity development is provided by local coordinators on a regular basis.</t>
  </si>
  <si>
    <t xml:space="preserve">Due to limited financial and human resources, the local meteorological and hydrological units still face challenges related to equipments to carry out surface and ground water quality monitoring and assessment. Considering this, the project supplied required equipments with specifications including portable water lab, current meters, data loggers and thermometers to local meteorological units in order to improve data collection capacity. Considering lack of capacity to properly use of newly received equipments, relevant technical officers of local meteorological units have been invited to UB for a day practical training. The training was organized in cooperation with NAMEM involving 12 local officers to be responsible for operatioin and maintenance of newly provided equipments. The training consisted of two sections including seminar and practical works. During the practical session, the participants visited Tuul river and conducted on-site measurements. As a result, the trainees gained sufficient practical skills to properly utilize the equipments for more effective water monitoring. </t>
  </si>
  <si>
    <t xml:space="preserve">Mean annual in-stream summer 30-day discharge in Kharkhiraa/ Turgen and Ulz River basin  is determined  by National Agency of Meteorology, Environment and Monitoring. The Ulz river started to flow  again at Chuluunkhoroot soum on 10th September, 2013, due to rainy years in 2012 and 2013. Its discharge was 0.3m3/sec.  </t>
  </si>
  <si>
    <t>Estimated cumulative total disbursement as of 31 May 2013</t>
  </si>
  <si>
    <t>In order to ensure the government's understanding on climate change risk on ecosystem services and its impact on the economy, the Project conducted economic valuation study quantifying the economic impacts of envisaged ecological changes under the climate change conditions. It will be finalized by the end of Q2, with measurement of the economic costs and benefits of alternative adaptation strategies to cope with these changes. Policy documents -Integrated Water Resources Management Plans (IWRM Plan) and EbA measures strategy framework for two target river basins were developed  basing on the study findings on CC, ecosystem change effects on the supply and demand of water and land. The policy documents, the IWRM Plans and the EbA strategy framework  are adopted by the local governments (three aimags) through respective Aimag Parliament Resolutions and their implementation started.  The project continous capacity building of government officals and stakeholders at national and local levels through various tools of knowledge management.</t>
  </si>
  <si>
    <t>Capacity of
Aimag and Soum
level
stakeholders will
no match project
activity demands</t>
  </si>
  <si>
    <t>The project ensures that the adaptation measures are sensitive to gender and vulnerable population groups (disabled and of low income).  The project will also ensure that demonstration activities at the local level do not limit the participation of women and the disabled as beneficiaries.</t>
  </si>
  <si>
    <t>The first stage of the study including construction of a set of climate change projections in two eco-regions of Mongolia, the Great Lakes Depression in the West and Eastern Steppes in the East for the periods of 2011-2030, 2046-2065 and 2081-2099 using 3 GCMs under different greenhouse gas (GHG) scenarios and the regional climate model under A1B GHG scenarios is completed. Through this analysis, the study tried to examine  the A1B emission scenario to estimate potential outcomes in the case of absense of green house gas mitigation over the next century. Model outcomes predicted warmer and less snowy winter  and  hot and dry  summer in Altai mountain/ Great lakes depression and Kharkhiraa, Turgen sub river basin /compared to Eastern steppe eco region/ Ulz river basin. For each climate scenario, the climate change variables such as extreme events, temperature, precipitation and evaporation, etc. and their effects on natural resources, trends of water (glacier), soil, forest and wildlife are predicted. Further step is to apply these data in economic analysis. Lastly, by analyzing the changes in climate change, the study predicted how the income of local residents and the value of natural resources would ultimately be affected in 2020, 2050 and 2080. According to result of this research work, the optimal adaptation strategies to climate change in the near   and long terms are identified. Recommendations of the valuation will be used for next cost and benefit analyses on EbA adaptation measures and submitted to relevant ministries and reflected in the development of the policy documents.</t>
  </si>
  <si>
    <r>
      <rPr>
        <b/>
        <sz val="11"/>
        <rFont val="Times New Roman"/>
        <family val="1"/>
      </rPr>
      <t>Outcome 2:</t>
    </r>
    <r>
      <rPr>
        <sz val="11"/>
        <rFont val="Times New Roman"/>
        <family val="1"/>
      </rPr>
      <t xml:space="preserve"> Landscape level adaptation techniques maintaining ecosystem integrity and water security under conditions of climate change.</t>
    </r>
  </si>
  <si>
    <r>
      <rPr>
        <b/>
        <sz val="11"/>
        <rFont val="Times New Roman"/>
        <family val="1"/>
      </rPr>
      <t xml:space="preserve"> 2.1.1 </t>
    </r>
    <r>
      <rPr>
        <sz val="11"/>
        <rFont val="Times New Roman"/>
        <family val="1"/>
      </rPr>
      <t xml:space="preserve">Conduct  local regional training to prepare local level trainers on CBNRM and CLIM in target river basins </t>
    </r>
  </si>
  <si>
    <r>
      <rPr>
        <b/>
        <sz val="11"/>
        <rFont val="Times New Roman"/>
        <family val="1"/>
      </rPr>
      <t xml:space="preserve"> 2.1.2 </t>
    </r>
    <r>
      <rPr>
        <sz val="11"/>
        <rFont val="Times New Roman"/>
        <family val="1"/>
      </rPr>
      <t xml:space="preserve"> Establishment of 3 surface water monitoring posts in upstream of Kharkhiraa River (Tarialan) and upper and midstream of  Ulz River (Norovlin and Dashbalbar) to collect a set of indicators to monitor the effectiveness of the Project implementation </t>
    </r>
  </si>
  <si>
    <r>
      <rPr>
        <b/>
        <sz val="11"/>
        <rFont val="Times New Roman"/>
        <family val="1"/>
      </rPr>
      <t>2.1.3</t>
    </r>
    <r>
      <rPr>
        <sz val="11"/>
        <rFont val="Times New Roman"/>
        <family val="1"/>
      </rPr>
      <t xml:space="preserve"> Establish  ~10m2 sized energy efficient dwelling for  Glacier Base Camp in the Kharkhiraa Mountain, Uvs Aimag for monitoring of glacier and ice melts ( visits to define appropriate site, install automatic weather station,  purchase dwelling and transportation cost)</t>
    </r>
  </si>
  <si>
    <r>
      <t xml:space="preserve">The project provided support to construction work of a dwelling for Glacier Base Camp in the Turgen Mountain as a part of capacity building efforts to NAMEM. An energy efficient building with floor size of 12 m2 was constructed by applying Canadian timber-frame technology at the 3500m above the sea level. The site was selected by the experts of IHME in advance. UNDP’s GEF-funded “Building Energy efficiency project” provided support on selection of structural design, construction company, construction works as well as quality controlling the construction process. Horses and camels, as the only capable transportation means  have widely been used to transport relevant parts and details of the building to get to the Base Camp which </t>
    </r>
    <r>
      <rPr>
        <b/>
        <sz val="11"/>
        <rFont val="Times New Roman"/>
        <family val="1"/>
      </rPr>
      <t>became the 3rd camp in Altai Mountain</t>
    </r>
    <r>
      <rPr>
        <sz val="11"/>
        <rFont val="Times New Roman"/>
        <family val="1"/>
      </rPr>
      <t xml:space="preserve">. An Automatic Weather Station (AWS) which collects observation data with 10 minute frequency was assembled and installed nearby the dwelling as a complimentary unit. 
The both dwelling and weather station are expected to enable national researchers and scientists to accurately define meteorological factors affecting melting of glacier in this changing climate context. The data sets have been two times collected by the local meteorologist and forwarded to the Project and NAMEM since establishment of the Glacier Base Camp. This year's data will serve as a benchmark for the long term monitoring of glacial melting and observation. 
</t>
    </r>
  </si>
  <si>
    <r>
      <rPr>
        <b/>
        <sz val="11"/>
        <rFont val="Times New Roman"/>
        <family val="1"/>
      </rPr>
      <t>Outcome 3</t>
    </r>
    <r>
      <rPr>
        <sz val="11"/>
        <rFont val="Times New Roman"/>
        <family val="1"/>
      </rPr>
      <t>: Institutional and policy capacity strengthened to support Ecosystembased Adaption replication, monitoring, and enforcement for critical watersheds</t>
    </r>
  </si>
  <si>
    <r>
      <t xml:space="preserve">3.1.2 </t>
    </r>
    <r>
      <rPr>
        <sz val="11"/>
        <rFont val="Times New Roman"/>
        <family val="1"/>
      </rPr>
      <t>Cooperate with  MEGD to develop relevant regulations in accordance with the Law on Water and Law on Water Pollution Fee</t>
    </r>
  </si>
  <si>
    <r>
      <rPr>
        <b/>
        <i/>
        <sz val="11"/>
        <rFont val="Times New Roman"/>
        <family val="1"/>
      </rPr>
      <t xml:space="preserve">3.1.4 </t>
    </r>
    <r>
      <rPr>
        <sz val="11"/>
        <rFont val="Times New Roman"/>
        <family val="1"/>
      </rPr>
      <t>Support national institutions to attend the Climate Change Conference COP19 in Warshaw, Poland with involvement of experts and the Project level representation and organize Side event in association with the Government of Japan</t>
    </r>
  </si>
  <si>
    <r>
      <t xml:space="preserve">3.1.5 </t>
    </r>
    <r>
      <rPr>
        <sz val="11"/>
        <rFont val="Times New Roman"/>
        <family val="1"/>
      </rPr>
      <t>Raise public awareness on EbA and climate change using all means of media (newspaper, journal, radio, TV)</t>
    </r>
  </si>
  <si>
    <t xml:space="preserve">During the reporting period 3 editions of the Quarterly Newspaper were published in cooperation with the CCCO of the MEGD and distributed to the key stakeholders, project field staff, decision makers and officials of relevant ministries and agencies. The 3th edition was titled “Climate change mitigation, possibility and measures to reduce green house emission”; the 4th edition of the Quarterly newspaper was prepared in English as a special edition; the 5th edition was titled “Inventory and estimation of green house emission” and the 6th was published under “Overview of project activity in 2013”.Totally, more than 3000 readers including national and local level decision makers, and project stakeholders received the latest issues in regarding to climate change and project activities. 
Two series of TV program were produced and broadcasted on MNBTV. The first one introduced the public about the Project rationale and EbA concepts. In this program, interviews with relevant experts such as climate change researcher, hydrologist, soil scientist, ecologist and biologist about the current challenges underlying climate change were included. Also, university students who participated the essay competition joined the program, sharing their ideas concerning climate change and response actions to take. The second TV talk show aimed to introduce main findings and recommendations of the studies and assessments conducted by the project and key principles of the EbA strategic framework and the rationale of the IWRM plans to the project stakeholders and decision makers as well as the public. This program was broadcasted during the peak time of MNB. As per the monitoring survey conducted by the Press Institute team, 20 percent of total viewers watched the program, approximately 420 000 people including urban and rural population. No official monitoring has been done on influencing perception to environmental protection and restoration or behavior of locals, but positive attitudes and understandings noticed by especially on cooperative actions on local adaptation measures. It is assumed their contribution as willingness of labor or their active participation in trainings or provision of their contribution materials, equipments, buildings etc. 
</t>
  </si>
  <si>
    <r>
      <rPr>
        <b/>
        <sz val="11"/>
        <rFont val="Times New Roman"/>
        <family val="1"/>
      </rPr>
      <t>3.1.6</t>
    </r>
    <r>
      <rPr>
        <sz val="11"/>
        <rFont val="Times New Roman"/>
        <family val="1"/>
      </rPr>
      <t xml:space="preserve"> Organize public awareness activities during the International events such as World Environment Day (June 5), World Water Day (March 22)</t>
    </r>
  </si>
  <si>
    <r>
      <t xml:space="preserve">3.1.7 </t>
    </r>
    <r>
      <rPr>
        <sz val="11"/>
        <rFont val="Times New Roman"/>
        <family val="1"/>
      </rPr>
      <t>Cooperate with CCCO of MEGD to develop advocacy materials on EbA and climate change (DVD, poster, table and wall calendar, eco bag etc)</t>
    </r>
  </si>
  <si>
    <t xml:space="preserve">The following advocacy materials were produced in the period of the report:
    • A 5 minute GIZ animation titled “We know enough about climate change” was translated and broadcasted during the “Open Doors Day” of MEGD held on June 03, 2013 with the aim to call attention of the decision makers and the public for involving in the climate change mitigation and adaptation actions, decision making towards it.
      • Table calendar 2014, wall planner 2014, wall calendar 2014&amp;2015 that presents main findings and recommendations of study and assessments conducted in project target areas and some key messages on EbA measures in connection with IWRM plans to the key stakeholders and decision makers as well as the public.
  • Two wall posters on EbA strategy and IWRM respectively produced and disseminated to public and community groups of two target areas
All project advocacy materials will be used for further educational, promotional and publicity purposes.
</t>
  </si>
  <si>
    <r>
      <t xml:space="preserve">Two IWRM Plans for Kharkhiraa/ Turgen sub-river basin and Ulz river basin are now operational since end of 2013, starting with the 2013 water census. The newly established River Basin Administrations in target areas and all stakeholders (water consumers, users, RB Councils) of the Basins are implementing the Plans, which reflect priority measures on water use, protection and restoration with consideration of regions' vulnerability and risks in context of climate change and principles of EbA. During the preparation period, a survey on needs of the water management was carried out including 300 herders and other key stakeholders, extensive discussions were held upstream, midstream and downstream of the rivers to collect  comments of local governments. The Plans were drafted reflecting their recommendations and feedbacks and discussed further at Ulaanbaatar involving all level stakeholders to introduce initial results and receive comments for finalization. Then they were submitted to Aimag Governments for discussion and approval by the Citizen’s Representative Khural (Aimag Parliament) of Uvs, Khentii and Dornod aimags in November 2013. Finally, the IWRM plans were approved by the Minister of Environment and Green Development following to the Article 4.8 of the “Law on Water”, which specify that river basin management plans shall be  approved by the Government officially in charge of the environmental issues. </t>
    </r>
  </si>
  <si>
    <t>1.3.2 The IWRM plans for Kharkhiraa/ Turgen sub-river basin and Ulz river basin were developed and finalized as a policy documents</t>
  </si>
  <si>
    <r>
      <rPr>
        <b/>
        <sz val="11"/>
        <rFont val="Times New Roman"/>
        <family val="1"/>
      </rPr>
      <t xml:space="preserve">3.1.1 </t>
    </r>
    <r>
      <rPr>
        <sz val="11"/>
        <rFont val="Times New Roman"/>
        <family val="1"/>
      </rPr>
      <t>Conduct  training for Soum land officers of two target areas</t>
    </r>
  </si>
  <si>
    <r>
      <rPr>
        <b/>
        <i/>
        <sz val="11"/>
        <rFont val="Times New Roman"/>
        <family val="1"/>
      </rPr>
      <t xml:space="preserve">3.1.3 </t>
    </r>
    <r>
      <rPr>
        <sz val="11"/>
        <rFont val="Times New Roman"/>
        <family val="1"/>
      </rPr>
      <t xml:space="preserve">Support the CCCO to hold series of discussions on Climate Change adaptation policy to be reflected in the Aimag  development plans in western and central Aimags  (Uvs and Selenge aimags) and to introduce EbA options and measures.                 </t>
    </r>
  </si>
  <si>
    <r>
      <rPr>
        <b/>
        <sz val="11"/>
        <rFont val="Times New Roman"/>
        <family val="1"/>
      </rPr>
      <t>3.2.1</t>
    </r>
    <r>
      <rPr>
        <sz val="11"/>
        <rFont val="Times New Roman"/>
        <family val="1"/>
      </rPr>
      <t xml:space="preserve"> Support in establishment of River Basin Administrations (RBA) of  Uvs lake-Tes river (which includes the target Kharkhiraa, Turgen rivers sub-basin) and Ulz river basin for technical capacity building</t>
    </r>
  </si>
  <si>
    <r>
      <rPr>
        <b/>
        <sz val="11"/>
        <rFont val="Times New Roman"/>
        <family val="1"/>
      </rPr>
      <t>3.2.2</t>
    </r>
    <r>
      <rPr>
        <sz val="11"/>
        <rFont val="Times New Roman"/>
        <family val="1"/>
      </rPr>
      <t xml:space="preserve"> Organize a training for newly established RBAs on ecology, hydrology, policy, IWRM and Adaptation Strategies in cooperation with the MEGD</t>
    </r>
  </si>
  <si>
    <t>3.2 Institutional structure for river basin management integrating climate change risks (Administration and Council) established and operational in target areas as model for replication.</t>
  </si>
  <si>
    <r>
      <t xml:space="preserve">Outcome 2: Landscape level adaptation techniques maintaining ecosystem integrity and water security under conditions of climate change.                                      </t>
    </r>
    <r>
      <rPr>
        <i/>
        <sz val="11"/>
        <rFont val="Times New Roman"/>
        <family val="1"/>
      </rPr>
      <t xml:space="preserve"> </t>
    </r>
  </si>
  <si>
    <t xml:space="preserve">As identified by the Feasibility Study, 9 springs out of proposed 30 are planned to be protected in 2014 applying EbA principles and environmentally sound techniques for increased and safe drinking water supply for local population and livestock. Simple desing and other technical estimations will be completed by June to enable demonstration training to be held in July. </t>
  </si>
  <si>
    <t xml:space="preserve">In May 2014, a training for the land officers involving 28 participants from target aimags and soums was organized in cooperation with the National Agency for the land management, geodesy and cartography. The objective of the training was to strengthen land officers’ capacity to reflect EbA and sustainable pasture use principles into land management planning of their localities. As a consequence, a substtrained land officers are committed to have the increased area with an adequate pasture management. </t>
  </si>
  <si>
    <t>The current area, 226 ha, includes forest areas with reforestation and area of cleaning and thinning. In 2014, reforested and improved forest management area will be increased by additional 10 ha, totaling 236 ha.</t>
  </si>
  <si>
    <t>No changes observed during the reporting period. The project is planning to initiate Small Grant Program in 2014 to enable livelihood diversification within target population. As a preparation phase, the required procedure and regulation is being developed by project team. In addition, on-site trainings including vegetable gardening and wool production with the aim to support value added production and developing business entrepreneur skills of low income locals.</t>
  </si>
  <si>
    <t>Dry steppe pale-brown soil</t>
  </si>
  <si>
    <t>Swampy soil  brown soil</t>
  </si>
  <si>
    <t>Saline soil</t>
  </si>
  <si>
    <t>Dark kastanozem soil</t>
  </si>
  <si>
    <t>Light kastanozem soil</t>
  </si>
  <si>
    <t>0-20</t>
  </si>
  <si>
    <r>
      <t>Progress: 236 ha</t>
    </r>
  </si>
  <si>
    <t>317*</t>
  </si>
  <si>
    <t>241*</t>
  </si>
  <si>
    <t>Exchange loss</t>
  </si>
  <si>
    <t>NEX advances as of May 2014</t>
  </si>
  <si>
    <t>Impact: Moderate (3);                                                            Probability:  Low (1)</t>
  </si>
  <si>
    <r>
      <t xml:space="preserve">EbA measures' guidelines </t>
    </r>
    <r>
      <rPr>
        <sz val="11"/>
        <color indexed="62"/>
        <rFont val="Times New Roman"/>
        <family val="1"/>
      </rPr>
      <t xml:space="preserve">which was developed with support from the project </t>
    </r>
    <r>
      <rPr>
        <sz val="11"/>
        <rFont val="Times New Roman"/>
        <family val="1"/>
      </rPr>
      <t>now serve as a reference for implementing priority adaptation measures in target areas since the baseline/ benchmark assessments, including baseline survey, vulnerability and risk assessments and economic valuation study all fed into them.  The guidelines consider the current and future climate change, variability and associated disaster risks focusing steppe and high mountain ecoregions which are replicable in similar ecosystems in the country as well. They  promote also interactive solutions in other sectors such as animal husbandry, land management and socio-economic sectors. EbA measures were determined according to the 6 principles recommended by UNDP aimed to adopt integrated policy on EbA. These   principles are: i) Maintain ecosystem resilience, ii) Support ecosystem services, iii) Support adaptation capacity of sectors, iv) Reduce disaster risks, v) Develop appropriate infrastructure, vi) Reduce negative impact for adaptation. Sets of adaptation measures are divided into 7 types; (i)Water; (ii) Pasture; (iii) Forest ecosystems, (iv) Riparian areas,  (v) Policy to support implementation,</t>
    </r>
    <r>
      <rPr>
        <sz val="11"/>
        <color indexed="10"/>
        <rFont val="Times New Roman"/>
        <family val="1"/>
      </rPr>
      <t xml:space="preserve"> </t>
    </r>
    <r>
      <rPr>
        <sz val="11"/>
        <color indexed="62"/>
        <rFont val="Times New Roman"/>
        <family val="1"/>
      </rPr>
      <t>(vi) Esthetic</t>
    </r>
    <r>
      <rPr>
        <sz val="11"/>
        <color indexed="10"/>
        <rFont val="Times New Roman"/>
        <family val="1"/>
      </rPr>
      <t xml:space="preserve"> </t>
    </r>
    <r>
      <rPr>
        <sz val="11"/>
        <color indexed="62"/>
        <rFont val="Times New Roman"/>
        <family val="1"/>
      </rPr>
      <t xml:space="preserve">and educational </t>
    </r>
    <r>
      <rPr>
        <sz val="11"/>
        <rFont val="Times New Roman"/>
        <family val="1"/>
      </rPr>
      <t xml:space="preserve">values of ecosystems; and (vii) Ecosystems resilience and further separated into activities. 
</t>
    </r>
  </si>
  <si>
    <t>3.1  Ecosystem-based adaptation approaches/integrated river basin management, mainstreamed in natural resource use planning and implementation mechanisms in sector policies</t>
  </si>
  <si>
    <r>
      <t>Are you still working on this?</t>
    </r>
    <r>
      <rPr>
        <b/>
        <sz val="11"/>
        <color indexed="18"/>
        <rFont val="Calibri"/>
        <family val="2"/>
      </rPr>
      <t>/updated</t>
    </r>
  </si>
  <si>
    <t>Land use practices and climate change resilience improved as indicated by:
• Total hectares of riparian and wetland habitat restored with native vegetation within project sites
• Total number of hectares with EBA friendly livestock management practices in two project sites Total hectares restored riparian/wetland:
Targets are:                                                                                                                                                                                                                                                                                                                           1) Total hectares restored riparian/wetland:
• Kharkhiraa/Turgen: 1,250 ha
• Ulz:  2,250 ha
2) Total hectares with EBA grazing practices:
• Kharkhiraa/Turgen: 1,500 km2
• Ulz: 12,000 km2 
Mean annual in-stream summer 30-day base flow maintained in two project sites                                                                                                                                                Kharkhiraa River:  2.43 cubicmeter/second
Turgen River:1.98 cubicmeter/second
Ulz River: 0.10 cubicmeter/second 
(at Chuluunkhoroot)
By  the end of the Project, approximately 12,000 persons will have been trained and involved in Ecosystem based Adaptation (EbA)  measures at 17 target soums.</t>
  </si>
  <si>
    <t xml:space="preserve">Local communities  in target area has little knowledge about the notion of ecosystem resilience.  Overgrazing is widespread leading to land and water resource degradation, which is exacerbated by climate change. Therefore there in no progressive techniques and physical measures implemented to improve ecosystem resilence.                                                                                                                                                                                                                                                                                                                                                                                                                                                                                                                          1) Total hectares restored riparian/wetland:
• Kharkhiraa/Turgen: 0 ha
• Ulz: 0 ha
2)Total hectares with EBA grazing practices:
• Kharkhiraa/Turgen: 0 ha
• Ulz: 0 ha                                                                                                                                                                                                                                                                                                                                                                                                                                                                                                                                                                                                                                                                                                                                                                                                                                                                                                             Mean annual in-stream summer 30-day base flow at baseline:                                                                                                                                                                                                            Kharkhiraa River:  2.43 cubicmeter/second
Turgen River: 1.98 cubicmeter/second
Ulz River: 0.10 cubicmeter/second 
</t>
  </si>
  <si>
    <t>During the project implementation, the target area communities will be provided with opportunities to apply the obtained knowledge and skills for better adapting to climate change. At least 5  demonstration activies to increase ecosystem resillience in responce to climate change will be undertaken in each soum. With support of the project,  a number of physical  interventions designed to enhance climate change resilience of ecosystems within each target watersheds. Physical interventions will include:                                                                                                     On the basis of verified feasibility, establishment of small-scale rain and snow water harvetsing structures                                       Degraded land rehabilitation activities including  sustainable grassland management;                                                                         Sustainable forest management including reforestation, forest conservation with engagement of local community:                              Integrated water resource management;                                         Utilization of alternative energy sources;                                                        Introducing of ecologically oriented agriculture practices to reduce water consumption etc.,  Actual amount  (size) and type of above activities will be specified by Feasibiliy study to be conducted  in August / September, 2013 in each soum.</t>
  </si>
  <si>
    <t xml:space="preserve">Knowledge and skills of project stakeholders including local authorities and communities are very limited with regard to increasing ecosystem resilience in response to climate change and sustainable natural resource management.In this regard, there is no progressive techniques and physical measures implemented  to improve ecosystem resilence. </t>
  </si>
  <si>
    <t>Component 1. Integrated Strategies/Management Plans for target landscapes/river basins developed and under implementation</t>
  </si>
  <si>
    <r>
      <rPr>
        <b/>
        <i/>
        <sz val="10"/>
        <color indexed="8"/>
        <rFont val="Times New Roman"/>
        <family val="1"/>
      </rPr>
      <t xml:space="preserve">Output 1.1 </t>
    </r>
    <r>
      <rPr>
        <i/>
        <sz val="10"/>
        <color indexed="8"/>
        <rFont val="Times New Roman"/>
        <family val="1"/>
      </rPr>
      <t>Strategic environmental assessment, including climate change considerations, conducted for target landscapes to document threats to ecosystem function and resilience and provide recommendations for avoiding and mitigating impacts.</t>
    </r>
  </si>
  <si>
    <r>
      <rPr>
        <b/>
        <i/>
        <sz val="10"/>
        <color indexed="8"/>
        <rFont val="Times New Roman"/>
        <family val="1"/>
      </rPr>
      <t xml:space="preserve">Output 1.2 </t>
    </r>
    <r>
      <rPr>
        <i/>
        <sz val="10"/>
        <color indexed="8"/>
        <rFont val="Times New Roman"/>
        <family val="1"/>
      </rPr>
      <t>Economic valuations completed summarizing landscape level costs and benefits of EBA.</t>
    </r>
  </si>
  <si>
    <r>
      <rPr>
        <b/>
        <i/>
        <sz val="10"/>
        <color indexed="8"/>
        <rFont val="Times New Roman"/>
        <family val="1"/>
      </rPr>
      <t xml:space="preserve">Output 1.3 </t>
    </r>
    <r>
      <rPr>
        <i/>
        <sz val="10"/>
        <color indexed="8"/>
        <rFont val="Times New Roman"/>
        <family val="1"/>
      </rPr>
      <t>Ecosystem-based Adaptation integrated within land use and water resources monitoring and decision-making system in two eco-regions.</t>
    </r>
  </si>
  <si>
    <t>Component 2. Implementing landscape level adaptation techniques to maintain ecosystem integrity and water security under conditions of climate change</t>
  </si>
  <si>
    <r>
      <rPr>
        <b/>
        <i/>
        <sz val="10"/>
        <color indexed="8"/>
        <rFont val="Times New Roman"/>
        <family val="1"/>
      </rPr>
      <t xml:space="preserve">Output 2.1 </t>
    </r>
    <r>
      <rPr>
        <i/>
        <sz val="10"/>
        <color indexed="8"/>
        <rFont val="Times New Roman"/>
        <family val="1"/>
      </rPr>
      <t>Capacities of rural communities for monitoring natural resources and climate change impacts and for adaptive management in two watersheds strenghtened.</t>
    </r>
  </si>
  <si>
    <r>
      <rPr>
        <b/>
        <i/>
        <sz val="10"/>
        <color indexed="8"/>
        <rFont val="Times New Roman"/>
        <family val="1"/>
      </rPr>
      <t xml:space="preserve">Output 2.2 </t>
    </r>
    <r>
      <rPr>
        <i/>
        <sz val="10"/>
        <color indexed="8"/>
        <rFont val="Times New Roman"/>
        <family val="1"/>
      </rPr>
      <t xml:space="preserve">EbA management plan at landscape level in two critical watersheds developed and operational. </t>
    </r>
  </si>
  <si>
    <r>
      <rPr>
        <b/>
        <i/>
        <sz val="10"/>
        <color indexed="8"/>
        <rFont val="Times New Roman"/>
        <family val="1"/>
      </rPr>
      <t xml:space="preserve">Output 2.3 </t>
    </r>
    <r>
      <rPr>
        <i/>
        <sz val="10"/>
        <color indexed="8"/>
        <rFont val="Times New Roman"/>
        <family val="1"/>
      </rPr>
      <t>Suite of adaptation techniques to improve ecosystem resilience established in two critical watersheds.</t>
    </r>
  </si>
  <si>
    <t>Component 3. Strengthening capacities/Institutions to support EbA strategies and integrated river basin management, their replication and mainstreaming in sector policies</t>
  </si>
  <si>
    <r>
      <rPr>
        <b/>
        <i/>
        <sz val="10"/>
        <color indexed="8"/>
        <rFont val="Times New Roman"/>
        <family val="1"/>
      </rPr>
      <t xml:space="preserve">Output 3.1 </t>
    </r>
    <r>
      <rPr>
        <i/>
        <sz val="10"/>
        <color indexed="8"/>
        <rFont val="Times New Roman"/>
        <family val="1"/>
      </rPr>
      <t>Ecosystem-based adaptation approaches/integrated river basin management, mainstreamed in natural resource use planning and implementation mechanisms in sector policies</t>
    </r>
  </si>
  <si>
    <r>
      <rPr>
        <b/>
        <i/>
        <sz val="10"/>
        <color indexed="8"/>
        <rFont val="Times New Roman"/>
        <family val="1"/>
      </rPr>
      <t xml:space="preserve">Output 3.2 </t>
    </r>
    <r>
      <rPr>
        <i/>
        <sz val="10"/>
        <color indexed="8"/>
        <rFont val="Times New Roman"/>
        <family val="1"/>
      </rPr>
      <t xml:space="preserve">Institutional structure for river basin management integrating climate change risks (Administration and Council) established and operation in target areas as model for replication. </t>
    </r>
  </si>
  <si>
    <r>
      <rPr>
        <b/>
        <i/>
        <sz val="10"/>
        <color indexed="8"/>
        <rFont val="Times New Roman"/>
        <family val="1"/>
      </rPr>
      <t xml:space="preserve">Output 3.3 </t>
    </r>
    <r>
      <rPr>
        <i/>
        <sz val="10"/>
        <color indexed="8"/>
        <rFont val="Times New Roman"/>
        <family val="1"/>
      </rPr>
      <t>Best practices are identified and programme for up-scaling best practices developed and implemented.</t>
    </r>
  </si>
  <si>
    <t xml:space="preserve">The probablility rating has been upgraded from moderately low (2) to low (1) Implementing the earlier developed  "Local level capcity building programme", a series of capacity building activities on data collection, analysis, and use for better planning and policy development are initiated. For instance: GIS-based land management, easy to use and refer google-based micro data base on EbA (soon be able to give the link here), CC planning and EbA principles and practices. </t>
  </si>
  <si>
    <t>2.2. Suite of adaptation techniques to improve ecosystem resilience established in two critical watersheds.</t>
  </si>
  <si>
    <t xml:space="preserve">2.3. EbA management plan at landscape level in two critical watersheds developed and operational. </t>
  </si>
  <si>
    <r>
      <rPr>
        <b/>
        <sz val="11"/>
        <rFont val="Times New Roman"/>
        <family val="1"/>
      </rPr>
      <t xml:space="preserve">Were there any delays in implementation?  If so, include any causes of delays:                         i) </t>
    </r>
    <r>
      <rPr>
        <sz val="11"/>
        <rFont val="Times New Roman"/>
        <family val="1"/>
      </rPr>
      <t xml:space="preserve">There is slight delay in procurement of professional servises in 2014 due to the shift to the NIM (National Implementaiton Modality) from the old equivalent of NEX (National Excution) which was used for this project in the beginning.  Although the modalities are essentailly the same (national implementaiton), the counterparts from the Implementing partner as well as relevant project staff were required to undergo a certified training on procurement to obtain a certification enabling to handle procurement management according to the Mongolian legislation.          ii) Finalization of Economic Valuation Study for Kharkhiraa/Turgen and Ulz river basins is delayed mainly due to insufficient experience of the national team in the field of economic valuation of ecosystem servises, EbA and cost benefit analysis with consideration of CC.                                                                                                                                  </t>
    </r>
    <r>
      <rPr>
        <b/>
        <sz val="11"/>
        <rFont val="Times New Roman"/>
        <family val="1"/>
      </rPr>
      <t>What are the measures taken to reduce delays?</t>
    </r>
    <r>
      <rPr>
        <sz val="11"/>
        <rFont val="Times New Roman"/>
        <family val="1"/>
      </rPr>
      <t xml:space="preserve">:                                                                                i) Both MEGD and UNDP CO supported PIU and Climate Change Coordination Office's  relevant staff to obtain needed knowledge and acquire certification to arrange procurements (work, equipment and special services) in accordance to Procurement law and its regulations of the Government. This allowed the project procurement activities run smoothly with small delay in implementation.                              ii)  With facilitation of the RBAP and the regional Technical Advisor, the report has been reviewed and commented by Prof. Mendelson, Yale University. Addressing the comments given by RTA and the Prof. Mendlson, the completion of the study and finalization of the report is continued under guidance of Ms. Wang, Professor and Deputy Director, Center for Chinese Agricultural Policy, Chinese Academy of Sciences. The report is expected to be finalized in the next months and considered to serve as a template for similar coming efforts from ECCA’s other 10 countries.                                  </t>
    </r>
  </si>
  <si>
    <t>As recommended by the Feasibiltiy Study, the project is planning  to implement follow-up activities  to improve energy efficiency of heating systems in project target soums, in order to decrease challenges towards deforestation due to logging for the central heating system for public buildings including soum governance office, kindergardens, schools and hospitals etc. that use woods as fuel. In addition, most of the heat-only boilers do not have a system to control and ensure adequate energy efficiency. For the reporting period 75  technicians were trained in installing and using automatic instruments including thermometers and manometers  to ensure and monitor proper heating mode of central systems for fuel efficiency. During the training, 40 heating systems for public buildings were equipped with automatic instruments under professional assistance of  project trainer in order to ensure efficiency. As a result, wood consumption for heating is expected to be reduced by 30-40 percent in target areas.</t>
  </si>
  <si>
    <t>The Assessment for Expansion of Protected Areas (PAs) in the Project target areas will start in June and is expected to be complete by October, 2014. The aim of the assessment is to work out the scientific basis for expansion of protected area in order to maintain ecosystem integrity and services within the boundaries of targeted river basins. The expedition is expected to result in development of proposals on new areas (rivers upstream, expand Mongol Daurian Strictly PA etc.) for expansion of PAs following on legal requirements of expansion of PA system and recommendations on improvement of community based tourism and lessen mining impacts to PAs .</t>
  </si>
  <si>
    <t>The Project participated in the Side event titled "Financing Climate Adaptation: Innovation from Direct Access Through Project Implementation” organized by AF, and involved in panel discussions. During the event mostly experiences that various implementing organizations are having in each phase of the Adaptation Fund’s financing processes have been presented to give insights about tangible climate adaptation interventions from Africa to Mongolia to Honduras. As one of the 5 presenters, the Mongolia project presented its work under the title "IWRM as one of options of EbA measures and its implementation arrangements". The presentation gave insights into conducting concrete water sector climate adaptation interventions. Attendance of Side events and Panel meetings on Climate change adaptations in Mountains, in Water sector and Mitigations; Low Carbon Societies etc. was benefitial to learn and share latest reports and cases on technology, needs, planning of Adaptation and Mitigation. A separate side event was independently co-organized   by Mongolian and Japanese government to exchange views  on further extending cooperation on Joint Credit Mechanisms. 
Outputs of the attendance the COP 19 were as follows:
 • The Joint Crediting Mechanism (JCM) to be implemented between Mongolia and Japan was decided to expand
          • Cooperative initiatives of the Mongolian Government on the climate change adaptation with other countries were more cleared
          • The project information, including the IWRM interventions was introduced as one of options of EbA measures and its implementation arrangements 
          • Became familiar with latest reports and cases on technology, needs, planning of Adaptation and Mitigation and shared new information and knowledge with the MEGD and project staff</t>
  </si>
  <si>
    <t xml:space="preserve">In May 2014, training for the land officers involving 28 participants from target aimags and soums was organized in cooperation with the National Agency for the land management, geodesy and cartography. The objective of the training was to strengthen land officers’ capacity to reflect EbA and sustainable pasture use principles into land management planning of their localities. As a consequence, trained land officers are committed to have the increased area with an adequate pasture management. In addition, these officers are expected to be resource persons for development and implementation of Soum level EbA management plans in their soums. These resource officers will be cooperating with the national team to develop landscape level EbA Soum Plans in 17 soums of the Project. Their inputs will be to ensure synergies in reflection of EbA measures in land use plans including Soum pasture management plan at their Soums by providing expertise and thematic maps on pasture, agricultural fields, soum residential and administrative areas, protected areas, infrastructure and mining areas etc. They will also be resource people to reflect participatory approach and principles into land use planning and management. </t>
  </si>
  <si>
    <t xml:space="preserve">Mongolia is considered as a country with scarce water resource. However, water consumption is increasing every year. On the other hand, water resource is threatened by the improper water use and inadequate natural resource exploitation leading to water shortage. Taking account of this, the project provided support to MEGD in developing 2 regulations associated with the Law on Water and Law on Water Pollution Fee. The objective of one of the regulations is to ensure a proper fee system to promote an efficient water use, and encourage consumers and economic entities to apply environmentally sound technology while another is focused more on compensation for the damage to water resources. These regulations are expected to be useful legal means to build a proper mindset for a sustainable use of water resources, encourage to implement users pay and polluters pay principles and improve and introduce new technology on water saving.  </t>
  </si>
  <si>
    <t xml:space="preserve">Two regional training sessions on “Climate change policy and response” were co-organized with the CCCO of the MEGD in Selenge aimag and in Uvs aimag in 2013. A totall of 85 participants including officers of Aimag Environmental Offices and representatives from other sectors such as industry, health and education etc obtained knowledge about climate change, mitigation and adaptation options, especially one best adaptation options–EbA; climate change policy in Mongolia and skills to implement climate change policy at a local level. As a result, trainees are now in charge of reflection of climate change adaptation issues/EbA in their Aimag development planning and policy of sectors. As the next step the project will support the Climate Change Coordination Office (CCCO)  in organization of trainers' training for all 21 Aimags with collaboration of the German Technical Cooperation (GIZ). The curriculum will include reflection of climate change issues in planning and policy development in all Soums (315). The CCCO will also coordinate events to discuss Climate change adaptation and mitigation measures and strategic planning in Agricultural, Water Resources and Forest sectors with consideration of EbA involving national level stakeholders. </t>
  </si>
  <si>
    <t xml:space="preserve">Gender consideration was taken into account in all training, workshop and other activities during the reporting period depending on nature, topic and specifics. Natural resource policy expert (Component III) of the project is the focal point for gender issues keeping records on participation of stakeholders by ensuring gender ratio, inclusion of disabled and low income locals. Especially, for trainings targeted to local communities, the Project attempts to keep gender equality. For instance: In the  small scale farming and tree planting training / activities an equal participation of gender were participated, while in livelihood diversification trainings; wool processing and making woolen products almost 100% participants were female, and in fire prevention training 80% were male particpants. 
For development of policy documents involving multi stakeholders, 65% of participants were males mostly due to that majority at the decision making level consist from men. For instance: Discussions organized in 3 aimags (Khentii, Dornod and Uvs) and 124 representatives (of which 89 male and 35 female participants) from 17 different soums governments, river basin area administrations’ offices, over 10 sectors, government staff at soum and provincial levels, NGO’s and private sectors.  For the development of IWRM Plan series of consultative workshops were held in specific areas including upstream, mid and down streams. For consultations involving a total of 172 (in the western basin: 147 were male and 25 female participants) and 233 persons (eastern sites 168 were male and 65 female participants respectively) were invited representing relevant aimag and soum authorities. 
</t>
  </si>
  <si>
    <t xml:space="preserve">The objective of the Feasibility study (FS) was to determine the most suitable techniques for ecosystem based adaptation measures taking into account of hydrological and ecological conditions of each target soum. The main findings of the FS were presented to and highly appreciated by the Project Technical Committee. The results and technical recommendations from this assignment are being used as important references and guidance for further planning of the project activities. More specifically adaptation techniques regarding renewable energy, clean technology, sustainable land, forest and water management were defined and to be reflected workplans for further project lifetime. . </t>
  </si>
  <si>
    <t>Within the EbA strategy framework, the Project is planning to develop landscape level EbA program for each target 17 soums. The national team's recruitment process is initiated and the soum programs/plans will be finalized by October, 2014. The EBA program is closely linked with the economic and social factors that govern the ecosystems services and benefits especially on pasture and land use, and will address identified issues and challenges, such as environmental, socio-economic, cultural, organizational issues, urbanization and the overall well-being of local people</t>
  </si>
  <si>
    <t>2.3.1 Undertake a Feasibility Study in Kharkhiraa/Turgen River sub-basin  to dentify priority areas to implement EBA techniques and explore suitable natural techniques for EbA implementation</t>
  </si>
  <si>
    <t xml:space="preserve">2.2.2 Conduct assessment on expansion of protected area in order to maintain ecosystem integrity and services in Kharkhiraa/Turgen and Ulz river basin </t>
  </si>
  <si>
    <t>2.3.2 Install measuring and monitoring devices on heat-only boilers  and  conduct on-site training</t>
  </si>
  <si>
    <r>
      <t>2.2.1  Develop landscape level EbA program for each target soum in Kharkhiraa-Turgen and Ulz river basins</t>
    </r>
    <r>
      <rPr>
        <sz val="11"/>
        <color indexed="62"/>
        <rFont val="Times New Roman"/>
        <family val="1"/>
      </rPr>
      <t xml:space="preserve"> </t>
    </r>
  </si>
  <si>
    <t xml:space="preserve">output description and progress simply changed between 2.2 and 2.3. the mistake happened when we changed the numbers last time. </t>
  </si>
  <si>
    <t xml:space="preserve">Government co-financing is all in kind contribution and  0.5 mln USD has been contributed by UNDP. During the reporting period all remaining committed funds of a total of USD 483,878.30  from UNDP regiular resources and appx. 25% of the total Government in-kind contribution was allocated/disbursed. UNDP co-financing contributed to completion of several  assessments including Economic Valuation Study, Vulnerability and Risk Assessment. Goverment in-kind contribution has been realized in the form of office service including space, heat and electricity,  logistic support, expert consultation at both federal &amp; provincial level and adaptation local measures by Aimag and Soum governments, agencies. </t>
  </si>
  <si>
    <t>Financial information:  cumulative from 01 Jun 2013 to 31 May 2014</t>
  </si>
  <si>
    <r>
      <t>Out of the total grant received from the AF to date $2,243,000 , approximately 71% ($ 1,594,633) has been spent as of  May 31, 2014.  Delivery of the first two years was lower than planned because of the following reasons</t>
    </r>
    <r>
      <rPr>
        <b/>
        <sz val="11"/>
        <rFont val="Times New Roman"/>
        <family val="1"/>
      </rPr>
      <t>:</t>
    </r>
    <r>
      <rPr>
        <sz val="11"/>
        <rFont val="Times New Roman"/>
        <family val="1"/>
      </rPr>
      <t xml:space="preserve"> 1. The main reason for the low disbursement of the allocated AF funding is that the project used almost all remaining committed UNDP cofinancing in 2013 totalling  USD 483,878.30.  In the next years only AF funding will be spent, which will accelerate delivery of AF financing.  2. The Project office set up including recruitment of both central and local level staff was only complete towards end of 2012 (due to shortage of national specialists) contributing to lower delivery. 3. Effective implementation of the Project was only partly ensured after the inception workshop in June 2012.  In addition, the re-structural and organizational changes of the Ministries and Agencies after Parliamentary election in June 2012 forced a re-establishment of the Project Board delaying arrangement of key procurements and workshops/ meetings.             </t>
    </r>
  </si>
  <si>
    <t xml:space="preserve">Overall, the project achievements were satisfactory in terms of products and outcomes planned in the reporting period. The main reason for the low disbursement of the allocated AF funding (71%) is that the project used almost all remaining committed TRAC funds in 2013 totalling to USD 483,878.30.  That will mean that in the next years until end of the project, only AF funding will be spent.  Major studies and assessments including baseline survey, vulnerability and risk assessments and economic valuation study were conducted, finally setting the benchmarks and completing the baseline stage.  Key findings of the studies and assessments built solid base for development of the River Basin Management Plans at two River Basins and EbA Strategies for target ecoregions. The IWRM Plans are officially adopted by all 3 target Aimag Parliaments enabling funds allocation by the central and local governments for immediate implementation of the plans. A total of USD 3.3 million were committed by the target aimags and soums, showing local ownership for and adding value to the adaptation interventions. Nationwide hydrological monitoring network expanded as a result of establishment and capacity building of 2 RBAs, 3 new posts for surface water monitoring and 1 glacier base camp (the 3d in the country), as well as through data gathering systems and data base improvement with the support of the project, and broad involvement of local communities in the monitoring activities (17 monitoring groups) . In general, the quality and relialibility of water and glacial data collection have been significantly increased compared to previous years, as acknowledged by relevant experts of NAMEN. A national level policy document mainstreaming climate change adaptation/EbA in sectoral decision-making and policy frameworks will be developed in 2015 based on the recommendations from the series of discussion workshops on climate change mitigation, adaptation measures and strategic planning with the involvement of i) Agricultural sector, ii) Water resource sector, iii) Forest sector which will be held in second half 2014.                                                                                                                                                               1st round of Economic Valuation Study for Kharkhiraa/Turgen and Ulz river basins was finalized, assessing the impact of climate change on the economies of two disparate river basins in Mongolia. Team of scientists have used ecological models to project the future conditions of the climatic and hydrological regimes. Subsequently, this information has been used to forecast the conditions of pastureland, agricultural land, forest land and habitat for wildlife in 2020, 2050 and 2080 respectively. However, the study report is not complete yet due to insufficient experience of the national team in the field of economic valuation of ecosystem servises, EbA and cost benefit analysis with consideration of CC. With facilitation of the RBAP and the regional Technical Advisor, completion of the study and finalization of the report is continued under guidance of Ms. Wang, Professor and Deputy Director, Center for Chinese Agricultural Policy, Chinese Academy of Sciences. The report is expected to be finalized in the next months and considered to serve as a template for similar coming efforts from ECCA’s other 10 countries.                                                                                                                                                                              </t>
  </si>
  <si>
    <t xml:space="preserve">1.  Climate change vulnerability and risk assessment were finalized which started in August 2013 in Altai Mountains/Great Lakes Depression and Eastern Steppe Landscapes/Mongol Daguur, along with the estimation of the catchments’ water use balance. The outcomes of the assessments fed into to the EbA strategy framework including adaptation measures implementation guidelines and supported the development of the IWRM plans. For validation of the findings of the study and assessments as well as finalization of the policy documents (vulnerability and risk assessment, economic valuations, IWRM plans and EbA directions), extended consultative workshop was held in Ulaanbaatar in November 2013 presenting outcomes for broad discussion and comments by key stakeholders of the Project. These policy documents advise systemized strategic  planning and assess adaptation options within the context of climate change. The implementation guideline for Ecosystem-based adaptation (EbA) measures in the Altai Mountains/Great Lakes Depression and Eastern steppe/Mongol Daguur identified six key directions/objectives broken down into several sub-objectives and activities covering the timeframe between 2014 and 2021. The guideline serves as a key hands-on tool for local governments in the target ecoregion. Implementation of the IWRM attributed to the integration of social and ecological adaptation capacity and increased knowledge into climate change adaptation and expected to have significant positive impact on proper use and conservation of water resources in Mongolia where challenges of water quantity and quality   issues are serious concern.                                                           2. 1st round of Economic Valuation Study for Kharkhiraa/Turgen and Ulz river basins w+D42as finalized. The study was examined the impact of climate change on the economies of two disparate river basins in Mongolia. Team of scientists have used ecological models to project the future conditions of the climatic F48and hydrological regimes. Subsequently, this information has been used to forecast the conditions of pastureland, agricultural land, forest land and habitat for wildlife in 2020, 2050 and 2080. According to result of this research work, identified the optimal adaptation strategies to climate change in the near   and long terms.                                                                                                                          3. Through establishment of surface water monitoring posts, (3) glacier bas camp (1) and local water monitoring groups (17) and provision of series of trainings, the capacity in target two ecoregions for landscape level integrated land use and water resources monitoring improved. So the Environmental Unit members, including rangers, environmental inspectors, meteorologists and land management officers, as well as local surface water monitoring groups, officials in the surface water monitoring posts and glacier base camp are able to apply remote sensing science/ GIS  technology and skilled quality monitoring and to work with the Project EbA micro-database. At the soum level the considerations on EbA strategy and appropriate measures in the soum land use planning is progress in all 17 target soums.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</si>
</sst>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_);_(* \(#,##0\);_(* &quot;-&quot;??_);_(@_)"/>
    <numFmt numFmtId="166" formatCode="[$-409]d\-mmm\-yyyy;@"/>
  </numFmts>
  <fonts count="15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b/>
      <sz val="10"/>
      <name val="Microsoft Sans Serif"/>
      <family val="2"/>
    </font>
    <font>
      <sz val="10"/>
      <name val="Microsoft Sans Serif"/>
      <family val="2"/>
    </font>
    <font>
      <sz val="12"/>
      <name val="Times New Roman"/>
      <family val="1"/>
    </font>
    <font>
      <sz val="11"/>
      <color indexed="12"/>
      <name val="Times New Roman"/>
      <family val="1"/>
    </font>
    <font>
      <sz val="11"/>
      <color indexed="53"/>
      <name val="Times New Roman"/>
      <family val="1"/>
    </font>
    <font>
      <i/>
      <sz val="11"/>
      <color indexed="12"/>
      <name val="Times New Roman"/>
      <family val="1"/>
    </font>
    <font>
      <i/>
      <sz val="11"/>
      <color indexed="53"/>
      <name val="Times New Roman"/>
      <family val="1"/>
    </font>
    <font>
      <b/>
      <sz val="9.5"/>
      <color indexed="8"/>
      <name val="Microsoft Sans Serif"/>
      <family val="2"/>
    </font>
    <font>
      <sz val="9.5"/>
      <color indexed="8"/>
      <name val="Microsoft Sans Serif"/>
      <family val="2"/>
    </font>
    <font>
      <b/>
      <sz val="8"/>
      <color indexed="8"/>
      <name val="Microsoft Sans Serif"/>
      <family val="2"/>
    </font>
    <font>
      <sz val="8"/>
      <color indexed="8"/>
      <name val="Microsoft Sans Serif"/>
      <family val="2"/>
    </font>
    <font>
      <sz val="11"/>
      <color indexed="60"/>
      <name val="Times New Roman"/>
      <family val="1"/>
    </font>
    <font>
      <i/>
      <sz val="11"/>
      <color indexed="60"/>
      <name val="Times New Roman"/>
      <family val="1"/>
    </font>
    <font>
      <sz val="10"/>
      <color indexed="8"/>
      <name val="Arial"/>
      <family val="2"/>
    </font>
    <font>
      <b/>
      <sz val="10"/>
      <color indexed="8"/>
      <name val="Arial"/>
      <family val="2"/>
    </font>
    <font>
      <b/>
      <sz val="10"/>
      <name val="Arial"/>
      <family val="2"/>
    </font>
    <font>
      <b/>
      <i/>
      <sz val="10"/>
      <name val="Arial"/>
      <family val="2"/>
    </font>
    <font>
      <sz val="11"/>
      <color indexed="62"/>
      <name val="Times New Roman"/>
      <family val="1"/>
    </font>
    <font>
      <vertAlign val="subscript"/>
      <sz val="11"/>
      <color indexed="62"/>
      <name val="Times New Roman"/>
      <family val="1"/>
    </font>
    <font>
      <b/>
      <sz val="11"/>
      <color indexed="62"/>
      <name val="Times New Roman"/>
      <family val="1"/>
    </font>
    <font>
      <vertAlign val="superscript"/>
      <sz val="11"/>
      <name val="Times New Roman"/>
      <family val="1"/>
    </font>
    <font>
      <b/>
      <sz val="11"/>
      <color indexed="10"/>
      <name val="Times New Roman"/>
      <family val="1"/>
    </font>
    <font>
      <sz val="11"/>
      <color indexed="56"/>
      <name val="Times New Roman"/>
      <family val="1"/>
    </font>
    <font>
      <b/>
      <sz val="11"/>
      <color indexed="56"/>
      <name val="Times New Roman"/>
      <family val="1"/>
    </font>
    <font>
      <u val="single"/>
      <sz val="11"/>
      <color indexed="56"/>
      <name val="Times New Roman"/>
      <family val="1"/>
    </font>
    <font>
      <sz val="10"/>
      <name val="Arial"/>
      <family val="2"/>
    </font>
    <font>
      <b/>
      <sz val="11"/>
      <color indexed="18"/>
      <name val="Calibri"/>
      <family val="2"/>
    </font>
    <font>
      <i/>
      <sz val="10"/>
      <color indexed="8"/>
      <name val="Times New Roman"/>
      <family val="1"/>
    </font>
    <font>
      <b/>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0"/>
      <color indexed="8"/>
      <name val="Times New Roman"/>
      <family val="1"/>
    </font>
    <font>
      <sz val="12"/>
      <color indexed="10"/>
      <name val="Times New Roman"/>
      <family val="1"/>
    </font>
    <font>
      <b/>
      <sz val="8"/>
      <color indexed="9"/>
      <name val="Times New Roman"/>
      <family val="1"/>
    </font>
    <font>
      <sz val="12"/>
      <color indexed="12"/>
      <name val="Times New Roman"/>
      <family val="1"/>
    </font>
    <font>
      <u val="single"/>
      <sz val="11"/>
      <color indexed="62"/>
      <name val="Calibri"/>
      <family val="2"/>
    </font>
    <font>
      <b/>
      <sz val="11"/>
      <color indexed="23"/>
      <name val="Times New Roman"/>
      <family val="1"/>
    </font>
    <font>
      <b/>
      <sz val="11"/>
      <color indexed="10"/>
      <name val="Calibri"/>
      <family val="2"/>
    </font>
    <font>
      <b/>
      <sz val="10"/>
      <color indexed="10"/>
      <name val="Calibri"/>
      <family val="2"/>
    </font>
    <font>
      <b/>
      <sz val="12"/>
      <color indexed="10"/>
      <name val="Calibri"/>
      <family val="2"/>
    </font>
    <font>
      <b/>
      <sz val="11"/>
      <color indexed="62"/>
      <name val="Calibri"/>
      <family val="2"/>
    </font>
    <font>
      <b/>
      <sz val="10"/>
      <color indexed="62"/>
      <name val="Calibri"/>
      <family val="2"/>
    </font>
    <font>
      <u val="single"/>
      <sz val="11"/>
      <color indexed="12"/>
      <name val="Times New Roman"/>
      <family val="1"/>
    </font>
    <font>
      <sz val="10"/>
      <color indexed="12"/>
      <name val="Arial"/>
      <family val="2"/>
    </font>
    <font>
      <i/>
      <sz val="11"/>
      <color indexed="18"/>
      <name val="Times New Roman"/>
      <family val="1"/>
    </font>
    <font>
      <sz val="10"/>
      <color indexed="62"/>
      <name val="Times New Roman"/>
      <family val="1"/>
    </font>
    <font>
      <sz val="10"/>
      <color indexed="10"/>
      <name val="Times New Roman"/>
      <family val="1"/>
    </font>
    <font>
      <sz val="10"/>
      <color indexed="56"/>
      <name val="Times New Roman"/>
      <family val="1"/>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0"/>
      <color theme="1"/>
      <name val="Times New Roman"/>
      <family val="1"/>
    </font>
    <font>
      <sz val="11"/>
      <color rgb="FFFF0000"/>
      <name val="Times New Roman"/>
      <family val="1"/>
    </font>
    <font>
      <sz val="12"/>
      <color rgb="FFFF0000"/>
      <name val="Times New Roman"/>
      <family val="1"/>
    </font>
    <font>
      <sz val="11"/>
      <color rgb="FFD96709"/>
      <name val="Times New Roman"/>
      <family val="1"/>
    </font>
    <font>
      <sz val="11"/>
      <color rgb="FF0000FF"/>
      <name val="Times New Roman"/>
      <family val="1"/>
    </font>
    <font>
      <b/>
      <sz val="8"/>
      <color rgb="FFFFFFFF"/>
      <name val="Times New Roman"/>
      <family val="1"/>
    </font>
    <font>
      <sz val="9.5"/>
      <color theme="1"/>
      <name val="Microsoft Sans Serif"/>
      <family val="2"/>
    </font>
    <font>
      <sz val="12"/>
      <color rgb="FF0000FF"/>
      <name val="Times New Roman"/>
      <family val="1"/>
    </font>
    <font>
      <sz val="11"/>
      <color theme="9" tint="-0.24997000396251678"/>
      <name val="Times New Roman"/>
      <family val="1"/>
    </font>
    <font>
      <sz val="11"/>
      <color theme="9" tint="-0.4999699890613556"/>
      <name val="Times New Roman"/>
      <family val="1"/>
    </font>
    <font>
      <sz val="11"/>
      <color theme="3" tint="0.39998000860214233"/>
      <name val="Times New Roman"/>
      <family val="1"/>
    </font>
    <font>
      <sz val="10"/>
      <color theme="1"/>
      <name val="Arial"/>
      <family val="2"/>
    </font>
    <font>
      <u val="single"/>
      <sz val="11"/>
      <color theme="4" tint="-0.24997000396251678"/>
      <name val="Calibri"/>
      <family val="2"/>
    </font>
    <font>
      <sz val="11"/>
      <color theme="3" tint="0.39998000860214233"/>
      <name val="Calibri"/>
      <family val="2"/>
    </font>
    <font>
      <b/>
      <sz val="11"/>
      <color theme="0" tint="-0.4999699890613556"/>
      <name val="Times New Roman"/>
      <family val="1"/>
    </font>
    <font>
      <b/>
      <sz val="11"/>
      <color rgb="FFFF0000"/>
      <name val="Calibri"/>
      <family val="2"/>
    </font>
    <font>
      <b/>
      <sz val="10"/>
      <color rgb="FFFF0000"/>
      <name val="Calibri"/>
      <family val="2"/>
    </font>
    <font>
      <b/>
      <sz val="12"/>
      <color rgb="FFFF0000"/>
      <name val="Calibri"/>
      <family val="2"/>
    </font>
    <font>
      <b/>
      <sz val="11"/>
      <color theme="3" tint="0.39998000860214233"/>
      <name val="Calibri"/>
      <family val="2"/>
    </font>
    <font>
      <b/>
      <sz val="11"/>
      <color rgb="FFFF0000"/>
      <name val="Times New Roman"/>
      <family val="1"/>
    </font>
    <font>
      <b/>
      <sz val="11"/>
      <color theme="4" tint="-0.24997000396251678"/>
      <name val="Calibri"/>
      <family val="2"/>
    </font>
    <font>
      <b/>
      <sz val="11"/>
      <color theme="3" tint="0.39998000860214233"/>
      <name val="Times New Roman"/>
      <family val="1"/>
    </font>
    <font>
      <b/>
      <sz val="10"/>
      <color theme="3" tint="0.39998000860214233"/>
      <name val="Calibri"/>
      <family val="2"/>
    </font>
    <font>
      <i/>
      <sz val="11"/>
      <color theme="1"/>
      <name val="Times New Roman"/>
      <family val="1"/>
    </font>
    <font>
      <sz val="11"/>
      <color theme="3" tint="-0.4999699890613556"/>
      <name val="Times New Roman"/>
      <family val="1"/>
    </font>
    <font>
      <i/>
      <sz val="11"/>
      <color theme="3" tint="-0.24997000396251678"/>
      <name val="Times New Roman"/>
      <family val="1"/>
    </font>
    <font>
      <u val="single"/>
      <sz val="11"/>
      <color theme="10"/>
      <name val="Times New Roman"/>
      <family val="1"/>
    </font>
    <font>
      <sz val="10"/>
      <color rgb="FF0000FF"/>
      <name val="Arial"/>
      <family val="2"/>
    </font>
    <font>
      <i/>
      <sz val="11"/>
      <color rgb="FF0000FF"/>
      <name val="Times New Roman"/>
      <family val="1"/>
    </font>
    <font>
      <sz val="10"/>
      <color theme="3" tint="0.39998000860214233"/>
      <name val="Times New Roman"/>
      <family val="1"/>
    </font>
    <font>
      <sz val="10"/>
      <color theme="3"/>
      <name val="Times New Roman"/>
      <family val="1"/>
    </font>
    <font>
      <sz val="11"/>
      <color theme="3"/>
      <name val="Times New Roman"/>
      <family val="1"/>
    </font>
    <font>
      <sz val="10"/>
      <color rgb="FFFF0000"/>
      <name val="Times New Roman"/>
      <family val="1"/>
    </font>
    <font>
      <b/>
      <sz val="11"/>
      <color theme="3"/>
      <name val="Times New Roman"/>
      <family val="1"/>
    </font>
    <font>
      <b/>
      <sz val="11"/>
      <color rgb="FFFFFFFF"/>
      <name val="Times New Roman"/>
      <family val="1"/>
    </font>
    <font>
      <sz val="8"/>
      <color theme="1"/>
      <name val="Microsoft Sans Serif"/>
      <family val="2"/>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7CF828"/>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border>
    <border>
      <left/>
      <right/>
      <top style="medium"/>
      <bottom style="medium"/>
    </border>
    <border>
      <left/>
      <right style="medium"/>
      <top/>
      <bottom/>
    </border>
    <border>
      <left style="medium"/>
      <right/>
      <top/>
      <bottom/>
    </border>
    <border>
      <left style="medium"/>
      <right/>
      <top style="medium"/>
      <bottom/>
    </border>
    <border>
      <left/>
      <right/>
      <top style="medium"/>
      <bottom/>
    </border>
    <border>
      <left/>
      <right/>
      <top/>
      <bottom style="medium"/>
    </border>
    <border>
      <left style="medium"/>
      <right style="medium"/>
      <top/>
      <bottom style="medium"/>
    </border>
    <border>
      <left/>
      <right style="medium"/>
      <top/>
      <bottom style="medium"/>
    </border>
    <border>
      <left style="medium"/>
      <right/>
      <top/>
      <bottom style="medium"/>
    </border>
    <border>
      <left/>
      <right style="medium"/>
      <top style="medium"/>
      <bottom style="medium"/>
    </border>
    <border>
      <left style="medium"/>
      <right style="thin"/>
      <top style="medium"/>
      <bottom style="medium"/>
    </border>
    <border>
      <left style="medium"/>
      <right/>
      <top style="medium"/>
      <bottom style="medium"/>
    </border>
    <border>
      <left/>
      <right style="thin"/>
      <top/>
      <bottom style="thin"/>
    </border>
    <border>
      <left/>
      <right style="thin"/>
      <top style="thin"/>
      <bottom style="thin"/>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style="medium"/>
      <right style="medium"/>
      <top style="medium"/>
      <bottom style="thin"/>
    </border>
    <border>
      <left style="medium"/>
      <right style="medium"/>
      <top/>
      <bottom/>
    </border>
    <border>
      <left style="medium"/>
      <right style="medium"/>
      <top style="thin"/>
      <bottom/>
    </border>
    <border>
      <left style="medium"/>
      <right style="thin"/>
      <top style="thin"/>
      <bottom/>
    </border>
    <border>
      <left style="thin"/>
      <right/>
      <top style="medium"/>
      <bottom style="thin"/>
    </border>
    <border>
      <left/>
      <right style="medium"/>
      <top style="thin"/>
      <bottom style="thin"/>
    </border>
    <border>
      <left style="thin"/>
      <right/>
      <top style="thin"/>
      <bottom style="medium"/>
    </border>
    <border>
      <left/>
      <right style="medium"/>
      <top style="thin"/>
      <bottom style="medium"/>
    </border>
    <border>
      <left/>
      <right style="medium"/>
      <top style="medium"/>
      <bottom style="thin"/>
    </border>
    <border>
      <left/>
      <right style="thin"/>
      <top style="thin"/>
      <bottom/>
    </border>
    <border>
      <left/>
      <right style="thin"/>
      <top/>
      <bottom/>
    </border>
    <border>
      <left style="thin"/>
      <right/>
      <top style="thin"/>
      <bottom/>
    </border>
    <border>
      <left/>
      <right/>
      <top/>
      <bottom style="thin"/>
    </border>
    <border>
      <left style="medium"/>
      <right style="thin"/>
      <top style="thin"/>
      <bottom style="thin"/>
    </border>
    <border>
      <left style="thin"/>
      <right style="medium"/>
      <top style="thin"/>
      <bottom style="thin"/>
    </border>
    <border>
      <left/>
      <right style="medium"/>
      <top style="thin"/>
      <bottom/>
    </border>
    <border>
      <left style="medium"/>
      <right style="thin"/>
      <top style="medium"/>
      <bottom style="thin"/>
    </border>
    <border>
      <left style="thin"/>
      <right style="thin"/>
      <top style="thin"/>
      <bottom style="medium"/>
    </border>
    <border>
      <left style="medium"/>
      <right/>
      <top style="medium"/>
      <bottom style="thin"/>
    </border>
    <border>
      <left style="thin"/>
      <right/>
      <top/>
      <bottom/>
    </border>
    <border>
      <left style="thin"/>
      <right style="thin"/>
      <top style="medium"/>
      <bottom style="medium"/>
    </border>
    <border>
      <left/>
      <right/>
      <top style="thin"/>
      <bottom style="thin"/>
    </border>
    <border>
      <left/>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style="thin"/>
    </border>
    <border>
      <left style="thin"/>
      <right style="medium"/>
      <top/>
      <bottom style="medium"/>
    </border>
    <border>
      <left style="medium"/>
      <right style="thin"/>
      <top/>
      <bottom style="thin"/>
    </border>
    <border>
      <left style="medium"/>
      <right/>
      <top style="thin"/>
      <bottom style="medium"/>
    </border>
    <border>
      <left/>
      <right style="thin"/>
      <top style="thin"/>
      <bottom style="medium"/>
    </border>
    <border>
      <left style="medium"/>
      <right/>
      <top style="thin"/>
      <bottom style="thin"/>
    </border>
    <border>
      <left style="medium"/>
      <right style="thin"/>
      <top style="thin"/>
      <bottom style="medium"/>
    </border>
    <border>
      <left style="thin"/>
      <right style="medium"/>
      <top/>
      <bottom/>
    </border>
    <border>
      <left style="thin"/>
      <right style="thin"/>
      <top/>
      <bottom/>
    </border>
    <border>
      <left style="medium"/>
      <right style="thin"/>
      <top style="medium"/>
      <bottom/>
    </border>
    <border>
      <left style="medium"/>
      <right style="thin"/>
      <top/>
      <bottom/>
    </border>
    <border>
      <left style="medium"/>
      <right style="thin"/>
      <top/>
      <bottom style="medium"/>
    </border>
    <border>
      <left/>
      <right/>
      <top style="medium"/>
      <bottom style="thin"/>
    </border>
    <border>
      <left/>
      <right style="thin"/>
      <top style="medium"/>
      <bottom style="thin"/>
    </border>
    <border>
      <left/>
      <right style="medium"/>
      <top/>
      <bottom style="thin"/>
    </border>
    <border>
      <left/>
      <right style="thin"/>
      <top style="medium"/>
      <bottom style="medium"/>
    </border>
    <border>
      <left style="thin"/>
      <right/>
      <top style="medium"/>
      <bottom/>
    </border>
    <border>
      <left/>
      <right style="thin"/>
      <top style="medium"/>
      <bottom/>
    </border>
    <border>
      <left style="thin"/>
      <right/>
      <top/>
      <bottom style="medium"/>
    </border>
    <border>
      <left/>
      <right style="thin"/>
      <top/>
      <bottom style="medium"/>
    </border>
    <border>
      <left/>
      <right/>
      <top style="thin"/>
      <bottom style="medium"/>
    </border>
    <border>
      <left style="medium"/>
      <right/>
      <top/>
      <bottom style="thin"/>
    </border>
    <border>
      <left style="medium"/>
      <right/>
      <top style="thin"/>
      <bottom/>
    </border>
    <border>
      <left style="thin"/>
      <right style="medium"/>
      <top style="medium"/>
      <bottom/>
    </border>
    <border>
      <left style="thin"/>
      <right style="thin"/>
      <top style="medium"/>
      <bottom/>
    </border>
    <border>
      <left style="thin"/>
      <right style="thin"/>
      <top/>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929">
    <xf numFmtId="0" fontId="0" fillId="0" borderId="0" xfId="0" applyFont="1" applyAlignment="1">
      <alignment/>
    </xf>
    <xf numFmtId="0" fontId="106" fillId="0" borderId="0" xfId="0" applyFont="1" applyFill="1" applyAlignment="1" applyProtection="1">
      <alignment/>
      <protection/>
    </xf>
    <xf numFmtId="0" fontId="106"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0" fillId="33" borderId="0" xfId="0" applyFill="1" applyAlignment="1">
      <alignment/>
    </xf>
    <xf numFmtId="0" fontId="106" fillId="0" borderId="0" xfId="0" applyFont="1" applyAlignment="1">
      <alignment horizontal="left" vertical="center"/>
    </xf>
    <xf numFmtId="0" fontId="106" fillId="0" borderId="0" xfId="0" applyFont="1" applyAlignment="1">
      <alignment/>
    </xf>
    <xf numFmtId="0" fontId="106" fillId="0" borderId="0" xfId="0" applyFont="1" applyFill="1" applyAlignment="1">
      <alignment/>
    </xf>
    <xf numFmtId="0" fontId="106" fillId="0" borderId="0" xfId="0" applyFont="1" applyAlignment="1">
      <alignment wrapText="1"/>
    </xf>
    <xf numFmtId="0" fontId="106" fillId="0" borderId="0" xfId="0" applyFont="1" applyAlignment="1">
      <alignment/>
    </xf>
    <xf numFmtId="0" fontId="13" fillId="33" borderId="10" xfId="0" applyFont="1" applyFill="1" applyBorder="1" applyAlignment="1" applyProtection="1">
      <alignment vertical="top" wrapText="1"/>
      <protection/>
    </xf>
    <xf numFmtId="0" fontId="13" fillId="33" borderId="10" xfId="0" applyFont="1" applyFill="1" applyBorder="1" applyAlignment="1" applyProtection="1">
      <alignment horizontal="center" vertical="top" wrapText="1"/>
      <protection/>
    </xf>
    <xf numFmtId="0" fontId="12" fillId="33" borderId="11" xfId="0" applyFont="1" applyFill="1" applyBorder="1" applyAlignment="1" applyProtection="1">
      <alignment vertical="top" wrapText="1"/>
      <protection/>
    </xf>
    <xf numFmtId="0" fontId="12" fillId="33" borderId="12" xfId="0" applyFont="1" applyFill="1" applyBorder="1" applyAlignment="1" applyProtection="1">
      <alignment vertical="top" wrapText="1"/>
      <protection/>
    </xf>
    <xf numFmtId="0" fontId="12" fillId="33" borderId="13" xfId="0" applyFont="1" applyFill="1" applyBorder="1" applyAlignment="1" applyProtection="1">
      <alignment vertical="top" wrapText="1"/>
      <protection/>
    </xf>
    <xf numFmtId="0" fontId="14" fillId="0" borderId="14" xfId="0" applyFont="1" applyBorder="1" applyAlignment="1" applyProtection="1">
      <alignment horizontal="left" vertical="top" wrapText="1"/>
      <protection/>
    </xf>
    <xf numFmtId="0" fontId="0" fillId="0" borderId="0" xfId="0" applyAlignment="1">
      <alignment horizontal="center" vertical="center"/>
    </xf>
    <xf numFmtId="0" fontId="14" fillId="0" borderId="14" xfId="0" applyFont="1" applyBorder="1" applyAlignment="1" applyProtection="1">
      <alignment vertical="top" wrapText="1"/>
      <protection/>
    </xf>
    <xf numFmtId="0" fontId="14" fillId="0" borderId="15" xfId="0" applyFont="1" applyBorder="1" applyAlignment="1" applyProtection="1">
      <alignment vertical="top" wrapText="1"/>
      <protection/>
    </xf>
    <xf numFmtId="0" fontId="107" fillId="10" borderId="16" xfId="0" applyFont="1" applyFill="1" applyBorder="1" applyAlignment="1">
      <alignment horizontal="center" vertical="center" wrapText="1"/>
    </xf>
    <xf numFmtId="0" fontId="107" fillId="10" borderId="10" xfId="0" applyFont="1" applyFill="1" applyBorder="1" applyAlignment="1">
      <alignment horizontal="center" vertical="center" wrapText="1"/>
    </xf>
    <xf numFmtId="0" fontId="107" fillId="33" borderId="16" xfId="0" applyFont="1" applyFill="1" applyBorder="1" applyAlignment="1">
      <alignment vertical="top" wrapText="1"/>
    </xf>
    <xf numFmtId="0" fontId="108" fillId="34" borderId="17" xfId="0" applyFont="1" applyFill="1" applyBorder="1" applyAlignment="1">
      <alignment horizontal="center" vertical="center" wrapText="1"/>
    </xf>
    <xf numFmtId="0" fontId="98" fillId="33" borderId="0" xfId="52" applyFill="1" applyBorder="1" applyAlignment="1" applyProtection="1">
      <alignment horizontal="center" vertical="top" wrapText="1"/>
      <protection/>
    </xf>
    <xf numFmtId="0" fontId="108" fillId="34" borderId="18" xfId="0" applyFont="1" applyFill="1" applyBorder="1" applyAlignment="1">
      <alignment horizontal="center" vertical="center" wrapText="1"/>
    </xf>
    <xf numFmtId="0" fontId="14" fillId="10" borderId="14" xfId="0" applyFont="1" applyFill="1" applyBorder="1" applyAlignment="1" applyProtection="1">
      <alignment horizontal="left" vertical="top" wrapText="1"/>
      <protection/>
    </xf>
    <xf numFmtId="0" fontId="3" fillId="10" borderId="0" xfId="0" applyFont="1" applyFill="1" applyBorder="1" applyAlignment="1" applyProtection="1">
      <alignment vertical="top" wrapText="1"/>
      <protection/>
    </xf>
    <xf numFmtId="0" fontId="10" fillId="10" borderId="0" xfId="0" applyFont="1" applyFill="1" applyBorder="1" applyAlignment="1" applyProtection="1">
      <alignment horizontal="left" vertical="center"/>
      <protection/>
    </xf>
    <xf numFmtId="0" fontId="106" fillId="10" borderId="0" xfId="0" applyFont="1" applyFill="1" applyBorder="1" applyAlignment="1">
      <alignment/>
    </xf>
    <xf numFmtId="0" fontId="9" fillId="10" borderId="19" xfId="0" applyFont="1" applyFill="1" applyBorder="1" applyAlignment="1" applyProtection="1">
      <alignment vertical="center" wrapText="1"/>
      <protection/>
    </xf>
    <xf numFmtId="0" fontId="8" fillId="10" borderId="0" xfId="0" applyFont="1" applyFill="1" applyBorder="1" applyAlignment="1" applyProtection="1">
      <alignment vertical="top" wrapText="1"/>
      <protection/>
    </xf>
    <xf numFmtId="0" fontId="12" fillId="10" borderId="19" xfId="0" applyFont="1" applyFill="1" applyBorder="1" applyAlignment="1" applyProtection="1">
      <alignment vertical="top" wrapText="1"/>
      <protection/>
    </xf>
    <xf numFmtId="0" fontId="12" fillId="10" borderId="20" xfId="0" applyFont="1" applyFill="1" applyBorder="1" applyAlignment="1" applyProtection="1">
      <alignment vertical="top" wrapText="1"/>
      <protection/>
    </xf>
    <xf numFmtId="0" fontId="12" fillId="10" borderId="0" xfId="0" applyFont="1" applyFill="1" applyBorder="1" applyAlignment="1" applyProtection="1">
      <alignment vertical="top" wrapText="1"/>
      <protection/>
    </xf>
    <xf numFmtId="0" fontId="13" fillId="10" borderId="0" xfId="0" applyFont="1" applyFill="1" applyBorder="1" applyAlignment="1" applyProtection="1">
      <alignment vertical="top" wrapText="1"/>
      <protection/>
    </xf>
    <xf numFmtId="0" fontId="106" fillId="10" borderId="21" xfId="0" applyFont="1" applyFill="1" applyBorder="1" applyAlignment="1">
      <alignment horizontal="left" vertical="center"/>
    </xf>
    <xf numFmtId="0" fontId="106" fillId="10" borderId="22" xfId="0" applyFont="1" applyFill="1" applyBorder="1" applyAlignment="1">
      <alignment horizontal="left" vertical="center"/>
    </xf>
    <xf numFmtId="0" fontId="106" fillId="10" borderId="22" xfId="0" applyFont="1" applyFill="1" applyBorder="1" applyAlignment="1">
      <alignment/>
    </xf>
    <xf numFmtId="0" fontId="106" fillId="10" borderId="17" xfId="0" applyFont="1" applyFill="1" applyBorder="1" applyAlignment="1">
      <alignment/>
    </xf>
    <xf numFmtId="0" fontId="106" fillId="10" borderId="20" xfId="0" applyFont="1" applyFill="1" applyBorder="1" applyAlignment="1">
      <alignment horizontal="left" vertical="center"/>
    </xf>
    <xf numFmtId="0" fontId="3" fillId="10" borderId="23" xfId="0" applyFont="1" applyFill="1" applyBorder="1" applyAlignment="1" applyProtection="1">
      <alignment vertical="top" wrapText="1"/>
      <protection/>
    </xf>
    <xf numFmtId="0" fontId="106" fillId="10" borderId="22" xfId="0" applyFont="1" applyFill="1" applyBorder="1" applyAlignment="1" applyProtection="1">
      <alignment/>
      <protection/>
    </xf>
    <xf numFmtId="0" fontId="106" fillId="10" borderId="17" xfId="0" applyFont="1" applyFill="1" applyBorder="1" applyAlignment="1" applyProtection="1">
      <alignment/>
      <protection/>
    </xf>
    <xf numFmtId="0" fontId="106" fillId="10" borderId="0" xfId="0" applyFont="1" applyFill="1" applyBorder="1" applyAlignment="1" applyProtection="1">
      <alignment/>
      <protection/>
    </xf>
    <xf numFmtId="0" fontId="106" fillId="10" borderId="19"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19" xfId="0" applyFont="1" applyFill="1" applyBorder="1" applyAlignment="1" applyProtection="1">
      <alignment/>
      <protection/>
    </xf>
    <xf numFmtId="0" fontId="3" fillId="10" borderId="0" xfId="0" applyFont="1" applyFill="1" applyBorder="1" applyAlignment="1" applyProtection="1">
      <alignment/>
      <protection/>
    </xf>
    <xf numFmtId="0" fontId="109" fillId="0" borderId="10" xfId="0" applyFont="1" applyBorder="1" applyAlignment="1">
      <alignment horizontal="center" readingOrder="1"/>
    </xf>
    <xf numFmtId="0" fontId="0" fillId="10" borderId="21" xfId="0" applyFill="1" applyBorder="1" applyAlignment="1">
      <alignment/>
    </xf>
    <xf numFmtId="0" fontId="0" fillId="10" borderId="22" xfId="0" applyFill="1" applyBorder="1" applyAlignment="1">
      <alignment/>
    </xf>
    <xf numFmtId="0" fontId="0" fillId="10" borderId="17" xfId="0" applyFill="1" applyBorder="1" applyAlignment="1">
      <alignment/>
    </xf>
    <xf numFmtId="0" fontId="0" fillId="10" borderId="20" xfId="0" applyFill="1" applyBorder="1" applyAlignment="1">
      <alignment/>
    </xf>
    <xf numFmtId="0" fontId="0" fillId="10" borderId="0" xfId="0" applyFill="1" applyBorder="1" applyAlignment="1">
      <alignment/>
    </xf>
    <xf numFmtId="0" fontId="0" fillId="10" borderId="19" xfId="0" applyFill="1" applyBorder="1" applyAlignment="1">
      <alignment/>
    </xf>
    <xf numFmtId="0" fontId="110" fillId="10" borderId="21" xfId="0" applyFont="1" applyFill="1" applyBorder="1" applyAlignment="1">
      <alignment vertical="center"/>
    </xf>
    <xf numFmtId="0" fontId="110" fillId="10" borderId="20" xfId="0" applyFont="1" applyFill="1" applyBorder="1" applyAlignment="1">
      <alignment vertical="center"/>
    </xf>
    <xf numFmtId="0" fontId="110" fillId="10" borderId="0" xfId="0" applyFont="1" applyFill="1" applyBorder="1" applyAlignment="1">
      <alignment vertical="center"/>
    </xf>
    <xf numFmtId="0" fontId="0" fillId="0" borderId="0" xfId="0" applyBorder="1"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0" xfId="0" applyFont="1" applyFill="1" applyBorder="1" applyAlignment="1" applyProtection="1">
      <alignment horizontal="center" vertical="center" wrapText="1"/>
      <protection/>
    </xf>
    <xf numFmtId="0" fontId="3" fillId="10" borderId="19" xfId="0" applyFont="1" applyFill="1" applyBorder="1" applyAlignment="1" applyProtection="1">
      <alignment horizontal="left" vertical="center" wrapText="1"/>
      <protection/>
    </xf>
    <xf numFmtId="0" fontId="9" fillId="10" borderId="0" xfId="0" applyFont="1" applyFill="1" applyBorder="1" applyAlignment="1" applyProtection="1">
      <alignment horizontal="center" vertical="center" wrapText="1"/>
      <protection/>
    </xf>
    <xf numFmtId="0" fontId="106" fillId="10" borderId="21" xfId="0" applyFont="1" applyFill="1" applyBorder="1" applyAlignment="1">
      <alignment/>
    </xf>
    <xf numFmtId="0" fontId="106" fillId="10" borderId="20" xfId="0" applyFont="1" applyFill="1" applyBorder="1" applyAlignment="1">
      <alignment/>
    </xf>
    <xf numFmtId="0" fontId="106" fillId="10" borderId="19" xfId="0" applyFont="1" applyFill="1" applyBorder="1" applyAlignment="1">
      <alignment/>
    </xf>
    <xf numFmtId="0" fontId="111" fillId="10" borderId="0" xfId="0" applyFont="1" applyFill="1" applyBorder="1" applyAlignment="1">
      <alignment/>
    </xf>
    <xf numFmtId="0" fontId="112" fillId="10" borderId="0" xfId="0" applyFont="1" applyFill="1" applyBorder="1" applyAlignment="1">
      <alignment/>
    </xf>
    <xf numFmtId="0" fontId="111" fillId="0" borderId="24" xfId="0" applyFont="1" applyFill="1" applyBorder="1" applyAlignment="1">
      <alignment vertical="top" wrapText="1"/>
    </xf>
    <xf numFmtId="0" fontId="111" fillId="0" borderId="25" xfId="0" applyFont="1" applyFill="1" applyBorder="1" applyAlignment="1">
      <alignment vertical="top" wrapText="1"/>
    </xf>
    <xf numFmtId="0" fontId="111" fillId="0" borderId="10" xfId="0" applyFont="1" applyFill="1" applyBorder="1" applyAlignment="1">
      <alignment vertical="top" wrapText="1"/>
    </xf>
    <xf numFmtId="0" fontId="111" fillId="0" borderId="10" xfId="0" applyFont="1" applyFill="1" applyBorder="1" applyAlignment="1">
      <alignment/>
    </xf>
    <xf numFmtId="0" fontId="111" fillId="0" borderId="10" xfId="0" applyFont="1" applyFill="1" applyBorder="1" applyAlignment="1">
      <alignment vertical="top"/>
    </xf>
    <xf numFmtId="0" fontId="106" fillId="0" borderId="10" xfId="0" applyFont="1" applyFill="1" applyBorder="1" applyAlignment="1">
      <alignment vertical="top" wrapText="1"/>
    </xf>
    <xf numFmtId="0" fontId="106" fillId="0" borderId="10" xfId="0" applyFont="1" applyFill="1" applyBorder="1" applyAlignment="1">
      <alignment/>
    </xf>
    <xf numFmtId="0" fontId="106" fillId="10" borderId="26" xfId="0" applyFont="1" applyFill="1" applyBorder="1" applyAlignment="1">
      <alignment/>
    </xf>
    <xf numFmtId="0" fontId="106" fillId="10" borderId="23" xfId="0" applyFont="1" applyFill="1" applyBorder="1" applyAlignment="1">
      <alignment/>
    </xf>
    <xf numFmtId="0" fontId="106" fillId="10" borderId="25" xfId="0" applyFont="1" applyFill="1" applyBorder="1" applyAlignment="1">
      <alignment/>
    </xf>
    <xf numFmtId="0" fontId="113" fillId="0" borderId="10" xfId="0" applyFont="1" applyFill="1" applyBorder="1" applyAlignment="1">
      <alignment horizontal="center" vertical="top" wrapText="1"/>
    </xf>
    <xf numFmtId="0" fontId="113" fillId="0" borderId="27" xfId="0" applyFont="1" applyFill="1" applyBorder="1" applyAlignment="1">
      <alignment horizontal="center" vertical="top" wrapText="1"/>
    </xf>
    <xf numFmtId="0" fontId="113" fillId="0" borderId="10" xfId="0" applyFont="1" applyFill="1" applyBorder="1" applyAlignment="1">
      <alignment horizontal="center" vertical="top"/>
    </xf>
    <xf numFmtId="0" fontId="106" fillId="0" borderId="0" xfId="0" applyFont="1" applyFill="1" applyAlignment="1" applyProtection="1">
      <alignment horizontal="right"/>
      <protection/>
    </xf>
    <xf numFmtId="0" fontId="106" fillId="10" borderId="21" xfId="0" applyFont="1" applyFill="1" applyBorder="1" applyAlignment="1" applyProtection="1">
      <alignment horizontal="right"/>
      <protection/>
    </xf>
    <xf numFmtId="0" fontId="106" fillId="10" borderId="22" xfId="0" applyFont="1" applyFill="1" applyBorder="1" applyAlignment="1" applyProtection="1">
      <alignment horizontal="right"/>
      <protection/>
    </xf>
    <xf numFmtId="0" fontId="106" fillId="10" borderId="20" xfId="0" applyFont="1" applyFill="1" applyBorder="1" applyAlignment="1" applyProtection="1">
      <alignment horizontal="right"/>
      <protection/>
    </xf>
    <xf numFmtId="0" fontId="106" fillId="10" borderId="0" xfId="0" applyFont="1" applyFill="1" applyBorder="1" applyAlignment="1" applyProtection="1">
      <alignment horizontal="right"/>
      <protection/>
    </xf>
    <xf numFmtId="0" fontId="114"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3" fillId="33" borderId="15"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21" xfId="0" applyFont="1" applyFill="1" applyBorder="1" applyAlignment="1" applyProtection="1">
      <alignment wrapText="1"/>
      <protection/>
    </xf>
    <xf numFmtId="0" fontId="2" fillId="10" borderId="22" xfId="0" applyFont="1" applyFill="1" applyBorder="1" applyAlignment="1" applyProtection="1">
      <alignment horizontal="left" vertical="center" wrapText="1"/>
      <protection/>
    </xf>
    <xf numFmtId="0" fontId="2" fillId="10" borderId="22" xfId="0" applyFont="1" applyFill="1" applyBorder="1" applyAlignment="1" applyProtection="1">
      <alignment wrapText="1"/>
      <protection/>
    </xf>
    <xf numFmtId="0" fontId="2" fillId="10" borderId="17" xfId="0" applyFont="1" applyFill="1" applyBorder="1" applyAlignment="1" applyProtection="1">
      <alignment wrapText="1"/>
      <protection/>
    </xf>
    <xf numFmtId="0" fontId="106" fillId="10" borderId="20" xfId="0" applyFont="1" applyFill="1" applyBorder="1" applyAlignment="1">
      <alignment wrapText="1"/>
    </xf>
    <xf numFmtId="0" fontId="11" fillId="10" borderId="19" xfId="0" applyFont="1" applyFill="1" applyBorder="1" applyAlignment="1" applyProtection="1">
      <alignment wrapText="1"/>
      <protection/>
    </xf>
    <xf numFmtId="0" fontId="2" fillId="10" borderId="20" xfId="0" applyFont="1" applyFill="1" applyBorder="1" applyAlignment="1" applyProtection="1">
      <alignment wrapText="1"/>
      <protection/>
    </xf>
    <xf numFmtId="0" fontId="2" fillId="10" borderId="19" xfId="0" applyFont="1" applyFill="1" applyBorder="1" applyAlignment="1" applyProtection="1">
      <alignment wrapText="1"/>
      <protection/>
    </xf>
    <xf numFmtId="0" fontId="2" fillId="10" borderId="0" xfId="0" applyFont="1" applyFill="1" applyBorder="1" applyAlignment="1" applyProtection="1">
      <alignment wrapText="1"/>
      <protection/>
    </xf>
    <xf numFmtId="0" fontId="2" fillId="10" borderId="23" xfId="0" applyFont="1" applyFill="1" applyBorder="1" applyAlignment="1" applyProtection="1">
      <alignment wrapText="1"/>
      <protection/>
    </xf>
    <xf numFmtId="0" fontId="114" fillId="10" borderId="29" xfId="0" applyFont="1" applyFill="1" applyBorder="1" applyAlignment="1">
      <alignment horizontal="center" vertical="center" wrapText="1"/>
    </xf>
    <xf numFmtId="0" fontId="115" fillId="0" borderId="0" xfId="0" applyFont="1" applyAlignment="1">
      <alignment wrapText="1"/>
    </xf>
    <xf numFmtId="0" fontId="2" fillId="10" borderId="20" xfId="0" applyFont="1" applyFill="1" applyBorder="1" applyAlignment="1" applyProtection="1">
      <alignment horizontal="left" vertical="center" wrapText="1"/>
      <protection/>
    </xf>
    <xf numFmtId="0" fontId="2" fillId="10" borderId="19" xfId="0" applyFont="1" applyFill="1" applyBorder="1" applyAlignment="1" applyProtection="1">
      <alignment horizontal="left" vertical="center" wrapText="1"/>
      <protection/>
    </xf>
    <xf numFmtId="0" fontId="3" fillId="10" borderId="20" xfId="0" applyFont="1" applyFill="1" applyBorder="1" applyAlignment="1" applyProtection="1">
      <alignment vertical="center" wrapText="1"/>
      <protection/>
    </xf>
    <xf numFmtId="0" fontId="3" fillId="33" borderId="30" xfId="0" applyFont="1" applyFill="1" applyBorder="1" applyAlignment="1" applyProtection="1">
      <alignment vertical="center" wrapText="1"/>
      <protection/>
    </xf>
    <xf numFmtId="0" fontId="3" fillId="33" borderId="31" xfId="0" applyFont="1" applyFill="1" applyBorder="1" applyAlignment="1" applyProtection="1">
      <alignment vertical="center" wrapText="1"/>
      <protection/>
    </xf>
    <xf numFmtId="0" fontId="3" fillId="33" borderId="32" xfId="0" applyFont="1" applyFill="1" applyBorder="1" applyAlignment="1" applyProtection="1">
      <alignment vertical="center" wrapText="1"/>
      <protection/>
    </xf>
    <xf numFmtId="0" fontId="3" fillId="33" borderId="33" xfId="0" applyFont="1" applyFill="1" applyBorder="1" applyAlignment="1" applyProtection="1">
      <alignment horizontal="center" vertical="center" wrapText="1"/>
      <protection/>
    </xf>
    <xf numFmtId="0" fontId="3" fillId="33" borderId="34" xfId="0" applyFont="1" applyFill="1" applyBorder="1" applyAlignment="1" applyProtection="1">
      <alignment vertical="center" wrapText="1"/>
      <protection/>
    </xf>
    <xf numFmtId="0" fontId="3" fillId="33" borderId="35" xfId="0" applyFont="1" applyFill="1" applyBorder="1" applyAlignment="1" applyProtection="1">
      <alignment horizontal="center" vertical="center" wrapText="1"/>
      <protection/>
    </xf>
    <xf numFmtId="0" fontId="106" fillId="0" borderId="35" xfId="0" applyFont="1" applyBorder="1" applyAlignment="1">
      <alignment vertical="center" wrapText="1"/>
    </xf>
    <xf numFmtId="0" fontId="2" fillId="10" borderId="20"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2" fillId="10" borderId="19" xfId="0" applyFont="1" applyFill="1" applyBorder="1" applyAlignment="1" applyProtection="1">
      <alignment vertical="center" wrapText="1"/>
      <protection/>
    </xf>
    <xf numFmtId="0" fontId="2" fillId="10" borderId="26" xfId="0" applyFont="1" applyFill="1" applyBorder="1" applyAlignment="1" applyProtection="1">
      <alignment vertical="center" wrapText="1"/>
      <protection/>
    </xf>
    <xf numFmtId="0" fontId="2" fillId="10" borderId="23" xfId="0" applyFont="1" applyFill="1" applyBorder="1" applyAlignment="1" applyProtection="1">
      <alignment vertical="center" wrapText="1"/>
      <protection/>
    </xf>
    <xf numFmtId="0" fontId="2" fillId="10" borderId="25" xfId="0" applyFont="1" applyFill="1" applyBorder="1" applyAlignment="1" applyProtection="1">
      <alignment vertical="center"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2" xfId="0" applyFont="1" applyFill="1" applyBorder="1" applyAlignment="1" applyProtection="1">
      <alignment/>
      <protection/>
    </xf>
    <xf numFmtId="0" fontId="2" fillId="10" borderId="17" xfId="0" applyFont="1" applyFill="1" applyBorder="1" applyAlignment="1" applyProtection="1">
      <alignment/>
      <protection/>
    </xf>
    <xf numFmtId="0" fontId="2" fillId="10" borderId="20" xfId="0" applyFont="1" applyFill="1" applyBorder="1" applyAlignment="1" applyProtection="1">
      <alignment/>
      <protection/>
    </xf>
    <xf numFmtId="0" fontId="2" fillId="10" borderId="19" xfId="0" applyFont="1" applyFill="1" applyBorder="1" applyAlignment="1" applyProtection="1">
      <alignment/>
      <protection/>
    </xf>
    <xf numFmtId="0" fontId="2" fillId="10" borderId="0" xfId="0" applyFont="1" applyFill="1" applyBorder="1" applyAlignment="1" applyProtection="1">
      <alignment/>
      <protection/>
    </xf>
    <xf numFmtId="0" fontId="106" fillId="33" borderId="10" xfId="0" applyFont="1" applyFill="1" applyBorder="1" applyAlignment="1">
      <alignment wrapText="1"/>
    </xf>
    <xf numFmtId="0" fontId="2" fillId="10" borderId="19"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2" fillId="10" borderId="0" xfId="0" applyFont="1" applyFill="1" applyBorder="1" applyAlignment="1" applyProtection="1">
      <alignment horizontal="right"/>
      <protection/>
    </xf>
    <xf numFmtId="0" fontId="2" fillId="35" borderId="10" xfId="0" applyFont="1" applyFill="1" applyBorder="1" applyAlignment="1" applyProtection="1">
      <alignment horizontal="center" vertical="center"/>
      <protection/>
    </xf>
    <xf numFmtId="0" fontId="2" fillId="10" borderId="0" xfId="0" applyFont="1" applyFill="1" applyBorder="1" applyAlignment="1" applyProtection="1">
      <alignment horizontal="right" vertical="center"/>
      <protection/>
    </xf>
    <xf numFmtId="0" fontId="2" fillId="33" borderId="36"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10" borderId="26"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5" xfId="0" applyFont="1" applyFill="1" applyBorder="1" applyAlignment="1" applyProtection="1">
      <alignment/>
      <protection/>
    </xf>
    <xf numFmtId="0" fontId="106" fillId="0" borderId="0" xfId="0" applyFont="1" applyAlignment="1">
      <alignment horizontal="center" vertical="center"/>
    </xf>
    <xf numFmtId="0" fontId="2" fillId="10" borderId="20" xfId="0" applyFont="1" applyFill="1" applyBorder="1" applyAlignment="1" applyProtection="1">
      <alignment horizontal="center" vertical="center"/>
      <protection/>
    </xf>
    <xf numFmtId="0" fontId="2" fillId="10" borderId="19" xfId="0" applyFont="1" applyFill="1" applyBorder="1" applyAlignment="1" applyProtection="1">
      <alignment horizontal="center" vertical="center"/>
      <protection/>
    </xf>
    <xf numFmtId="0" fontId="106" fillId="10" borderId="22" xfId="0" applyFont="1" applyFill="1" applyBorder="1" applyAlignment="1">
      <alignment/>
    </xf>
    <xf numFmtId="0" fontId="106" fillId="10" borderId="0" xfId="0" applyFont="1" applyFill="1" applyBorder="1" applyAlignment="1">
      <alignment/>
    </xf>
    <xf numFmtId="0" fontId="106" fillId="33" borderId="10" xfId="0" applyFont="1" applyFill="1" applyBorder="1" applyAlignment="1">
      <alignment horizontal="center" vertical="center"/>
    </xf>
    <xf numFmtId="0" fontId="106" fillId="33" borderId="10" xfId="0" applyFont="1" applyFill="1" applyBorder="1" applyAlignment="1">
      <alignment/>
    </xf>
    <xf numFmtId="0" fontId="106" fillId="10" borderId="0" xfId="0" applyFont="1" applyFill="1" applyAlignment="1">
      <alignment horizontal="left" vertical="center"/>
    </xf>
    <xf numFmtId="0" fontId="13" fillId="10" borderId="19" xfId="0" applyFont="1" applyFill="1" applyBorder="1" applyAlignment="1" applyProtection="1">
      <alignment/>
      <protection/>
    </xf>
    <xf numFmtId="0" fontId="106" fillId="10" borderId="37" xfId="0" applyFont="1" applyFill="1" applyBorder="1" applyAlignment="1">
      <alignment/>
    </xf>
    <xf numFmtId="0" fontId="2" fillId="0" borderId="0" xfId="0" applyFont="1" applyFill="1" applyAlignment="1" applyProtection="1">
      <alignment/>
      <protection/>
    </xf>
    <xf numFmtId="0" fontId="2" fillId="10" borderId="20" xfId="0" applyFont="1" applyFill="1" applyBorder="1" applyAlignment="1" applyProtection="1">
      <alignment horizontal="right"/>
      <protection/>
    </xf>
    <xf numFmtId="0" fontId="2" fillId="33" borderId="10" xfId="0" applyFont="1" applyFill="1" applyBorder="1" applyAlignment="1" applyProtection="1">
      <alignment horizontal="left" vertical="top" wrapText="1"/>
      <protection locked="0"/>
    </xf>
    <xf numFmtId="1" fontId="2" fillId="33" borderId="12" xfId="0" applyNumberFormat="1" applyFont="1" applyFill="1" applyBorder="1" applyAlignment="1" applyProtection="1">
      <alignment horizontal="left"/>
      <protection locked="0"/>
    </xf>
    <xf numFmtId="0" fontId="2" fillId="10" borderId="20" xfId="0" applyFont="1" applyFill="1" applyBorder="1" applyAlignment="1" applyProtection="1">
      <alignment horizontal="right" vertical="top" wrapText="1"/>
      <protection/>
    </xf>
    <xf numFmtId="1" fontId="2" fillId="33" borderId="38"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wrapText="1"/>
      <protection locked="0"/>
    </xf>
    <xf numFmtId="15" fontId="2" fillId="33" borderId="12" xfId="0" applyNumberFormat="1" applyFont="1" applyFill="1" applyBorder="1" applyAlignment="1" applyProtection="1">
      <alignment horizontal="left"/>
      <protection/>
    </xf>
    <xf numFmtId="0" fontId="2" fillId="33" borderId="13" xfId="0" applyFont="1" applyFill="1" applyBorder="1" applyAlignment="1" applyProtection="1">
      <alignment horizontal="left"/>
      <protection/>
    </xf>
    <xf numFmtId="0" fontId="2" fillId="10" borderId="0" xfId="0" applyFont="1" applyFill="1" applyBorder="1" applyAlignment="1" applyProtection="1">
      <alignment horizontal="center"/>
      <protection/>
    </xf>
    <xf numFmtId="0" fontId="2" fillId="10" borderId="20" xfId="0" applyFont="1" applyFill="1" applyBorder="1" applyAlignment="1" applyProtection="1">
      <alignment horizontal="right" wrapText="1"/>
      <protection/>
    </xf>
    <xf numFmtId="0" fontId="98" fillId="33" borderId="10" xfId="52" applyFill="1" applyBorder="1" applyAlignment="1" applyProtection="1">
      <alignment vertical="top" wrapText="1"/>
      <protection locked="0"/>
    </xf>
    <xf numFmtId="0" fontId="2" fillId="33" borderId="36" xfId="0" applyFont="1" applyFill="1" applyBorder="1" applyAlignment="1" applyProtection="1">
      <alignment/>
      <protection locked="0"/>
    </xf>
    <xf numFmtId="0" fontId="98" fillId="33" borderId="12" xfId="52"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98" fillId="33" borderId="36" xfId="52" applyFill="1" applyBorder="1" applyAlignment="1" applyProtection="1">
      <alignment/>
      <protection locked="0"/>
    </xf>
    <xf numFmtId="0" fontId="2" fillId="33" borderId="12" xfId="0" applyFont="1" applyFill="1" applyBorder="1" applyAlignment="1" applyProtection="1">
      <alignment/>
      <protection locked="0"/>
    </xf>
    <xf numFmtId="0" fontId="2" fillId="10" borderId="26"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protection/>
    </xf>
    <xf numFmtId="0" fontId="98" fillId="0" borderId="37" xfId="52" applyFill="1" applyBorder="1" applyAlignment="1" applyProtection="1">
      <alignment/>
      <protection/>
    </xf>
    <xf numFmtId="0" fontId="2" fillId="0" borderId="21" xfId="0" applyFont="1" applyFill="1" applyBorder="1" applyAlignment="1" applyProtection="1">
      <alignment/>
      <protection/>
    </xf>
    <xf numFmtId="0" fontId="2" fillId="33" borderId="16" xfId="0" applyFont="1" applyFill="1" applyBorder="1" applyAlignment="1" applyProtection="1">
      <alignment/>
      <protection locked="0"/>
    </xf>
    <xf numFmtId="0" fontId="111" fillId="0" borderId="37" xfId="0" applyFont="1" applyFill="1" applyBorder="1" applyAlignment="1">
      <alignment vertical="center" wrapText="1"/>
    </xf>
    <xf numFmtId="0" fontId="111" fillId="0" borderId="10" xfId="0" applyFont="1" applyFill="1" applyBorder="1" applyAlignment="1">
      <alignment vertical="center" wrapText="1"/>
    </xf>
    <xf numFmtId="0" fontId="14" fillId="10" borderId="1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33" borderId="39" xfId="0" applyFont="1" applyFill="1" applyBorder="1" applyAlignment="1" applyProtection="1">
      <alignment vertical="top" wrapText="1"/>
      <protection/>
    </xf>
    <xf numFmtId="15" fontId="12" fillId="33" borderId="12" xfId="0" applyNumberFormat="1" applyFont="1" applyFill="1" applyBorder="1" applyAlignment="1" applyProtection="1">
      <alignment horizontal="left"/>
      <protection/>
    </xf>
    <xf numFmtId="1" fontId="12" fillId="33" borderId="36" xfId="0" applyNumberFormat="1" applyFont="1" applyFill="1" applyBorder="1" applyAlignment="1" applyProtection="1">
      <alignment horizontal="left"/>
      <protection locked="0"/>
    </xf>
    <xf numFmtId="0" fontId="116" fillId="33" borderId="11" xfId="0" applyFont="1" applyFill="1" applyBorder="1" applyAlignment="1" applyProtection="1">
      <alignment vertical="top" wrapText="1"/>
      <protection/>
    </xf>
    <xf numFmtId="0" fontId="116" fillId="33" borderId="12" xfId="0" applyFont="1" applyFill="1" applyBorder="1" applyAlignment="1" applyProtection="1">
      <alignment vertical="top" wrapText="1"/>
      <protection/>
    </xf>
    <xf numFmtId="0" fontId="117" fillId="10" borderId="16" xfId="0" applyFont="1" applyFill="1" applyBorder="1" applyAlignment="1">
      <alignment horizontal="center" vertical="center" wrapText="1"/>
    </xf>
    <xf numFmtId="0" fontId="106" fillId="0" borderId="33" xfId="0" applyFont="1" applyBorder="1" applyAlignment="1">
      <alignment vertical="center" wrapText="1"/>
    </xf>
    <xf numFmtId="0" fontId="23" fillId="10" borderId="16" xfId="0" applyFont="1" applyFill="1" applyBorder="1" applyAlignment="1">
      <alignment horizontal="center" vertical="center" wrapText="1"/>
    </xf>
    <xf numFmtId="0" fontId="2" fillId="0" borderId="35" xfId="0" applyFont="1" applyFill="1" applyBorder="1" applyAlignment="1" applyProtection="1">
      <alignment horizontal="center" vertical="center" wrapText="1"/>
      <protection/>
    </xf>
    <xf numFmtId="0" fontId="12" fillId="33" borderId="35" xfId="0" applyFont="1" applyFill="1" applyBorder="1" applyAlignment="1" applyProtection="1">
      <alignment horizontal="left" vertical="center" wrapText="1"/>
      <protection/>
    </xf>
    <xf numFmtId="0" fontId="2" fillId="35" borderId="2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wrapText="1"/>
      <protection/>
    </xf>
    <xf numFmtId="0" fontId="106" fillId="0" borderId="17" xfId="0" applyFont="1" applyBorder="1" applyAlignment="1">
      <alignment vertical="center" wrapText="1"/>
    </xf>
    <xf numFmtId="0" fontId="3" fillId="33" borderId="40" xfId="0" applyFont="1" applyFill="1" applyBorder="1" applyAlignment="1" applyProtection="1">
      <alignment vertical="center" wrapText="1"/>
      <protection/>
    </xf>
    <xf numFmtId="6" fontId="106" fillId="0" borderId="41" xfId="0" applyNumberFormat="1" applyFont="1" applyBorder="1" applyAlignment="1">
      <alignment horizontal="center" vertical="center" wrapText="1"/>
    </xf>
    <xf numFmtId="0" fontId="3" fillId="33" borderId="42" xfId="0" applyFont="1" applyFill="1" applyBorder="1" applyAlignment="1" applyProtection="1">
      <alignment vertical="center" wrapText="1"/>
      <protection/>
    </xf>
    <xf numFmtId="0" fontId="106" fillId="0" borderId="43" xfId="0" applyFont="1" applyBorder="1" applyAlignment="1">
      <alignment horizontal="center" vertical="center" wrapText="1"/>
    </xf>
    <xf numFmtId="0" fontId="2" fillId="33" borderId="36"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106" fillId="0" borderId="17" xfId="0" applyFont="1" applyBorder="1" applyAlignment="1">
      <alignment horizontal="center" vertical="center" wrapText="1"/>
    </xf>
    <xf numFmtId="0" fontId="106" fillId="0" borderId="44" xfId="0" applyFont="1" applyBorder="1" applyAlignment="1">
      <alignment horizontal="center" vertical="center" wrapText="1"/>
    </xf>
    <xf numFmtId="0" fontId="108" fillId="34" borderId="27" xfId="0" applyFont="1" applyFill="1" applyBorder="1" applyAlignment="1">
      <alignment horizontal="center" vertical="center" wrapText="1"/>
    </xf>
    <xf numFmtId="0" fontId="2" fillId="10" borderId="19"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18" fillId="33" borderId="35" xfId="0" applyFont="1" applyFill="1" applyBorder="1" applyAlignment="1" applyProtection="1">
      <alignment horizontal="left" vertical="center" wrapText="1"/>
      <protection/>
    </xf>
    <xf numFmtId="0" fontId="119" fillId="33" borderId="10" xfId="0" applyFont="1" applyFill="1" applyBorder="1" applyAlignment="1">
      <alignment vertical="center" wrapText="1"/>
    </xf>
    <xf numFmtId="0" fontId="119" fillId="33" borderId="10" xfId="0" applyFont="1" applyFill="1" applyBorder="1" applyAlignment="1">
      <alignment wrapText="1"/>
    </xf>
    <xf numFmtId="0" fontId="120" fillId="34" borderId="27" xfId="0" applyFont="1" applyFill="1" applyBorder="1" applyAlignment="1">
      <alignment horizontal="center" vertical="center" wrapText="1"/>
    </xf>
    <xf numFmtId="0" fontId="121" fillId="0" borderId="15" xfId="0" applyFont="1" applyBorder="1" applyAlignment="1" applyProtection="1">
      <alignment vertical="top" wrapText="1"/>
      <protection/>
    </xf>
    <xf numFmtId="0" fontId="29" fillId="0" borderId="15" xfId="0" applyFont="1" applyBorder="1" applyAlignment="1" applyProtection="1">
      <alignment vertical="top" wrapText="1"/>
      <protection/>
    </xf>
    <xf numFmtId="0" fontId="122" fillId="10" borderId="18" xfId="0" applyFont="1" applyFill="1" applyBorder="1" applyAlignment="1">
      <alignment vertical="top" wrapText="1"/>
    </xf>
    <xf numFmtId="0" fontId="122" fillId="10" borderId="45" xfId="0" applyFont="1" applyFill="1" applyBorder="1" applyAlignment="1">
      <alignment horizontal="center" vertical="top" wrapText="1"/>
    </xf>
    <xf numFmtId="0" fontId="0" fillId="10" borderId="0" xfId="0" applyFill="1" applyAlignment="1">
      <alignment/>
    </xf>
    <xf numFmtId="0" fontId="122" fillId="10" borderId="46" xfId="0" applyFont="1" applyFill="1" applyBorder="1" applyAlignment="1">
      <alignment horizontal="center" vertical="top" wrapText="1"/>
    </xf>
    <xf numFmtId="0" fontId="122" fillId="10" borderId="30" xfId="0" applyFont="1" applyFill="1" applyBorder="1" applyAlignment="1">
      <alignment horizontal="center" vertical="top" wrapText="1"/>
    </xf>
    <xf numFmtId="0" fontId="123" fillId="33" borderId="35"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124" fillId="33" borderId="35" xfId="0" applyFont="1" applyFill="1" applyBorder="1" applyAlignment="1" applyProtection="1">
      <alignment horizontal="left" vertical="center" wrapText="1"/>
      <protection/>
    </xf>
    <xf numFmtId="165" fontId="13" fillId="33" borderId="29" xfId="42" applyNumberFormat="1" applyFont="1" applyFill="1" applyBorder="1" applyAlignment="1" applyProtection="1">
      <alignment vertical="center" wrapText="1"/>
      <protection locked="0"/>
    </xf>
    <xf numFmtId="0" fontId="3" fillId="10" borderId="0" xfId="0" applyFont="1" applyFill="1" applyBorder="1" applyAlignment="1" applyProtection="1">
      <alignment horizontal="left" vertical="center" wrapText="1"/>
      <protection/>
    </xf>
    <xf numFmtId="0" fontId="9" fillId="10" borderId="0" xfId="0" applyFont="1" applyFill="1" applyBorder="1" applyAlignment="1" applyProtection="1">
      <alignment horizontal="left" vertical="center" wrapText="1"/>
      <protection/>
    </xf>
    <xf numFmtId="0" fontId="2" fillId="33" borderId="29" xfId="0" applyFont="1" applyFill="1" applyBorder="1" applyAlignment="1" applyProtection="1">
      <alignment horizontal="center" vertical="center" wrapText="1"/>
      <protection/>
    </xf>
    <xf numFmtId="0" fontId="20" fillId="10" borderId="0" xfId="0" applyFont="1" applyFill="1" applyBorder="1" applyAlignment="1" applyProtection="1">
      <alignment horizontal="left" vertical="center" wrapText="1"/>
      <protection/>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3" fillId="10" borderId="23" xfId="0" applyFont="1" applyFill="1" applyBorder="1" applyAlignment="1" applyProtection="1">
      <alignment horizontal="center" vertical="center" wrapText="1"/>
      <protection/>
    </xf>
    <xf numFmtId="0" fontId="2" fillId="33" borderId="29"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119" fillId="0" borderId="35" xfId="0"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5" xfId="0" applyFont="1" applyFill="1" applyBorder="1" applyAlignment="1" applyProtection="1">
      <alignment horizontal="left" vertical="center" wrapText="1"/>
      <protection/>
    </xf>
    <xf numFmtId="0" fontId="2" fillId="33" borderId="47" xfId="0" applyFont="1" applyFill="1" applyBorder="1" applyAlignment="1" applyProtection="1">
      <alignment horizontal="left" vertical="center" wrapText="1"/>
      <protection/>
    </xf>
    <xf numFmtId="0" fontId="2" fillId="33" borderId="45" xfId="0" applyFont="1" applyFill="1" applyBorder="1" applyAlignment="1" applyProtection="1">
      <alignment horizontal="left" vertical="center" wrapText="1"/>
      <protection/>
    </xf>
    <xf numFmtId="0" fontId="2" fillId="33" borderId="35"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2" fillId="10" borderId="20" xfId="0" applyFont="1" applyFill="1" applyBorder="1" applyAlignment="1" applyProtection="1">
      <alignment horizontal="left" vertical="center"/>
      <protection/>
    </xf>
    <xf numFmtId="0" fontId="3" fillId="10" borderId="48"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2" fillId="10" borderId="20" xfId="0" applyFont="1" applyFill="1" applyBorder="1" applyAlignment="1" applyProtection="1">
      <alignment horizontal="left" vertical="center"/>
      <protection/>
    </xf>
    <xf numFmtId="0" fontId="3" fillId="10" borderId="0" xfId="0" applyFont="1" applyFill="1" applyBorder="1" applyAlignment="1" applyProtection="1">
      <alignment horizontal="left" vertical="center" wrapText="1"/>
      <protection/>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06" fillId="33" borderId="10" xfId="0" applyFont="1" applyFill="1" applyBorder="1" applyAlignment="1">
      <alignment vertical="top" wrapText="1"/>
    </xf>
    <xf numFmtId="0" fontId="125" fillId="0" borderId="49" xfId="0" applyFont="1" applyBorder="1" applyAlignment="1">
      <alignment horizontal="justify" vertical="top" wrapText="1"/>
    </xf>
    <xf numFmtId="0" fontId="125" fillId="0" borderId="35" xfId="0" applyFont="1" applyBorder="1" applyAlignment="1">
      <alignment horizontal="center" vertical="top" wrapText="1"/>
    </xf>
    <xf numFmtId="0" fontId="125" fillId="0" borderId="35" xfId="0" applyFont="1" applyFill="1" applyBorder="1" applyAlignment="1">
      <alignment horizontal="center" vertical="center" wrapText="1"/>
    </xf>
    <xf numFmtId="0" fontId="125" fillId="0" borderId="50" xfId="0" applyFont="1" applyFill="1" applyBorder="1" applyAlignment="1">
      <alignment horizontal="center" vertical="center" wrapText="1"/>
    </xf>
    <xf numFmtId="0" fontId="125" fillId="0" borderId="35" xfId="0" applyFont="1" applyBorder="1" applyAlignment="1">
      <alignment vertical="center" wrapText="1"/>
    </xf>
    <xf numFmtId="0" fontId="125" fillId="0" borderId="50" xfId="0" applyFont="1" applyBorder="1" applyAlignment="1">
      <alignment horizontal="center" vertical="center" wrapText="1"/>
    </xf>
    <xf numFmtId="0" fontId="125" fillId="0" borderId="49" xfId="0" applyFont="1" applyBorder="1" applyAlignment="1">
      <alignment wrapText="1"/>
    </xf>
    <xf numFmtId="0" fontId="125" fillId="0" borderId="17" xfId="0" applyFont="1" applyBorder="1" applyAlignment="1">
      <alignment horizontal="center" vertical="center" wrapText="1"/>
    </xf>
    <xf numFmtId="0" fontId="125" fillId="0" borderId="49" xfId="0" applyFont="1" applyBorder="1" applyAlignment="1">
      <alignment vertical="top"/>
    </xf>
    <xf numFmtId="0" fontId="125" fillId="33" borderId="16" xfId="0" applyFont="1" applyFill="1" applyBorder="1" applyAlignment="1" applyProtection="1">
      <alignment horizontal="left" vertical="center" wrapText="1"/>
      <protection/>
    </xf>
    <xf numFmtId="0" fontId="125" fillId="33" borderId="37" xfId="0" applyFont="1" applyFill="1" applyBorder="1" applyAlignment="1" applyProtection="1">
      <alignment horizontal="left" vertical="center" wrapText="1"/>
      <protection/>
    </xf>
    <xf numFmtId="0" fontId="125" fillId="0" borderId="44" xfId="0" applyFont="1" applyBorder="1" applyAlignment="1">
      <alignment horizontal="left" vertical="center"/>
    </xf>
    <xf numFmtId="0" fontId="125" fillId="0" borderId="41" xfId="0" applyFont="1" applyBorder="1" applyAlignment="1">
      <alignment horizontal="left" vertical="center"/>
    </xf>
    <xf numFmtId="0" fontId="125" fillId="0" borderId="51" xfId="0" applyFont="1" applyBorder="1" applyAlignment="1">
      <alignment horizontal="left" vertical="center"/>
    </xf>
    <xf numFmtId="0" fontId="12" fillId="0" borderId="41" xfId="0" applyFont="1" applyBorder="1" applyAlignment="1">
      <alignment horizontal="center" vertical="center" wrapText="1"/>
    </xf>
    <xf numFmtId="0" fontId="12" fillId="0" borderId="44" xfId="0" applyFont="1" applyBorder="1" applyAlignment="1">
      <alignment horizontal="center" vertical="center" wrapText="1"/>
    </xf>
    <xf numFmtId="0" fontId="2" fillId="33" borderId="37" xfId="0" applyFont="1" applyFill="1" applyBorder="1" applyAlignment="1" applyProtection="1">
      <alignment wrapText="1"/>
      <protection/>
    </xf>
    <xf numFmtId="0" fontId="2" fillId="33" borderId="37" xfId="0" applyFont="1" applyFill="1" applyBorder="1" applyAlignment="1" applyProtection="1">
      <alignment vertical="top" wrapText="1"/>
      <protection/>
    </xf>
    <xf numFmtId="0" fontId="12" fillId="33" borderId="10" xfId="0" applyFont="1" applyFill="1" applyBorder="1" applyAlignment="1" applyProtection="1">
      <alignment vertical="top" wrapText="1"/>
      <protection locked="0"/>
    </xf>
    <xf numFmtId="0" fontId="12" fillId="33" borderId="37" xfId="0" applyFont="1" applyFill="1" applyBorder="1" applyAlignment="1" applyProtection="1">
      <alignment wrapText="1"/>
      <protection/>
    </xf>
    <xf numFmtId="0" fontId="126" fillId="0" borderId="0" xfId="0" applyFont="1" applyAlignment="1">
      <alignment horizontal="center" vertical="center"/>
    </xf>
    <xf numFmtId="0" fontId="34" fillId="10" borderId="20" xfId="0" applyFont="1" applyFill="1" applyBorder="1" applyAlignment="1" applyProtection="1">
      <alignment horizontal="center" vertical="center"/>
      <protection/>
    </xf>
    <xf numFmtId="0" fontId="35" fillId="10" borderId="0" xfId="0" applyFont="1" applyFill="1" applyBorder="1" applyAlignment="1" applyProtection="1">
      <alignment horizontal="center" vertical="center" wrapText="1"/>
      <protection/>
    </xf>
    <xf numFmtId="0" fontId="34" fillId="10" borderId="19" xfId="0" applyFont="1" applyFill="1" applyBorder="1" applyAlignment="1" applyProtection="1">
      <alignment horizontal="center" vertical="center"/>
      <protection/>
    </xf>
    <xf numFmtId="0" fontId="106" fillId="0" borderId="0" xfId="0" applyFont="1" applyAlignment="1">
      <alignment wrapText="1"/>
    </xf>
    <xf numFmtId="0" fontId="2" fillId="10" borderId="20" xfId="0" applyFont="1" applyFill="1" applyBorder="1" applyAlignment="1" applyProtection="1">
      <alignment horizontal="left" vertical="center" wrapText="1"/>
      <protection/>
    </xf>
    <xf numFmtId="0" fontId="2" fillId="10" borderId="19" xfId="0" applyFont="1" applyFill="1" applyBorder="1" applyAlignment="1" applyProtection="1">
      <alignment horizontal="left" vertical="center" wrapText="1"/>
      <protection/>
    </xf>
    <xf numFmtId="0" fontId="3" fillId="10" borderId="20" xfId="0" applyFont="1" applyFill="1" applyBorder="1" applyAlignment="1" applyProtection="1">
      <alignment vertical="center" wrapText="1"/>
      <protection/>
    </xf>
    <xf numFmtId="0" fontId="12" fillId="0" borderId="19" xfId="0" applyFont="1" applyBorder="1" applyAlignment="1">
      <alignment horizontal="center" vertical="center" wrapText="1"/>
    </xf>
    <xf numFmtId="0" fontId="12" fillId="0" borderId="34" xfId="0" applyNumberFormat="1" applyFont="1" applyFill="1" applyBorder="1" applyAlignment="1" applyProtection="1">
      <alignment vertical="center" wrapText="1"/>
      <protection/>
    </xf>
    <xf numFmtId="0" fontId="3" fillId="10" borderId="20" xfId="0" applyFont="1" applyFill="1" applyBorder="1" applyAlignment="1" applyProtection="1">
      <alignment horizontal="center" vertical="top" wrapText="1"/>
      <protection/>
    </xf>
    <xf numFmtId="0" fontId="125" fillId="0" borderId="19" xfId="0" applyFont="1" applyBorder="1" applyAlignment="1">
      <alignment horizontal="center" vertical="center" wrapText="1"/>
    </xf>
    <xf numFmtId="0" fontId="123" fillId="0" borderId="35" xfId="0" applyFont="1" applyBorder="1" applyAlignment="1">
      <alignment horizontal="center" vertical="top" wrapText="1"/>
    </xf>
    <xf numFmtId="0" fontId="123" fillId="0" borderId="35" xfId="0" applyFont="1" applyBorder="1" applyAlignment="1">
      <alignment vertical="top" wrapText="1"/>
    </xf>
    <xf numFmtId="0" fontId="127" fillId="33" borderId="12" xfId="52" applyFont="1" applyFill="1" applyBorder="1" applyAlignment="1" applyProtection="1">
      <alignment/>
      <protection locked="0"/>
    </xf>
    <xf numFmtId="0" fontId="116" fillId="0" borderId="35" xfId="0" applyFont="1" applyFill="1" applyBorder="1" applyAlignment="1">
      <alignment horizontal="center" vertical="top" wrapText="1"/>
    </xf>
    <xf numFmtId="0" fontId="116" fillId="0" borderId="35" xfId="0" applyFont="1" applyBorder="1" applyAlignment="1">
      <alignment horizontal="center" vertical="center" wrapText="1"/>
    </xf>
    <xf numFmtId="0" fontId="125" fillId="33" borderId="19" xfId="0" applyFont="1" applyFill="1" applyBorder="1" applyAlignment="1" applyProtection="1">
      <alignment horizontal="left" vertical="center" wrapText="1"/>
      <protection/>
    </xf>
    <xf numFmtId="0" fontId="105" fillId="0" borderId="35" xfId="0" applyFont="1" applyBorder="1" applyAlignment="1">
      <alignment horizontal="center"/>
    </xf>
    <xf numFmtId="0" fontId="116" fillId="0" borderId="35" xfId="0" applyFont="1" applyBorder="1" applyAlignment="1">
      <alignment horizontal="center" vertical="top" wrapText="1"/>
    </xf>
    <xf numFmtId="0" fontId="116" fillId="0" borderId="50" xfId="0" applyFont="1" applyBorder="1" applyAlignment="1">
      <alignment horizontal="center" vertical="top" wrapText="1"/>
    </xf>
    <xf numFmtId="0" fontId="125" fillId="0" borderId="35" xfId="0" applyFont="1" applyBorder="1" applyAlignment="1">
      <alignment horizontal="center" vertical="center" wrapText="1"/>
    </xf>
    <xf numFmtId="16" fontId="116" fillId="0" borderId="35" xfId="0" applyNumberFormat="1" applyFont="1" applyBorder="1" applyAlignment="1">
      <alignment horizontal="center" vertical="top"/>
    </xf>
    <xf numFmtId="0" fontId="116" fillId="0" borderId="35" xfId="0" applyFont="1" applyBorder="1" applyAlignment="1">
      <alignment horizontal="center" vertical="top"/>
    </xf>
    <xf numFmtId="0" fontId="125" fillId="33" borderId="20" xfId="0" applyFont="1" applyFill="1" applyBorder="1" applyAlignment="1" applyProtection="1">
      <alignment horizontal="center" vertical="center" wrapText="1"/>
      <protection/>
    </xf>
    <xf numFmtId="0" fontId="125" fillId="33" borderId="0"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125" fillId="33" borderId="49" xfId="0" applyFont="1" applyFill="1" applyBorder="1" applyAlignment="1" applyProtection="1">
      <alignment horizontal="left" vertical="center" wrapText="1"/>
      <protection/>
    </xf>
    <xf numFmtId="0" fontId="125" fillId="0" borderId="52" xfId="0" applyFont="1" applyBorder="1" applyAlignment="1">
      <alignment vertical="center" wrapText="1"/>
    </xf>
    <xf numFmtId="0" fontId="128" fillId="0" borderId="49" xfId="0" applyFont="1" applyBorder="1" applyAlignment="1">
      <alignment/>
    </xf>
    <xf numFmtId="0" fontId="125" fillId="0" borderId="49" xfId="0" applyFont="1" applyBorder="1" applyAlignment="1">
      <alignment vertical="top" wrapText="1"/>
    </xf>
    <xf numFmtId="16" fontId="116" fillId="0" borderId="50" xfId="0" applyNumberFormat="1" applyFont="1" applyBorder="1" applyAlignment="1">
      <alignment horizontal="center" vertical="top"/>
    </xf>
    <xf numFmtId="3" fontId="116" fillId="0" borderId="50" xfId="0" applyNumberFormat="1" applyFont="1" applyFill="1" applyBorder="1" applyAlignment="1">
      <alignment horizontal="center" vertical="top" wrapText="1"/>
    </xf>
    <xf numFmtId="0" fontId="116" fillId="0" borderId="50" xfId="0" applyFont="1" applyBorder="1" applyAlignment="1">
      <alignment horizontal="center" vertical="center" wrapText="1"/>
    </xf>
    <xf numFmtId="0" fontId="125" fillId="0" borderId="49" xfId="0" applyFont="1" applyBorder="1" applyAlignment="1">
      <alignment horizontal="center" vertical="center" wrapText="1"/>
    </xf>
    <xf numFmtId="0" fontId="125" fillId="0" borderId="52" xfId="0" applyFont="1" applyBorder="1" applyAlignment="1">
      <alignment horizontal="center" vertical="center" wrapText="1"/>
    </xf>
    <xf numFmtId="0" fontId="125" fillId="0" borderId="49" xfId="0" applyFont="1" applyBorder="1" applyAlignment="1">
      <alignment vertical="center" wrapText="1"/>
    </xf>
    <xf numFmtId="0" fontId="116" fillId="0" borderId="50" xfId="0" applyFont="1" applyBorder="1" applyAlignment="1">
      <alignment vertical="center" wrapText="1"/>
    </xf>
    <xf numFmtId="0" fontId="12" fillId="33" borderId="50" xfId="0" applyFont="1" applyFill="1" applyBorder="1" applyAlignment="1" applyProtection="1">
      <alignment horizontal="center" vertical="center" wrapText="1"/>
      <protection/>
    </xf>
    <xf numFmtId="0" fontId="2" fillId="33" borderId="53" xfId="0" applyFont="1" applyFill="1" applyBorder="1" applyAlignment="1" applyProtection="1">
      <alignment horizontal="left" vertical="center" wrapText="1"/>
      <protection/>
    </xf>
    <xf numFmtId="0" fontId="12" fillId="33" borderId="14" xfId="0" applyFont="1" applyFill="1" applyBorder="1" applyAlignment="1" applyProtection="1">
      <alignment horizontal="center" vertical="center" wrapText="1"/>
      <protection/>
    </xf>
    <xf numFmtId="0" fontId="3" fillId="10" borderId="0" xfId="0" applyFont="1" applyFill="1" applyBorder="1" applyAlignment="1" applyProtection="1">
      <alignment horizontal="right" wrapText="1"/>
      <protection/>
    </xf>
    <xf numFmtId="0" fontId="3" fillId="10" borderId="0" xfId="0" applyFont="1" applyFill="1" applyBorder="1" applyAlignment="1" applyProtection="1">
      <alignment horizontal="left" vertical="center" wrapText="1"/>
      <protection/>
    </xf>
    <xf numFmtId="0" fontId="3" fillId="10" borderId="19" xfId="0" applyFont="1" applyFill="1" applyBorder="1" applyAlignment="1" applyProtection="1">
      <alignment/>
      <protection/>
    </xf>
    <xf numFmtId="165" fontId="129" fillId="33" borderId="18" xfId="42" applyNumberFormat="1" applyFont="1" applyFill="1" applyBorder="1" applyAlignment="1" applyProtection="1">
      <alignment vertical="center" wrapText="1"/>
      <protection locked="0"/>
    </xf>
    <xf numFmtId="165" fontId="13" fillId="33" borderId="27" xfId="42" applyNumberFormat="1" applyFont="1" applyFill="1" applyBorder="1" applyAlignment="1" applyProtection="1">
      <alignment vertical="center" wrapText="1"/>
      <protection locked="0"/>
    </xf>
    <xf numFmtId="0" fontId="2" fillId="33" borderId="15"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10" borderId="26"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11" fillId="0" borderId="10" xfId="0" applyFont="1" applyFill="1" applyBorder="1" applyAlignment="1">
      <alignment vertical="top" wrapText="1"/>
    </xf>
    <xf numFmtId="0" fontId="12" fillId="33" borderId="35" xfId="0" applyFont="1" applyFill="1" applyBorder="1" applyAlignment="1" applyProtection="1">
      <alignment horizontal="left" vertical="center" wrapText="1"/>
      <protection/>
    </xf>
    <xf numFmtId="0" fontId="130" fillId="0" borderId="0" xfId="0" applyFont="1" applyAlignment="1">
      <alignment horizontal="left" vertical="top" wrapText="1"/>
    </xf>
    <xf numFmtId="0" fontId="0" fillId="0" borderId="0" xfId="0" applyAlignment="1">
      <alignment wrapText="1"/>
    </xf>
    <xf numFmtId="0" fontId="12" fillId="33" borderId="44" xfId="0" applyFont="1" applyFill="1" applyBorder="1" applyAlignment="1" applyProtection="1">
      <alignment horizontal="left" vertical="top" wrapText="1"/>
      <protection/>
    </xf>
    <xf numFmtId="0" fontId="130" fillId="33" borderId="54" xfId="0" applyFont="1" applyFill="1" applyBorder="1" applyAlignment="1" applyProtection="1">
      <alignment horizontal="left" vertical="top" wrapText="1"/>
      <protection/>
    </xf>
    <xf numFmtId="0" fontId="130" fillId="0" borderId="0" xfId="0" applyFont="1" applyAlignment="1">
      <alignment wrapText="1"/>
    </xf>
    <xf numFmtId="0" fontId="130" fillId="0" borderId="0" xfId="0" applyFont="1" applyAlignment="1">
      <alignment/>
    </xf>
    <xf numFmtId="0" fontId="12" fillId="0" borderId="34" xfId="0" applyFont="1" applyFill="1" applyBorder="1" applyAlignment="1" applyProtection="1">
      <alignment vertical="center" wrapText="1"/>
      <protection/>
    </xf>
    <xf numFmtId="0" fontId="12" fillId="0" borderId="35" xfId="0" applyFont="1" applyFill="1" applyBorder="1" applyAlignment="1" applyProtection="1">
      <alignment horizontal="left" vertical="center" wrapText="1"/>
      <protection/>
    </xf>
    <xf numFmtId="0" fontId="12" fillId="33" borderId="34" xfId="0" applyNumberFormat="1" applyFont="1" applyFill="1" applyBorder="1" applyAlignment="1">
      <alignment vertical="top" wrapText="1"/>
    </xf>
    <xf numFmtId="0" fontId="12" fillId="33" borderId="35" xfId="0" applyFont="1" applyFill="1" applyBorder="1" applyAlignment="1" applyProtection="1">
      <alignment vertical="top" wrapText="1"/>
      <protection/>
    </xf>
    <xf numFmtId="0" fontId="12" fillId="33" borderId="35" xfId="0" applyFont="1" applyFill="1" applyBorder="1" applyAlignment="1" applyProtection="1">
      <alignment vertical="center" wrapText="1"/>
      <protection/>
    </xf>
    <xf numFmtId="0" fontId="12" fillId="33" borderId="32" xfId="0" applyNumberFormat="1" applyFont="1" applyFill="1" applyBorder="1" applyAlignment="1">
      <alignment vertical="top" wrapText="1"/>
    </xf>
    <xf numFmtId="0" fontId="20" fillId="0" borderId="35" xfId="0" applyNumberFormat="1" applyFont="1" applyFill="1" applyBorder="1" applyAlignment="1">
      <alignment horizontal="left" vertical="top" wrapText="1"/>
    </xf>
    <xf numFmtId="0" fontId="12" fillId="0" borderId="35" xfId="0" applyNumberFormat="1" applyFont="1" applyFill="1" applyBorder="1" applyAlignment="1">
      <alignment horizontal="left" vertical="top" wrapText="1"/>
    </xf>
    <xf numFmtId="0" fontId="12" fillId="0" borderId="34" xfId="0" applyNumberFormat="1" applyFont="1" applyFill="1" applyBorder="1" applyAlignment="1">
      <alignment horizontal="left" vertical="top" wrapText="1"/>
    </xf>
    <xf numFmtId="0" fontId="12" fillId="0" borderId="47" xfId="0" applyNumberFormat="1" applyFont="1" applyFill="1" applyBorder="1" applyAlignment="1">
      <alignment horizontal="left" vertical="top" wrapText="1"/>
    </xf>
    <xf numFmtId="0" fontId="12" fillId="0" borderId="35" xfId="0" applyFont="1" applyBorder="1" applyAlignment="1">
      <alignment horizontal="left" vertical="center" wrapText="1"/>
    </xf>
    <xf numFmtId="0" fontId="13" fillId="0" borderId="35" xfId="0" applyNumberFormat="1" applyFont="1" applyFill="1" applyBorder="1" applyAlignment="1">
      <alignment horizontal="left" vertical="top" wrapText="1"/>
    </xf>
    <xf numFmtId="0" fontId="12" fillId="0" borderId="55" xfId="0" applyNumberFormat="1" applyFont="1" applyFill="1" applyBorder="1" applyAlignment="1">
      <alignment horizontal="left" vertical="top" wrapText="1"/>
    </xf>
    <xf numFmtId="0" fontId="13" fillId="0" borderId="47" xfId="0" applyNumberFormat="1" applyFont="1" applyFill="1" applyBorder="1" applyAlignment="1">
      <alignment horizontal="left" vertical="top" wrapText="1"/>
    </xf>
    <xf numFmtId="0" fontId="131" fillId="0" borderId="0" xfId="0" applyFont="1" applyAlignment="1">
      <alignment horizontal="left" vertical="top" wrapText="1"/>
    </xf>
    <xf numFmtId="0" fontId="130" fillId="0" borderId="0" xfId="0" applyFont="1" applyFill="1" applyAlignment="1">
      <alignment horizontal="left" vertical="top" wrapText="1"/>
    </xf>
    <xf numFmtId="0" fontId="12" fillId="0" borderId="34" xfId="0" applyFont="1" applyFill="1" applyBorder="1" applyAlignment="1">
      <alignment vertical="top" wrapText="1"/>
    </xf>
    <xf numFmtId="0" fontId="130" fillId="0" borderId="0" xfId="0" applyFont="1" applyFill="1" applyAlignment="1" applyProtection="1">
      <alignment/>
      <protection/>
    </xf>
    <xf numFmtId="0" fontId="12" fillId="33" borderId="29" xfId="0" applyFont="1" applyFill="1" applyBorder="1" applyAlignment="1" applyProtection="1">
      <alignment horizontal="left" vertical="center" wrapText="1"/>
      <protection/>
    </xf>
    <xf numFmtId="0" fontId="12" fillId="33" borderId="10" xfId="0" applyFont="1" applyFill="1" applyBorder="1" applyAlignment="1">
      <alignment vertical="top" wrapText="1"/>
    </xf>
    <xf numFmtId="0" fontId="132" fillId="10" borderId="19" xfId="0" applyFont="1" applyFill="1" applyBorder="1" applyAlignment="1" applyProtection="1">
      <alignment wrapText="1"/>
      <protection/>
    </xf>
    <xf numFmtId="0" fontId="130" fillId="10" borderId="19" xfId="0" applyFont="1" applyFill="1" applyBorder="1" applyAlignment="1" applyProtection="1">
      <alignment wrapText="1"/>
      <protection/>
    </xf>
    <xf numFmtId="0" fontId="130" fillId="10" borderId="19" xfId="0" applyFont="1" applyFill="1" applyBorder="1" applyAlignment="1" applyProtection="1">
      <alignment horizontal="left" vertical="center" wrapText="1"/>
      <protection/>
    </xf>
    <xf numFmtId="0" fontId="12" fillId="0" borderId="10" xfId="0" applyFont="1" applyFill="1" applyBorder="1" applyAlignment="1">
      <alignment vertical="top" wrapText="1"/>
    </xf>
    <xf numFmtId="0" fontId="12" fillId="0" borderId="0" xfId="0" applyFont="1" applyAlignment="1">
      <alignment vertical="top" wrapText="1"/>
    </xf>
    <xf numFmtId="0" fontId="130" fillId="0" borderId="0" xfId="0" applyFont="1" applyAlignment="1">
      <alignment vertical="top" wrapText="1"/>
    </xf>
    <xf numFmtId="0" fontId="130" fillId="0" borderId="0" xfId="0" applyFont="1" applyFill="1" applyBorder="1" applyAlignment="1">
      <alignment horizontal="left" vertical="top" wrapText="1"/>
    </xf>
    <xf numFmtId="0" fontId="130" fillId="0" borderId="0" xfId="0" applyFont="1" applyBorder="1" applyAlignment="1">
      <alignment horizontal="left" vertical="top" wrapText="1"/>
    </xf>
    <xf numFmtId="0" fontId="130" fillId="33" borderId="0" xfId="0" applyFont="1" applyFill="1" applyAlignment="1">
      <alignment horizontal="left" vertical="top" wrapText="1"/>
    </xf>
    <xf numFmtId="0" fontId="3" fillId="10" borderId="0" xfId="0" applyFont="1" applyFill="1" applyBorder="1" applyAlignment="1" applyProtection="1">
      <alignment horizontal="center" vertical="center" wrapText="1"/>
      <protection/>
    </xf>
    <xf numFmtId="0" fontId="130" fillId="0" borderId="20" xfId="0" applyFont="1" applyBorder="1" applyAlignment="1">
      <alignment horizontal="left" vertical="top" wrapText="1"/>
    </xf>
    <xf numFmtId="0" fontId="106" fillId="0" borderId="0" xfId="0" applyFont="1" applyAlignment="1">
      <alignment horizontal="center"/>
    </xf>
    <xf numFmtId="0" fontId="106" fillId="10" borderId="22" xfId="0" applyFont="1" applyFill="1" applyBorder="1" applyAlignment="1">
      <alignment horizontal="center"/>
    </xf>
    <xf numFmtId="0" fontId="106" fillId="10" borderId="0" xfId="0" applyFont="1" applyFill="1" applyBorder="1" applyAlignment="1">
      <alignment horizontal="center"/>
    </xf>
    <xf numFmtId="0" fontId="46" fillId="33" borderId="31" xfId="0" applyFont="1" applyFill="1" applyBorder="1" applyAlignment="1" applyProtection="1">
      <alignment horizontal="center" vertical="center" wrapText="1"/>
      <protection/>
    </xf>
    <xf numFmtId="0" fontId="46" fillId="33" borderId="45" xfId="0" applyFont="1" applyFill="1" applyBorder="1" applyAlignment="1" applyProtection="1">
      <alignment horizontal="center" vertical="center" wrapText="1"/>
      <protection/>
    </xf>
    <xf numFmtId="0" fontId="2" fillId="10" borderId="0" xfId="0" applyFont="1" applyFill="1" applyBorder="1" applyAlignment="1" applyProtection="1">
      <alignment horizontal="center" vertical="center" wrapText="1"/>
      <protection/>
    </xf>
    <xf numFmtId="0" fontId="2" fillId="10" borderId="0" xfId="0" applyFont="1" applyFill="1" applyBorder="1" applyAlignment="1" applyProtection="1">
      <alignment horizontal="center" vertical="center"/>
      <protection/>
    </xf>
    <xf numFmtId="0" fontId="106" fillId="33" borderId="10" xfId="0" applyFont="1" applyFill="1" applyBorder="1" applyAlignment="1">
      <alignment horizontal="center"/>
    </xf>
    <xf numFmtId="0" fontId="125" fillId="0" borderId="35" xfId="0" applyFont="1" applyBorder="1" applyAlignment="1">
      <alignment horizontal="center" vertical="center" wrapText="1"/>
    </xf>
    <xf numFmtId="0" fontId="125" fillId="0" borderId="49" xfId="0" applyFont="1" applyBorder="1" applyAlignment="1">
      <alignment horizontal="left" vertical="center" wrapText="1"/>
    </xf>
    <xf numFmtId="0" fontId="125" fillId="0" borderId="49" xfId="0" applyFont="1" applyBorder="1" applyAlignment="1">
      <alignment horizontal="center" vertical="center" wrapText="1"/>
    </xf>
    <xf numFmtId="0" fontId="125" fillId="0" borderId="35" xfId="0" applyFont="1" applyBorder="1" applyAlignment="1">
      <alignment horizontal="center" vertical="top" wrapText="1"/>
    </xf>
    <xf numFmtId="0" fontId="125" fillId="0" borderId="49" xfId="0" applyFont="1" applyBorder="1" applyAlignment="1">
      <alignment horizontal="center" wrapText="1"/>
    </xf>
    <xf numFmtId="0" fontId="125" fillId="0" borderId="35" xfId="0" applyFont="1" applyBorder="1" applyAlignment="1">
      <alignment vertical="top" wrapText="1"/>
    </xf>
    <xf numFmtId="0" fontId="133" fillId="0" borderId="0" xfId="0" applyFont="1" applyAlignment="1">
      <alignment wrapText="1"/>
    </xf>
    <xf numFmtId="0" fontId="12" fillId="10" borderId="35"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10" borderId="47" xfId="0" applyFont="1" applyFill="1" applyBorder="1" applyAlignment="1">
      <alignment horizontal="left" vertical="top" wrapText="1"/>
    </xf>
    <xf numFmtId="0" fontId="12" fillId="10" borderId="35" xfId="0" applyFont="1" applyFill="1" applyBorder="1" applyAlignment="1">
      <alignment horizontal="left" vertical="top" wrapText="1"/>
    </xf>
    <xf numFmtId="0" fontId="12" fillId="10" borderId="32" xfId="0" applyFont="1" applyFill="1" applyBorder="1" applyAlignment="1">
      <alignment horizontal="left" vertical="top" wrapText="1"/>
    </xf>
    <xf numFmtId="0" fontId="3" fillId="33" borderId="28"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3" fillId="33" borderId="52" xfId="0" applyFont="1" applyFill="1" applyBorder="1" applyAlignment="1" applyProtection="1">
      <alignment vertical="top" wrapText="1"/>
      <protection/>
    </xf>
    <xf numFmtId="0" fontId="3" fillId="33" borderId="49" xfId="0" applyFont="1" applyFill="1" applyBorder="1" applyAlignment="1" applyProtection="1">
      <alignment vertical="top" wrapText="1"/>
      <protection/>
    </xf>
    <xf numFmtId="0" fontId="134" fillId="10" borderId="0" xfId="0" applyFont="1" applyFill="1" applyBorder="1" applyAlignment="1" applyProtection="1">
      <alignment vertical="top" wrapText="1"/>
      <protection/>
    </xf>
    <xf numFmtId="43" fontId="116" fillId="33" borderId="35" xfId="0" applyNumberFormat="1" applyFont="1" applyFill="1" applyBorder="1" applyAlignment="1" applyProtection="1">
      <alignment vertical="top" wrapText="1"/>
      <protection/>
    </xf>
    <xf numFmtId="0" fontId="48" fillId="33" borderId="49" xfId="0" applyFont="1" applyFill="1" applyBorder="1" applyAlignment="1" applyProtection="1">
      <alignment vertical="top" wrapText="1"/>
      <protection/>
    </xf>
    <xf numFmtId="166" fontId="124" fillId="33" borderId="50" xfId="0" applyNumberFormat="1" applyFont="1" applyFill="1" applyBorder="1" applyAlignment="1" applyProtection="1">
      <alignment vertical="top" wrapText="1"/>
      <protection/>
    </xf>
    <xf numFmtId="0" fontId="124" fillId="33" borderId="15" xfId="0" applyFont="1" applyFill="1" applyBorder="1" applyAlignment="1" applyProtection="1">
      <alignment vertical="top" wrapText="1"/>
      <protection/>
    </xf>
    <xf numFmtId="0" fontId="135" fillId="0" borderId="0" xfId="0" applyFont="1" applyAlignment="1">
      <alignment horizontal="left" vertical="top" wrapText="1"/>
    </xf>
    <xf numFmtId="0" fontId="13" fillId="33" borderId="10" xfId="0" applyFont="1" applyFill="1" applyBorder="1" applyAlignment="1" applyProtection="1">
      <alignment horizontal="left"/>
      <protection/>
    </xf>
    <xf numFmtId="0" fontId="125" fillId="33" borderId="35" xfId="0" applyFont="1" applyFill="1" applyBorder="1" applyAlignment="1" applyProtection="1">
      <alignment vertical="center" wrapText="1"/>
      <protection/>
    </xf>
    <xf numFmtId="0" fontId="125" fillId="33" borderId="57" xfId="0" applyFont="1" applyFill="1" applyBorder="1" applyAlignment="1" applyProtection="1">
      <alignment vertical="center" wrapText="1"/>
      <protection/>
    </xf>
    <xf numFmtId="0" fontId="125" fillId="0" borderId="35" xfId="0" applyFont="1" applyFill="1" applyBorder="1" applyAlignment="1" applyProtection="1">
      <alignment vertical="top" wrapText="1"/>
      <protection/>
    </xf>
    <xf numFmtId="0" fontId="125" fillId="0" borderId="35" xfId="0" applyNumberFormat="1" applyFont="1" applyFill="1" applyBorder="1" applyAlignment="1" applyProtection="1">
      <alignment vertical="top" wrapText="1"/>
      <protection/>
    </xf>
    <xf numFmtId="0" fontId="136" fillId="33" borderId="58" xfId="0" applyNumberFormat="1" applyFont="1" applyFill="1" applyBorder="1" applyAlignment="1">
      <alignment horizontal="left" vertical="center" wrapText="1"/>
    </xf>
    <xf numFmtId="0" fontId="136" fillId="33" borderId="35" xfId="0" applyNumberFormat="1" applyFont="1" applyFill="1" applyBorder="1" applyAlignment="1">
      <alignment horizontal="left" vertical="center" wrapText="1"/>
    </xf>
    <xf numFmtId="14" fontId="125" fillId="33" borderId="59" xfId="0" applyNumberFormat="1" applyFont="1" applyFill="1" applyBorder="1" applyAlignment="1">
      <alignment vertical="top" wrapText="1"/>
    </xf>
    <xf numFmtId="0" fontId="137" fillId="0" borderId="0" xfId="0" applyFont="1" applyAlignment="1">
      <alignment horizontal="left" vertical="top" wrapText="1"/>
    </xf>
    <xf numFmtId="43" fontId="13" fillId="33" borderId="60" xfId="0" applyNumberFormat="1" applyFont="1" applyFill="1" applyBorder="1" applyAlignment="1" applyProtection="1">
      <alignment vertical="center" wrapText="1"/>
      <protection/>
    </xf>
    <xf numFmtId="166" fontId="12" fillId="33" borderId="61" xfId="0" applyNumberFormat="1" applyFont="1" applyFill="1" applyBorder="1" applyAlignment="1" applyProtection="1">
      <alignment vertical="top" wrapText="1"/>
      <protection/>
    </xf>
    <xf numFmtId="43" fontId="12" fillId="33" borderId="35" xfId="0" applyNumberFormat="1" applyFont="1" applyFill="1" applyBorder="1" applyAlignment="1" applyProtection="1">
      <alignment vertical="top" wrapText="1"/>
      <protection/>
    </xf>
    <xf numFmtId="166" fontId="12" fillId="33" borderId="50" xfId="0" applyNumberFormat="1" applyFont="1" applyFill="1" applyBorder="1" applyAlignment="1" applyProtection="1">
      <alignment vertical="top" wrapText="1"/>
      <protection/>
    </xf>
    <xf numFmtId="43" fontId="13" fillId="33" borderId="35" xfId="0" applyNumberFormat="1" applyFont="1" applyFill="1" applyBorder="1" applyAlignment="1" applyProtection="1">
      <alignment vertical="center" wrapText="1"/>
      <protection/>
    </xf>
    <xf numFmtId="43" fontId="13" fillId="33" borderId="35" xfId="0" applyNumberFormat="1" applyFont="1" applyFill="1" applyBorder="1" applyAlignment="1" applyProtection="1">
      <alignment vertical="top" wrapText="1"/>
      <protection/>
    </xf>
    <xf numFmtId="43" fontId="13" fillId="33" borderId="59" xfId="0" applyNumberFormat="1" applyFont="1" applyFill="1" applyBorder="1" applyAlignment="1" applyProtection="1">
      <alignment vertical="top" wrapText="1"/>
      <protection/>
    </xf>
    <xf numFmtId="166" fontId="12" fillId="33" borderId="62" xfId="0" applyNumberFormat="1" applyFont="1" applyFill="1" applyBorder="1" applyAlignment="1" applyProtection="1">
      <alignment vertical="top" wrapText="1"/>
      <protection/>
    </xf>
    <xf numFmtId="43" fontId="13" fillId="33" borderId="56" xfId="42" applyFont="1" applyFill="1" applyBorder="1" applyAlignment="1" applyProtection="1">
      <alignment vertical="top" wrapText="1"/>
      <protection/>
    </xf>
    <xf numFmtId="165" fontId="3" fillId="36" borderId="63" xfId="42" applyNumberFormat="1" applyFont="1" applyFill="1" applyBorder="1" applyAlignment="1" applyProtection="1">
      <alignment vertical="top" wrapText="1"/>
      <protection/>
    </xf>
    <xf numFmtId="165" fontId="2" fillId="36" borderId="63" xfId="42" applyNumberFormat="1" applyFont="1" applyFill="1" applyBorder="1" applyAlignment="1" applyProtection="1">
      <alignment vertical="top" wrapText="1"/>
      <protection/>
    </xf>
    <xf numFmtId="165" fontId="2" fillId="36" borderId="64" xfId="42" applyNumberFormat="1" applyFont="1" applyFill="1" applyBorder="1" applyAlignment="1" applyProtection="1">
      <alignment vertical="top" wrapText="1"/>
      <protection/>
    </xf>
    <xf numFmtId="165" fontId="3" fillId="36" borderId="61" xfId="42" applyNumberFormat="1" applyFont="1" applyFill="1" applyBorder="1" applyAlignment="1" applyProtection="1">
      <alignment vertical="top" wrapText="1"/>
      <protection/>
    </xf>
    <xf numFmtId="165" fontId="2" fillId="36" borderId="50" xfId="42" applyNumberFormat="1" applyFont="1" applyFill="1" applyBorder="1" applyAlignment="1" applyProtection="1">
      <alignment vertical="top" wrapText="1"/>
      <protection/>
    </xf>
    <xf numFmtId="165" fontId="2" fillId="36" borderId="62" xfId="42" applyNumberFormat="1" applyFont="1" applyFill="1" applyBorder="1" applyAlignment="1" applyProtection="1">
      <alignment vertical="top" wrapText="1"/>
      <protection/>
    </xf>
    <xf numFmtId="165" fontId="3" fillId="36" borderId="15" xfId="42" applyNumberFormat="1" applyFont="1" applyFill="1" applyBorder="1" applyAlignment="1" applyProtection="1">
      <alignment vertical="top" wrapText="1"/>
      <protection/>
    </xf>
    <xf numFmtId="0" fontId="130" fillId="0" borderId="20" xfId="0" applyFont="1" applyBorder="1" applyAlignment="1" applyProtection="1">
      <alignment vertical="top" wrapText="1"/>
      <protection/>
    </xf>
    <xf numFmtId="0" fontId="0" fillId="0" borderId="20" xfId="0" applyBorder="1" applyAlignment="1">
      <alignment/>
    </xf>
    <xf numFmtId="0" fontId="3" fillId="10" borderId="20" xfId="0" applyFont="1" applyFill="1" applyBorder="1" applyAlignment="1" applyProtection="1">
      <alignment horizontal="right" wrapText="1"/>
      <protection/>
    </xf>
    <xf numFmtId="0" fontId="3" fillId="10" borderId="19"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19" xfId="0" applyFont="1" applyFill="1" applyBorder="1" applyAlignment="1" applyProtection="1">
      <alignment horizontal="right" vertical="top" wrapText="1"/>
      <protection/>
    </xf>
    <xf numFmtId="15" fontId="2" fillId="33" borderId="16" xfId="0" applyNumberFormat="1" applyFont="1" applyFill="1" applyBorder="1" applyAlignment="1" applyProtection="1">
      <alignment horizontal="left"/>
      <protection/>
    </xf>
    <xf numFmtId="0" fontId="2" fillId="33" borderId="11" xfId="0" applyFont="1" applyFill="1" applyBorder="1" applyAlignment="1" applyProtection="1">
      <alignment horizontal="left"/>
      <protection/>
    </xf>
    <xf numFmtId="0" fontId="11" fillId="33" borderId="29" xfId="0" applyFont="1" applyFill="1" applyBorder="1" applyAlignment="1" applyProtection="1">
      <alignment horizontal="center"/>
      <protection/>
    </xf>
    <xf numFmtId="0" fontId="11" fillId="33" borderId="18" xfId="0" applyFont="1" applyFill="1" applyBorder="1" applyAlignment="1" applyProtection="1">
      <alignment horizontal="center"/>
      <protection/>
    </xf>
    <xf numFmtId="0" fontId="11" fillId="33" borderId="27" xfId="0" applyFont="1" applyFill="1" applyBorder="1" applyAlignment="1" applyProtection="1">
      <alignment horizontal="center"/>
      <protection/>
    </xf>
    <xf numFmtId="0" fontId="2" fillId="33" borderId="65" xfId="0" applyFont="1" applyFill="1" applyBorder="1" applyAlignment="1" applyProtection="1">
      <alignment horizontal="left" vertical="top" wrapText="1"/>
      <protection/>
    </xf>
    <xf numFmtId="0" fontId="2" fillId="33" borderId="33" xfId="0" applyFont="1" applyFill="1" applyBorder="1" applyAlignment="1" applyProtection="1">
      <alignment horizontal="left" vertical="top" wrapText="1"/>
      <protection/>
    </xf>
    <xf numFmtId="0" fontId="2" fillId="13" borderId="52" xfId="0" applyFont="1" applyFill="1" applyBorder="1" applyAlignment="1" applyProtection="1">
      <alignment horizontal="left" vertical="top" wrapText="1"/>
      <protection/>
    </xf>
    <xf numFmtId="0" fontId="2" fillId="13" borderId="60" xfId="0" applyFont="1" applyFill="1" applyBorder="1" applyAlignment="1" applyProtection="1">
      <alignment horizontal="left" vertical="top" wrapText="1"/>
      <protection/>
    </xf>
    <xf numFmtId="0" fontId="8" fillId="10" borderId="20"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13" fillId="10" borderId="0" xfId="0" applyFont="1" applyFill="1" applyBorder="1" applyAlignment="1" applyProtection="1">
      <alignment horizontal="left" vertical="center" wrapText="1"/>
      <protection/>
    </xf>
    <xf numFmtId="0" fontId="48" fillId="33" borderId="66" xfId="0" applyFont="1" applyFill="1" applyBorder="1" applyAlignment="1" applyProtection="1">
      <alignment horizontal="left" vertical="center" wrapText="1"/>
      <protection/>
    </xf>
    <xf numFmtId="0" fontId="48" fillId="33" borderId="67" xfId="0" applyFont="1" applyFill="1" applyBorder="1" applyAlignment="1" applyProtection="1">
      <alignment horizontal="left" vertical="center" wrapText="1"/>
      <protection/>
    </xf>
    <xf numFmtId="0" fontId="48" fillId="33" borderId="68" xfId="0" applyFont="1" applyFill="1" applyBorder="1" applyAlignment="1" applyProtection="1">
      <alignment horizontal="left" vertical="center" wrapText="1"/>
      <protection/>
    </xf>
    <xf numFmtId="0" fontId="48" fillId="33" borderId="31" xfId="0" applyFont="1" applyFill="1" applyBorder="1" applyAlignment="1" applyProtection="1">
      <alignment horizontal="left" vertical="center" wrapText="1"/>
      <protection/>
    </xf>
    <xf numFmtId="0" fontId="12" fillId="33" borderId="29" xfId="0" applyFont="1" applyFill="1" applyBorder="1" applyAlignment="1" applyProtection="1">
      <alignment horizontal="left" vertical="top" wrapText="1"/>
      <protection locked="0"/>
    </xf>
    <xf numFmtId="0" fontId="12" fillId="33" borderId="18" xfId="0" applyFont="1" applyFill="1" applyBorder="1" applyAlignment="1" applyProtection="1">
      <alignment horizontal="left" vertical="top" wrapText="1"/>
      <protection locked="0"/>
    </xf>
    <xf numFmtId="0" fontId="12" fillId="33" borderId="27" xfId="0" applyFont="1" applyFill="1" applyBorder="1" applyAlignment="1" applyProtection="1">
      <alignment horizontal="left" vertical="top" wrapText="1"/>
      <protection locked="0"/>
    </xf>
    <xf numFmtId="0" fontId="3" fillId="33" borderId="28"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2" fillId="13" borderId="65" xfId="0" applyFont="1" applyFill="1" applyBorder="1" applyAlignment="1" applyProtection="1">
      <alignment horizontal="left" vertical="top" wrapText="1"/>
      <protection/>
    </xf>
    <xf numFmtId="0" fontId="2" fillId="13" borderId="33" xfId="0" applyFont="1" applyFill="1" applyBorder="1" applyAlignment="1" applyProtection="1">
      <alignment horizontal="left" vertical="top" wrapText="1"/>
      <protection/>
    </xf>
    <xf numFmtId="0" fontId="2" fillId="33" borderId="49" xfId="0" applyFont="1" applyFill="1" applyBorder="1" applyAlignment="1" applyProtection="1">
      <alignment horizontal="left" vertical="top" wrapText="1"/>
      <protection/>
    </xf>
    <xf numFmtId="0" fontId="2" fillId="33" borderId="35" xfId="0" applyFont="1" applyFill="1" applyBorder="1" applyAlignment="1" applyProtection="1">
      <alignment horizontal="left" vertical="top" wrapText="1"/>
      <protection/>
    </xf>
    <xf numFmtId="0" fontId="2" fillId="33" borderId="39" xfId="0" applyFont="1" applyFill="1" applyBorder="1" applyAlignment="1" applyProtection="1">
      <alignment horizontal="left" vertical="top" wrapText="1"/>
      <protection/>
    </xf>
    <xf numFmtId="0" fontId="2" fillId="33" borderId="59" xfId="0" applyFont="1" applyFill="1" applyBorder="1" applyAlignment="1" applyProtection="1">
      <alignment horizontal="left" vertical="top" wrapText="1"/>
      <protection/>
    </xf>
    <xf numFmtId="0" fontId="3" fillId="33" borderId="28" xfId="0" applyFont="1" applyFill="1" applyBorder="1" applyAlignment="1" applyProtection="1">
      <alignment horizontal="left" vertical="center" wrapText="1"/>
      <protection/>
    </xf>
    <xf numFmtId="0" fontId="3" fillId="33" borderId="56" xfId="0" applyFont="1" applyFill="1" applyBorder="1" applyAlignment="1" applyProtection="1">
      <alignment horizontal="left" vertical="center" wrapText="1"/>
      <protection/>
    </xf>
    <xf numFmtId="0" fontId="2" fillId="33" borderId="29" xfId="0" applyFont="1" applyFill="1" applyBorder="1" applyAlignment="1" applyProtection="1">
      <alignment vertical="top" wrapText="1"/>
      <protection locked="0"/>
    </xf>
    <xf numFmtId="0" fontId="2" fillId="33" borderId="27" xfId="0" applyFont="1" applyFill="1" applyBorder="1" applyAlignment="1" applyProtection="1">
      <alignment vertical="top" wrapText="1"/>
      <protection locked="0"/>
    </xf>
    <xf numFmtId="0" fontId="3" fillId="10" borderId="23" xfId="0" applyFont="1" applyFill="1" applyBorder="1" applyAlignment="1" applyProtection="1">
      <alignment horizontal="left" vertical="center" wrapText="1"/>
      <protection/>
    </xf>
    <xf numFmtId="0" fontId="12" fillId="33" borderId="29" xfId="0" applyFont="1" applyFill="1" applyBorder="1" applyAlignment="1" applyProtection="1">
      <alignment horizontal="left" vertical="top" wrapText="1"/>
      <protection/>
    </xf>
    <xf numFmtId="0" fontId="12" fillId="33" borderId="27" xfId="0" applyFont="1" applyFill="1" applyBorder="1" applyAlignment="1" applyProtection="1">
      <alignment horizontal="left" vertical="top" wrapText="1"/>
      <protection/>
    </xf>
    <xf numFmtId="0" fontId="9" fillId="10" borderId="0" xfId="0" applyFont="1" applyFill="1" applyBorder="1" applyAlignment="1" applyProtection="1">
      <alignment vertical="top" wrapText="1"/>
      <protection/>
    </xf>
    <xf numFmtId="3" fontId="2" fillId="33" borderId="29" xfId="0" applyNumberFormat="1" applyFont="1" applyFill="1" applyBorder="1" applyAlignment="1" applyProtection="1">
      <alignment vertical="top" wrapText="1"/>
      <protection locked="0"/>
    </xf>
    <xf numFmtId="3" fontId="2" fillId="33" borderId="27" xfId="0" applyNumberFormat="1" applyFont="1" applyFill="1" applyBorder="1" applyAlignment="1" applyProtection="1">
      <alignment vertical="top" wrapText="1"/>
      <protection locked="0"/>
    </xf>
    <xf numFmtId="0" fontId="12" fillId="10" borderId="20" xfId="0" applyFont="1" applyFill="1" applyBorder="1" applyAlignment="1" applyProtection="1">
      <alignment horizontal="center" wrapText="1"/>
      <protection/>
    </xf>
    <xf numFmtId="0" fontId="12"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left" vertical="top" wrapText="1"/>
      <protection/>
    </xf>
    <xf numFmtId="0" fontId="12" fillId="33" borderId="16" xfId="0" applyFont="1" applyFill="1" applyBorder="1" applyAlignment="1" applyProtection="1">
      <alignment horizontal="center" vertical="center" wrapText="1"/>
      <protection/>
    </xf>
    <xf numFmtId="0" fontId="12" fillId="33" borderId="37" xfId="0" applyFont="1" applyFill="1" applyBorder="1" applyAlignment="1" applyProtection="1">
      <alignment horizontal="center" vertical="center" wrapText="1"/>
      <protection/>
    </xf>
    <xf numFmtId="0" fontId="12" fillId="33" borderId="69"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14" fillId="10" borderId="0" xfId="0" applyFont="1" applyFill="1" applyAlignment="1">
      <alignment horizontal="left"/>
    </xf>
    <xf numFmtId="0" fontId="9" fillId="10" borderId="0" xfId="0" applyFont="1" applyFill="1" applyBorder="1" applyAlignment="1" applyProtection="1">
      <alignment horizontal="left" vertical="top" wrapText="1"/>
      <protection/>
    </xf>
    <xf numFmtId="0" fontId="13" fillId="33" borderId="28" xfId="0" applyFont="1" applyFill="1" applyBorder="1" applyAlignment="1" applyProtection="1">
      <alignment horizontal="center" vertical="top" wrapText="1"/>
      <protection/>
    </xf>
    <xf numFmtId="0" fontId="13" fillId="33" borderId="15" xfId="0" applyFont="1" applyFill="1" applyBorder="1" applyAlignment="1" applyProtection="1">
      <alignment horizontal="center" vertical="top" wrapText="1"/>
      <protection/>
    </xf>
    <xf numFmtId="0" fontId="138" fillId="10" borderId="0" xfId="0" applyFont="1" applyFill="1" applyAlignment="1">
      <alignment horizontal="left"/>
    </xf>
    <xf numFmtId="0" fontId="139" fillId="33" borderId="54" xfId="0" applyFont="1" applyFill="1" applyBorder="1" applyAlignment="1" applyProtection="1">
      <alignment horizontal="left" vertical="top" wrapText="1"/>
      <protection/>
    </xf>
    <xf numFmtId="0" fontId="139" fillId="33" borderId="44" xfId="0" applyFont="1" applyFill="1" applyBorder="1" applyAlignment="1" applyProtection="1">
      <alignment horizontal="left" vertical="top" wrapText="1"/>
      <protection/>
    </xf>
    <xf numFmtId="0" fontId="139" fillId="33" borderId="68" xfId="0" applyFont="1" applyFill="1" applyBorder="1" applyAlignment="1" applyProtection="1">
      <alignment horizontal="left" vertical="top" wrapText="1"/>
      <protection/>
    </xf>
    <xf numFmtId="0" fontId="139" fillId="33" borderId="41" xfId="0" applyFont="1" applyFill="1" applyBorder="1" applyAlignment="1" applyProtection="1">
      <alignment horizontal="left" vertical="top" wrapText="1"/>
      <protection/>
    </xf>
    <xf numFmtId="0" fontId="139" fillId="33" borderId="68" xfId="0" applyFont="1" applyFill="1" applyBorder="1" applyAlignment="1" applyProtection="1">
      <alignment vertical="top" wrapText="1"/>
      <protection/>
    </xf>
    <xf numFmtId="0" fontId="139" fillId="33" borderId="41" xfId="0" applyFont="1" applyFill="1" applyBorder="1" applyAlignment="1" applyProtection="1">
      <alignment vertical="top" wrapText="1"/>
      <protection/>
    </xf>
    <xf numFmtId="0" fontId="12" fillId="33" borderId="68" xfId="0" applyFont="1" applyFill="1" applyBorder="1" applyAlignment="1" applyProtection="1">
      <alignment horizontal="left" vertical="top" wrapText="1"/>
      <protection/>
    </xf>
    <xf numFmtId="0" fontId="12" fillId="33" borderId="41" xfId="0" applyFont="1" applyFill="1" applyBorder="1" applyAlignment="1" applyProtection="1">
      <alignment horizontal="left" vertical="top" wrapText="1"/>
      <protection/>
    </xf>
    <xf numFmtId="0" fontId="12" fillId="33" borderId="49" xfId="0" applyFont="1" applyFill="1" applyBorder="1" applyAlignment="1" applyProtection="1">
      <alignment horizontal="center" vertical="top" wrapText="1"/>
      <protection/>
    </xf>
    <xf numFmtId="0" fontId="12" fillId="33" borderId="50" xfId="0" applyFont="1" applyFill="1" applyBorder="1" applyAlignment="1" applyProtection="1">
      <alignment horizontal="center" vertical="top" wrapText="1"/>
      <protection/>
    </xf>
    <xf numFmtId="0" fontId="12" fillId="10" borderId="0" xfId="0" applyFont="1" applyFill="1" applyBorder="1" applyAlignment="1" applyProtection="1">
      <alignment horizontal="left" vertical="top" wrapText="1"/>
      <protection/>
    </xf>
    <xf numFmtId="0" fontId="12" fillId="33" borderId="29" xfId="0" applyFont="1" applyFill="1" applyBorder="1" applyAlignment="1" applyProtection="1">
      <alignment horizontal="center" vertical="top" wrapText="1"/>
      <protection/>
    </xf>
    <xf numFmtId="0" fontId="12" fillId="33" borderId="18" xfId="0" applyFont="1" applyFill="1" applyBorder="1" applyAlignment="1" applyProtection="1">
      <alignment horizontal="center" vertical="top" wrapText="1"/>
      <protection/>
    </xf>
    <xf numFmtId="0" fontId="12" fillId="33" borderId="27" xfId="0" applyFont="1" applyFill="1" applyBorder="1" applyAlignment="1" applyProtection="1">
      <alignment horizontal="center" vertical="top" wrapText="1"/>
      <protection/>
    </xf>
    <xf numFmtId="0" fontId="12" fillId="33" borderId="65" xfId="0" applyFont="1" applyFill="1" applyBorder="1" applyAlignment="1" applyProtection="1">
      <alignment horizontal="center" vertical="top" wrapText="1"/>
      <protection/>
    </xf>
    <xf numFmtId="0" fontId="12" fillId="33" borderId="63" xfId="0" applyFont="1" applyFill="1" applyBorder="1" applyAlignment="1" applyProtection="1">
      <alignment horizontal="center" vertical="top" wrapText="1"/>
      <protection/>
    </xf>
    <xf numFmtId="0" fontId="114" fillId="10" borderId="0" xfId="0" applyFont="1" applyFill="1" applyAlignment="1">
      <alignment horizontal="left" wrapText="1"/>
    </xf>
    <xf numFmtId="0" fontId="12" fillId="33" borderId="66" xfId="0" applyFont="1" applyFill="1" applyBorder="1" applyAlignment="1" applyProtection="1">
      <alignment horizontal="left" vertical="center" wrapText="1"/>
      <protection/>
    </xf>
    <xf numFmtId="0" fontId="12" fillId="33" borderId="43" xfId="0" applyFont="1" applyFill="1" applyBorder="1" applyAlignment="1" applyProtection="1">
      <alignment horizontal="left" vertical="center" wrapText="1"/>
      <protection/>
    </xf>
    <xf numFmtId="0" fontId="2" fillId="33" borderId="18"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12" fillId="33" borderId="68" xfId="0" applyFont="1" applyFill="1" applyBorder="1" applyAlignment="1" applyProtection="1">
      <alignment horizontal="left" vertical="center" wrapText="1"/>
      <protection/>
    </xf>
    <xf numFmtId="0" fontId="12" fillId="33" borderId="41" xfId="0" applyFont="1" applyFill="1" applyBorder="1" applyAlignment="1" applyProtection="1">
      <alignment horizontal="left" vertical="center" wrapText="1"/>
      <protection/>
    </xf>
    <xf numFmtId="0" fontId="98" fillId="33" borderId="18" xfId="52" applyFill="1" applyBorder="1" applyAlignment="1" applyProtection="1">
      <alignment horizontal="center"/>
      <protection locked="0"/>
    </xf>
    <xf numFmtId="0" fontId="12" fillId="33" borderId="24" xfId="0" applyFont="1" applyFill="1" applyBorder="1" applyAlignment="1" applyProtection="1">
      <alignment horizontal="center" vertical="center" wrapText="1"/>
      <protection/>
    </xf>
    <xf numFmtId="0" fontId="12" fillId="0" borderId="62" xfId="0" applyNumberFormat="1" applyFont="1" applyFill="1" applyBorder="1" applyAlignment="1" applyProtection="1">
      <alignment horizontal="left" vertical="center" wrapText="1"/>
      <protection/>
    </xf>
    <xf numFmtId="0" fontId="12" fillId="0" borderId="70" xfId="0" applyNumberFormat="1" applyFont="1" applyFill="1" applyBorder="1" applyAlignment="1" applyProtection="1">
      <alignment horizontal="left" vertical="center" wrapText="1"/>
      <protection/>
    </xf>
    <xf numFmtId="0" fontId="12" fillId="0" borderId="64" xfId="0" applyNumberFormat="1" applyFont="1" applyFill="1" applyBorder="1" applyAlignment="1" applyProtection="1">
      <alignment horizontal="left" vertical="center" wrapText="1"/>
      <protection/>
    </xf>
    <xf numFmtId="0" fontId="12" fillId="33" borderId="54" xfId="0" applyFont="1" applyFill="1" applyBorder="1" applyAlignment="1" applyProtection="1">
      <alignment horizontal="left" vertical="center" wrapText="1"/>
      <protection/>
    </xf>
    <xf numFmtId="0" fontId="12" fillId="33" borderId="44" xfId="0" applyFont="1" applyFill="1" applyBorder="1" applyAlignment="1" applyProtection="1">
      <alignment horizontal="left" vertical="center" wrapText="1"/>
      <protection/>
    </xf>
    <xf numFmtId="0" fontId="140" fillId="0" borderId="21" xfId="0" applyFont="1" applyFill="1" applyBorder="1" applyAlignment="1" applyProtection="1">
      <alignment horizontal="left" vertical="center" wrapText="1"/>
      <protection/>
    </xf>
    <xf numFmtId="0" fontId="140" fillId="0" borderId="22" xfId="0" applyFont="1" applyFill="1" applyBorder="1" applyAlignment="1" applyProtection="1">
      <alignment horizontal="left" vertical="center" wrapText="1"/>
      <protection/>
    </xf>
    <xf numFmtId="0" fontId="140" fillId="0" borderId="17" xfId="0" applyFont="1" applyFill="1" applyBorder="1" applyAlignment="1" applyProtection="1">
      <alignment horizontal="left" vertical="center" wrapText="1"/>
      <protection/>
    </xf>
    <xf numFmtId="0" fontId="140" fillId="0" borderId="20" xfId="0" applyFont="1" applyFill="1" applyBorder="1" applyAlignment="1" applyProtection="1">
      <alignment horizontal="left" vertical="center" wrapText="1"/>
      <protection/>
    </xf>
    <xf numFmtId="0" fontId="140" fillId="0" borderId="0" xfId="0" applyFont="1" applyFill="1" applyBorder="1" applyAlignment="1" applyProtection="1">
      <alignment horizontal="left" vertical="center" wrapText="1"/>
      <protection/>
    </xf>
    <xf numFmtId="0" fontId="140" fillId="0" borderId="19" xfId="0" applyFont="1" applyFill="1" applyBorder="1" applyAlignment="1" applyProtection="1">
      <alignment horizontal="left" vertical="center" wrapText="1"/>
      <protection/>
    </xf>
    <xf numFmtId="0" fontId="140" fillId="0" borderId="26" xfId="0" applyFont="1" applyFill="1" applyBorder="1" applyAlignment="1" applyProtection="1">
      <alignment horizontal="left" vertical="center" wrapText="1"/>
      <protection/>
    </xf>
    <xf numFmtId="0" fontId="140" fillId="0" borderId="23" xfId="0" applyFont="1" applyFill="1" applyBorder="1" applyAlignment="1" applyProtection="1">
      <alignment horizontal="left" vertical="center" wrapText="1"/>
      <protection/>
    </xf>
    <xf numFmtId="0" fontId="140" fillId="0" borderId="25" xfId="0" applyFont="1" applyFill="1" applyBorder="1" applyAlignment="1" applyProtection="1">
      <alignment horizontal="left" vertical="center" wrapText="1"/>
      <protection/>
    </xf>
    <xf numFmtId="0" fontId="106" fillId="33" borderId="16" xfId="0" applyFont="1" applyFill="1" applyBorder="1" applyAlignment="1">
      <alignment horizontal="center" vertical="center"/>
    </xf>
    <xf numFmtId="0" fontId="106" fillId="33" borderId="37" xfId="0" applyFont="1" applyFill="1" applyBorder="1" applyAlignment="1">
      <alignment horizontal="center" vertical="center"/>
    </xf>
    <xf numFmtId="0" fontId="106" fillId="33" borderId="24" xfId="0" applyFont="1" applyFill="1" applyBorder="1" applyAlignment="1">
      <alignment horizontal="center" vertical="center"/>
    </xf>
    <xf numFmtId="0" fontId="46" fillId="33" borderId="59" xfId="0" applyFont="1" applyFill="1" applyBorder="1" applyAlignment="1" applyProtection="1">
      <alignment horizontal="center" vertical="center" wrapText="1"/>
      <protection/>
    </xf>
    <xf numFmtId="0" fontId="46" fillId="33" borderId="33" xfId="0" applyFont="1" applyFill="1" applyBorder="1" applyAlignment="1" applyProtection="1">
      <alignment horizontal="center" vertical="center" wrapText="1"/>
      <protection/>
    </xf>
    <xf numFmtId="0" fontId="12" fillId="33" borderId="59" xfId="0" applyFont="1" applyFill="1" applyBorder="1" applyAlignment="1" applyProtection="1">
      <alignment horizontal="left" vertical="top" wrapText="1"/>
      <protection/>
    </xf>
    <xf numFmtId="0" fontId="12" fillId="33" borderId="71" xfId="0" applyFont="1" applyFill="1" applyBorder="1" applyAlignment="1" applyProtection="1">
      <alignment horizontal="left" vertical="top" wrapText="1"/>
      <protection/>
    </xf>
    <xf numFmtId="0" fontId="12" fillId="0" borderId="29"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0" fontId="37" fillId="0" borderId="59" xfId="0" applyNumberFormat="1" applyFont="1" applyFill="1" applyBorder="1" applyAlignment="1">
      <alignment horizontal="center" vertical="center" wrapText="1"/>
    </xf>
    <xf numFmtId="0" fontId="37" fillId="0" borderId="71" xfId="0" applyNumberFormat="1" applyFont="1" applyFill="1" applyBorder="1" applyAlignment="1">
      <alignment horizontal="center" vertical="center" wrapText="1"/>
    </xf>
    <xf numFmtId="0" fontId="37" fillId="0" borderId="33" xfId="0" applyNumberFormat="1" applyFont="1" applyFill="1" applyBorder="1" applyAlignment="1">
      <alignment horizontal="center" vertical="center" wrapText="1"/>
    </xf>
    <xf numFmtId="0" fontId="9" fillId="10" borderId="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0" fillId="0" borderId="34" xfId="0" applyNumberFormat="1" applyFont="1" applyFill="1" applyBorder="1" applyAlignment="1">
      <alignment horizontal="left" vertical="center" wrapText="1"/>
    </xf>
    <xf numFmtId="0" fontId="20" fillId="0" borderId="31" xfId="0" applyNumberFormat="1" applyFont="1" applyFill="1" applyBorder="1" applyAlignment="1">
      <alignment horizontal="left" vertical="center" wrapText="1"/>
    </xf>
    <xf numFmtId="0" fontId="12" fillId="33" borderId="33" xfId="0" applyFont="1" applyFill="1" applyBorder="1" applyAlignment="1" applyProtection="1">
      <alignment horizontal="left" vertical="top" wrapText="1"/>
      <protection/>
    </xf>
    <xf numFmtId="0" fontId="12" fillId="0" borderId="59" xfId="0" applyFont="1" applyFill="1" applyBorder="1" applyAlignment="1" applyProtection="1">
      <alignment horizontal="left" vertical="top" wrapText="1"/>
      <protection/>
    </xf>
    <xf numFmtId="0" fontId="12" fillId="0" borderId="71" xfId="0"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2" fillId="0" borderId="59" xfId="0" applyFont="1" applyFill="1" applyBorder="1" applyAlignment="1" applyProtection="1">
      <alignment horizontal="center" vertical="center" wrapText="1"/>
      <protection/>
    </xf>
    <xf numFmtId="0" fontId="2" fillId="0" borderId="71"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10" borderId="2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2" fillId="33" borderId="72" xfId="0" applyNumberFormat="1" applyFont="1" applyFill="1" applyBorder="1" applyAlignment="1" applyProtection="1">
      <alignment horizontal="left" vertical="center" wrapText="1"/>
      <protection/>
    </xf>
    <xf numFmtId="0" fontId="12" fillId="33" borderId="73" xfId="0" applyNumberFormat="1" applyFont="1" applyFill="1" applyBorder="1" applyAlignment="1" applyProtection="1">
      <alignment horizontal="left" vertical="center" wrapText="1"/>
      <protection/>
    </xf>
    <xf numFmtId="0" fontId="12" fillId="33" borderId="74" xfId="0" applyNumberFormat="1" applyFont="1" applyFill="1" applyBorder="1" applyAlignment="1" applyProtection="1">
      <alignment horizontal="left" vertical="center" wrapText="1"/>
      <protection/>
    </xf>
    <xf numFmtId="0" fontId="141" fillId="33" borderId="29" xfId="52"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12" fillId="0" borderId="59" xfId="0" applyFont="1" applyFill="1" applyBorder="1" applyAlignment="1" applyProtection="1">
      <alignment horizontal="center" vertical="top" wrapText="1"/>
      <protection/>
    </xf>
    <xf numFmtId="0" fontId="12" fillId="0" borderId="71" xfId="0" applyFont="1" applyFill="1" applyBorder="1" applyAlignment="1" applyProtection="1">
      <alignment horizontal="center" vertical="top" wrapText="1"/>
      <protection/>
    </xf>
    <xf numFmtId="0" fontId="12" fillId="0" borderId="33" xfId="0" applyFont="1" applyFill="1" applyBorder="1" applyAlignment="1" applyProtection="1">
      <alignment horizontal="center" vertical="top" wrapText="1"/>
      <protection/>
    </xf>
    <xf numFmtId="0" fontId="142" fillId="33" borderId="59" xfId="0" applyFont="1" applyFill="1" applyBorder="1" applyAlignment="1" applyProtection="1">
      <alignment horizontal="center" vertical="center" wrapText="1"/>
      <protection/>
    </xf>
    <xf numFmtId="0" fontId="142" fillId="33" borderId="33" xfId="0" applyFont="1" applyFill="1" applyBorder="1" applyAlignment="1" applyProtection="1">
      <alignment horizontal="center" vertical="center" wrapText="1"/>
      <protection/>
    </xf>
    <xf numFmtId="0" fontId="12" fillId="0" borderId="59" xfId="0" applyNumberFormat="1" applyFont="1" applyFill="1" applyBorder="1" applyAlignment="1" applyProtection="1">
      <alignment horizontal="left" vertical="top" wrapText="1"/>
      <protection/>
    </xf>
    <xf numFmtId="0" fontId="12" fillId="0" borderId="33" xfId="0" applyNumberFormat="1" applyFont="1" applyFill="1" applyBorder="1" applyAlignment="1" applyProtection="1">
      <alignment horizontal="left" vertical="top" wrapText="1"/>
      <protection/>
    </xf>
    <xf numFmtId="0" fontId="12" fillId="33" borderId="34" xfId="0" applyFont="1" applyFill="1" applyBorder="1" applyAlignment="1" applyProtection="1">
      <alignment horizontal="left" vertical="center" wrapText="1"/>
      <protection/>
    </xf>
    <xf numFmtId="0" fontId="12" fillId="33" borderId="57" xfId="0" applyFont="1" applyFill="1" applyBorder="1" applyAlignment="1" applyProtection="1">
      <alignment horizontal="left" vertical="center" wrapText="1"/>
      <protection/>
    </xf>
    <xf numFmtId="0" fontId="12" fillId="33" borderId="31" xfId="0" applyFont="1" applyFill="1" applyBorder="1" applyAlignment="1" applyProtection="1">
      <alignment horizontal="left" vertical="center" wrapText="1"/>
      <protection/>
    </xf>
    <xf numFmtId="0" fontId="13" fillId="33" borderId="29" xfId="0" applyFont="1" applyFill="1" applyBorder="1" applyAlignment="1" applyProtection="1">
      <alignment horizontal="center"/>
      <protection/>
    </xf>
    <xf numFmtId="0" fontId="13" fillId="33" borderId="18" xfId="0" applyFont="1" applyFill="1" applyBorder="1" applyAlignment="1" applyProtection="1">
      <alignment horizontal="center"/>
      <protection/>
    </xf>
    <xf numFmtId="0" fontId="13" fillId="33" borderId="27" xfId="0" applyFont="1" applyFill="1" applyBorder="1" applyAlignment="1" applyProtection="1">
      <alignment horizontal="center"/>
      <protection/>
    </xf>
    <xf numFmtId="0" fontId="9" fillId="10" borderId="22" xfId="0" applyFont="1" applyFill="1" applyBorder="1" applyAlignment="1" applyProtection="1">
      <alignment horizontal="center" wrapText="1"/>
      <protection/>
    </xf>
    <xf numFmtId="0" fontId="3" fillId="0" borderId="35" xfId="0"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wrapText="1"/>
      <protection/>
    </xf>
    <xf numFmtId="0" fontId="12" fillId="0" borderId="59" xfId="0" applyFont="1" applyFill="1" applyBorder="1" applyAlignment="1" applyProtection="1">
      <alignment horizontal="center" vertical="center" wrapText="1"/>
      <protection/>
    </xf>
    <xf numFmtId="0" fontId="12" fillId="0" borderId="33"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27" xfId="0" applyFont="1" applyFill="1" applyBorder="1" applyAlignment="1" applyProtection="1">
      <alignment horizontal="center" vertical="center" wrapText="1"/>
      <protection/>
    </xf>
    <xf numFmtId="0" fontId="3" fillId="10" borderId="23"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protection locked="0"/>
    </xf>
    <xf numFmtId="0" fontId="20" fillId="10" borderId="0" xfId="0" applyFont="1" applyFill="1" applyBorder="1" applyAlignment="1" applyProtection="1">
      <alignment horizontal="left" vertical="center" wrapText="1"/>
      <protection/>
    </xf>
    <xf numFmtId="0" fontId="143" fillId="0" borderId="29" xfId="0" applyFont="1" applyFill="1" applyBorder="1" applyAlignment="1" applyProtection="1">
      <alignment horizontal="left" vertical="center" wrapText="1"/>
      <protection/>
    </xf>
    <xf numFmtId="0" fontId="143" fillId="0" borderId="18" xfId="0" applyFont="1" applyFill="1" applyBorder="1" applyAlignment="1" applyProtection="1">
      <alignment horizontal="left" vertical="center" wrapText="1"/>
      <protection/>
    </xf>
    <xf numFmtId="0" fontId="143" fillId="0" borderId="27" xfId="0" applyFont="1" applyFill="1" applyBorder="1" applyAlignment="1" applyProtection="1">
      <alignment horizontal="left" vertical="center" wrapText="1"/>
      <protection/>
    </xf>
    <xf numFmtId="0" fontId="2" fillId="33" borderId="29"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123" fillId="33" borderId="34" xfId="0" applyFont="1" applyFill="1" applyBorder="1" applyAlignment="1" applyProtection="1">
      <alignment horizontal="left" vertical="center" wrapText="1"/>
      <protection/>
    </xf>
    <xf numFmtId="0" fontId="123"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47" xfId="0" applyFont="1" applyFill="1" applyBorder="1" applyAlignment="1" applyProtection="1">
      <alignment horizontal="left" vertical="center" wrapText="1"/>
      <protection/>
    </xf>
    <xf numFmtId="0" fontId="2" fillId="33" borderId="45"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wrapText="1"/>
      <protection/>
    </xf>
    <xf numFmtId="0" fontId="119" fillId="33" borderId="34" xfId="0" applyFont="1" applyFill="1" applyBorder="1" applyAlignment="1" applyProtection="1">
      <alignment horizontal="left" vertical="center" wrapText="1"/>
      <protection/>
    </xf>
    <xf numFmtId="0" fontId="119" fillId="33" borderId="31" xfId="0" applyFont="1" applyFill="1" applyBorder="1" applyAlignment="1" applyProtection="1">
      <alignment horizontal="left" vertical="center" wrapText="1"/>
      <protection/>
    </xf>
    <xf numFmtId="0" fontId="143" fillId="0" borderId="21" xfId="0" applyFont="1" applyFill="1" applyBorder="1" applyAlignment="1" applyProtection="1">
      <alignment horizontal="left" vertical="center" wrapText="1"/>
      <protection/>
    </xf>
    <xf numFmtId="0" fontId="143" fillId="0" borderId="22" xfId="0" applyFont="1" applyFill="1" applyBorder="1" applyAlignment="1" applyProtection="1">
      <alignment horizontal="left" vertical="center" wrapText="1"/>
      <protection/>
    </xf>
    <xf numFmtId="0" fontId="143" fillId="0" borderId="17" xfId="0" applyFont="1" applyFill="1" applyBorder="1" applyAlignment="1" applyProtection="1">
      <alignment horizontal="left" vertical="center" wrapText="1"/>
      <protection/>
    </xf>
    <xf numFmtId="0" fontId="143" fillId="0" borderId="20" xfId="0" applyFont="1" applyFill="1" applyBorder="1" applyAlignment="1" applyProtection="1">
      <alignment horizontal="left" vertical="center" wrapText="1"/>
      <protection/>
    </xf>
    <xf numFmtId="0" fontId="143" fillId="0" borderId="0" xfId="0" applyFont="1" applyFill="1" applyBorder="1" applyAlignment="1" applyProtection="1">
      <alignment horizontal="left" vertical="center" wrapText="1"/>
      <protection/>
    </xf>
    <xf numFmtId="0" fontId="143" fillId="0" borderId="19" xfId="0" applyFont="1" applyFill="1" applyBorder="1" applyAlignment="1" applyProtection="1">
      <alignment horizontal="left" vertical="center" wrapText="1"/>
      <protection/>
    </xf>
    <xf numFmtId="0" fontId="143" fillId="0" borderId="26" xfId="0" applyFont="1" applyFill="1" applyBorder="1" applyAlignment="1" applyProtection="1">
      <alignment horizontal="left" vertical="center" wrapText="1"/>
      <protection/>
    </xf>
    <xf numFmtId="0" fontId="143" fillId="0" borderId="23" xfId="0" applyFont="1" applyFill="1" applyBorder="1" applyAlignment="1" applyProtection="1">
      <alignment horizontal="left" vertical="center" wrapText="1"/>
      <protection/>
    </xf>
    <xf numFmtId="0" fontId="143" fillId="0" borderId="25"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119" fillId="0" borderId="3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6" fillId="0" borderId="35" xfId="0" applyFont="1" applyBorder="1" applyAlignment="1">
      <alignment horizontal="center" vertical="center" wrapText="1"/>
    </xf>
    <xf numFmtId="15" fontId="123" fillId="0" borderId="35" xfId="0" applyNumberFormat="1" applyFont="1" applyBorder="1" applyAlignment="1">
      <alignment horizontal="center" vertical="top" wrapText="1"/>
    </xf>
    <xf numFmtId="0" fontId="123" fillId="0" borderId="35" xfId="0" applyFont="1" applyBorder="1" applyAlignment="1">
      <alignment horizontal="center" vertical="top" wrapText="1"/>
    </xf>
    <xf numFmtId="0" fontId="123" fillId="0" borderId="50" xfId="0" applyFont="1" applyBorder="1" applyAlignment="1">
      <alignment horizontal="center" vertical="top" wrapText="1"/>
    </xf>
    <xf numFmtId="0" fontId="0" fillId="0" borderId="35" xfId="0" applyBorder="1" applyAlignment="1">
      <alignment horizontal="center"/>
    </xf>
    <xf numFmtId="0" fontId="125" fillId="0" borderId="60" xfId="0" applyFont="1" applyBorder="1" applyAlignment="1">
      <alignment horizontal="center" vertical="center" wrapText="1"/>
    </xf>
    <xf numFmtId="0" fontId="0" fillId="0" borderId="50" xfId="0" applyBorder="1" applyAlignment="1">
      <alignment horizontal="center"/>
    </xf>
    <xf numFmtId="0" fontId="116" fillId="0" borderId="35" xfId="0" applyFont="1" applyBorder="1" applyAlignment="1">
      <alignment horizontal="center" vertical="top" wrapText="1"/>
    </xf>
    <xf numFmtId="0" fontId="116" fillId="0" borderId="50" xfId="0" applyFont="1" applyBorder="1" applyAlignment="1">
      <alignment horizontal="center" vertical="top" wrapText="1"/>
    </xf>
    <xf numFmtId="0" fontId="144" fillId="0" borderId="35" xfId="0" applyFont="1" applyFill="1" applyBorder="1" applyAlignment="1">
      <alignment horizontal="center" wrapText="1"/>
    </xf>
    <xf numFmtId="0" fontId="125" fillId="0" borderId="54" xfId="0" applyFont="1" applyBorder="1" applyAlignment="1">
      <alignment horizontal="center" vertical="center" wrapText="1"/>
    </xf>
    <xf numFmtId="0" fontId="125" fillId="0" borderId="75" xfId="0" applyFont="1" applyBorder="1" applyAlignment="1">
      <alignment horizontal="center" vertical="center" wrapText="1"/>
    </xf>
    <xf numFmtId="0" fontId="125" fillId="0" borderId="76" xfId="0" applyFont="1" applyBorder="1" applyAlignment="1">
      <alignment horizontal="center" vertical="center" wrapText="1"/>
    </xf>
    <xf numFmtId="0" fontId="125" fillId="0" borderId="34" xfId="0" applyFont="1" applyBorder="1" applyAlignment="1">
      <alignment horizontal="center" vertical="top" wrapText="1"/>
    </xf>
    <xf numFmtId="0" fontId="125" fillId="0" borderId="57" xfId="0" applyFont="1" applyBorder="1" applyAlignment="1">
      <alignment horizontal="center" vertical="top" wrapText="1"/>
    </xf>
    <xf numFmtId="0" fontId="125" fillId="0" borderId="31" xfId="0" applyFont="1" applyBorder="1" applyAlignment="1">
      <alignment horizontal="center" vertical="top" wrapText="1"/>
    </xf>
    <xf numFmtId="0" fontId="145" fillId="0" borderId="58" xfId="0" applyFont="1" applyBorder="1" applyAlignment="1">
      <alignment horizontal="left" vertical="top" wrapText="1"/>
    </xf>
    <xf numFmtId="0" fontId="145" fillId="0" borderId="51" xfId="0" applyFont="1" applyBorder="1" applyAlignment="1">
      <alignment horizontal="left" vertical="top" wrapText="1"/>
    </xf>
    <xf numFmtId="0" fontId="125" fillId="0" borderId="39" xfId="0" applyFont="1" applyBorder="1" applyAlignment="1">
      <alignment horizontal="center" vertical="center" wrapText="1"/>
    </xf>
    <xf numFmtId="0" fontId="125" fillId="0" borderId="59" xfId="0" applyFont="1" applyBorder="1" applyAlignment="1">
      <alignment horizontal="center" vertical="center" wrapText="1"/>
    </xf>
    <xf numFmtId="0" fontId="125" fillId="0" borderId="35" xfId="0" applyFont="1" applyBorder="1" applyAlignment="1">
      <alignment horizontal="center" vertical="top" wrapText="1"/>
    </xf>
    <xf numFmtId="0" fontId="125" fillId="0" borderId="44" xfId="0" applyFont="1" applyBorder="1" applyAlignment="1">
      <alignment horizontal="center" vertical="center" wrapText="1"/>
    </xf>
    <xf numFmtId="0" fontId="125" fillId="0" borderId="77" xfId="0" applyFont="1" applyBorder="1" applyAlignment="1">
      <alignment horizontal="center" vertical="center" wrapText="1"/>
    </xf>
    <xf numFmtId="0" fontId="125" fillId="0" borderId="41" xfId="0" applyFont="1" applyBorder="1" applyAlignment="1">
      <alignment horizontal="center" vertical="center" wrapText="1"/>
    </xf>
    <xf numFmtId="0" fontId="125" fillId="0" borderId="51" xfId="0" applyFont="1" applyBorder="1" applyAlignment="1">
      <alignment horizontal="center" vertical="center" wrapText="1"/>
    </xf>
    <xf numFmtId="0" fontId="146" fillId="0" borderId="29" xfId="0" applyFont="1" applyBorder="1" applyAlignment="1">
      <alignment horizontal="left" vertical="center" wrapText="1"/>
    </xf>
    <xf numFmtId="0" fontId="146" fillId="0" borderId="18" xfId="0" applyFont="1" applyBorder="1" applyAlignment="1">
      <alignment horizontal="left" vertical="center" wrapText="1"/>
    </xf>
    <xf numFmtId="0" fontId="146" fillId="0" borderId="78" xfId="0" applyFont="1" applyBorder="1" applyAlignment="1">
      <alignment horizontal="left" vertical="center" wrapText="1"/>
    </xf>
    <xf numFmtId="0" fontId="146" fillId="0" borderId="56" xfId="0" applyFont="1" applyBorder="1" applyAlignment="1">
      <alignment horizontal="center" vertical="center" wrapText="1"/>
    </xf>
    <xf numFmtId="0" fontId="146" fillId="0" borderId="15" xfId="0" applyFont="1" applyBorder="1" applyAlignment="1">
      <alignment horizontal="center" vertical="center" wrapText="1"/>
    </xf>
    <xf numFmtId="0" fontId="123" fillId="0" borderId="60" xfId="0" applyFont="1" applyBorder="1" applyAlignment="1">
      <alignment horizontal="center" vertical="center" wrapText="1"/>
    </xf>
    <xf numFmtId="0" fontId="123" fillId="0" borderId="61" xfId="0" applyFont="1" applyBorder="1" applyAlignment="1">
      <alignment horizontal="center" vertical="center" wrapText="1"/>
    </xf>
    <xf numFmtId="0" fontId="146" fillId="0" borderId="59" xfId="0" applyFont="1" applyBorder="1" applyAlignment="1">
      <alignment horizontal="left" vertical="center" wrapText="1"/>
    </xf>
    <xf numFmtId="0" fontId="146" fillId="0" borderId="62" xfId="0" applyFont="1" applyBorder="1" applyAlignment="1">
      <alignment horizontal="left" vertical="center" wrapText="1"/>
    </xf>
    <xf numFmtId="0" fontId="10" fillId="33" borderId="79" xfId="0" applyFont="1" applyFill="1" applyBorder="1" applyAlignment="1" applyProtection="1">
      <alignment horizontal="center" vertical="center" wrapText="1"/>
      <protection/>
    </xf>
    <xf numFmtId="0" fontId="125" fillId="33" borderId="80" xfId="0" applyFont="1" applyFill="1" applyBorder="1" applyAlignment="1" applyProtection="1">
      <alignment horizontal="center" vertical="center" wrapText="1"/>
      <protection/>
    </xf>
    <xf numFmtId="0" fontId="125" fillId="33" borderId="81" xfId="0" applyFont="1" applyFill="1" applyBorder="1" applyAlignment="1" applyProtection="1">
      <alignment horizontal="center" vertical="center" wrapText="1"/>
      <protection/>
    </xf>
    <xf numFmtId="0" fontId="125" fillId="33" borderId="82" xfId="0" applyFont="1" applyFill="1" applyBorder="1" applyAlignment="1" applyProtection="1">
      <alignment horizontal="center" vertical="center" wrapText="1"/>
      <protection/>
    </xf>
    <xf numFmtId="0" fontId="146" fillId="0" borderId="21" xfId="0" applyFont="1" applyBorder="1" applyAlignment="1">
      <alignment horizontal="left" vertical="center" wrapText="1"/>
    </xf>
    <xf numFmtId="0" fontId="146" fillId="0" borderId="22" xfId="0" applyFont="1" applyBorder="1" applyAlignment="1">
      <alignment horizontal="left" vertical="center" wrapText="1"/>
    </xf>
    <xf numFmtId="0" fontId="146" fillId="0" borderId="80" xfId="0" applyFont="1" applyBorder="1" applyAlignment="1">
      <alignment horizontal="left" vertical="center" wrapText="1"/>
    </xf>
    <xf numFmtId="0" fontId="146" fillId="0" borderId="20" xfId="0" applyFont="1" applyBorder="1" applyAlignment="1">
      <alignment horizontal="left" vertical="center" wrapText="1"/>
    </xf>
    <xf numFmtId="0" fontId="146" fillId="0" borderId="0" xfId="0" applyFont="1" applyBorder="1" applyAlignment="1">
      <alignment horizontal="left" vertical="center" wrapText="1"/>
    </xf>
    <xf numFmtId="0" fontId="146" fillId="0" borderId="46" xfId="0" applyFont="1" applyBorder="1" applyAlignment="1">
      <alignment horizontal="left" vertical="center" wrapText="1"/>
    </xf>
    <xf numFmtId="0" fontId="125" fillId="0" borderId="35" xfId="0" applyFont="1" applyBorder="1" applyAlignment="1">
      <alignment horizontal="center" vertical="center"/>
    </xf>
    <xf numFmtId="0" fontId="125" fillId="0" borderId="50" xfId="0" applyFont="1" applyBorder="1" applyAlignment="1">
      <alignment horizontal="center" vertical="center"/>
    </xf>
    <xf numFmtId="0" fontId="125" fillId="0" borderId="61" xfId="0" applyFont="1" applyBorder="1" applyAlignment="1">
      <alignment horizontal="center" vertical="center" wrapText="1"/>
    </xf>
    <xf numFmtId="0" fontId="147" fillId="0" borderId="35" xfId="0" applyFont="1" applyBorder="1" applyAlignment="1">
      <alignment horizontal="center" vertical="top" wrapText="1"/>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44" fillId="0" borderId="35" xfId="0" applyFont="1" applyBorder="1" applyAlignment="1">
      <alignment horizontal="center" vertical="top" wrapText="1"/>
    </xf>
    <xf numFmtId="0" fontId="144" fillId="0" borderId="35" xfId="0" applyFont="1" applyFill="1" applyBorder="1" applyAlignment="1">
      <alignment horizontal="center" vertical="top" wrapText="1"/>
    </xf>
    <xf numFmtId="0" fontId="10" fillId="33" borderId="34" xfId="0" applyFont="1" applyFill="1" applyBorder="1" applyAlignment="1" applyProtection="1">
      <alignment horizontal="center" vertical="center" wrapText="1"/>
      <protection/>
    </xf>
    <xf numFmtId="0" fontId="12" fillId="33" borderId="41" xfId="0" applyFont="1" applyFill="1" applyBorder="1" applyAlignment="1" applyProtection="1">
      <alignment horizontal="center" vertical="center" wrapText="1"/>
      <protection/>
    </xf>
    <xf numFmtId="0" fontId="148" fillId="33" borderId="18" xfId="0" applyFont="1" applyFill="1" applyBorder="1" applyAlignment="1" applyProtection="1">
      <alignment horizontal="left" vertical="center" wrapText="1"/>
      <protection/>
    </xf>
    <xf numFmtId="0" fontId="146" fillId="33" borderId="18" xfId="0" applyFont="1" applyFill="1" applyBorder="1" applyAlignment="1" applyProtection="1">
      <alignment horizontal="left" vertical="center" wrapText="1"/>
      <protection/>
    </xf>
    <xf numFmtId="0" fontId="146" fillId="33" borderId="78" xfId="0" applyFont="1" applyFill="1" applyBorder="1" applyAlignment="1" applyProtection="1">
      <alignment horizontal="left" vertical="center" wrapText="1"/>
      <protection/>
    </xf>
    <xf numFmtId="0" fontId="125" fillId="33" borderId="60" xfId="0" applyFont="1" applyFill="1" applyBorder="1" applyAlignment="1" applyProtection="1">
      <alignment horizontal="center" vertical="center" wrapText="1"/>
      <protection/>
    </xf>
    <xf numFmtId="0" fontId="125" fillId="33" borderId="40" xfId="0" applyFont="1" applyFill="1" applyBorder="1" applyAlignment="1" applyProtection="1">
      <alignment horizontal="center" vertical="center" wrapText="1"/>
      <protection/>
    </xf>
    <xf numFmtId="0" fontId="12" fillId="33" borderId="34" xfId="0" applyFont="1" applyFill="1" applyBorder="1" applyAlignment="1" applyProtection="1">
      <alignment horizontal="center" vertical="center" wrapText="1"/>
      <protection/>
    </xf>
    <xf numFmtId="0" fontId="125" fillId="0" borderId="35" xfId="0" applyFont="1" applyBorder="1" applyAlignment="1">
      <alignment horizontal="left" vertical="center" wrapText="1"/>
    </xf>
    <xf numFmtId="0" fontId="125" fillId="0" borderId="35" xfId="0" applyFont="1" applyBorder="1" applyAlignment="1">
      <alignment horizontal="center" vertical="center" wrapText="1"/>
    </xf>
    <xf numFmtId="0" fontId="125" fillId="0" borderId="50" xfId="0" applyFont="1" applyBorder="1" applyAlignment="1">
      <alignment horizontal="center" vertical="center" wrapText="1"/>
    </xf>
    <xf numFmtId="0" fontId="146" fillId="33" borderId="66" xfId="0" applyFont="1" applyFill="1" applyBorder="1" applyAlignment="1" applyProtection="1">
      <alignment horizontal="left" vertical="center" wrapText="1"/>
      <protection/>
    </xf>
    <xf numFmtId="0" fontId="146" fillId="33" borderId="83" xfId="0" applyFont="1" applyFill="1" applyBorder="1" applyAlignment="1" applyProtection="1">
      <alignment horizontal="left" vertical="center" wrapText="1"/>
      <protection/>
    </xf>
    <xf numFmtId="0" fontId="146" fillId="33" borderId="67" xfId="0" applyFont="1" applyFill="1" applyBorder="1" applyAlignment="1" applyProtection="1">
      <alignment horizontal="left" vertical="center" wrapText="1"/>
      <protection/>
    </xf>
    <xf numFmtId="0" fontId="12" fillId="33" borderId="53"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0" fontId="12" fillId="33" borderId="77" xfId="0" applyFont="1" applyFill="1" applyBorder="1" applyAlignment="1" applyProtection="1">
      <alignment horizontal="center" vertical="center" wrapText="1"/>
      <protection/>
    </xf>
    <xf numFmtId="0" fontId="12" fillId="33" borderId="35" xfId="0" applyFont="1" applyFill="1" applyBorder="1" applyAlignment="1" applyProtection="1">
      <alignment horizontal="center" vertical="center" wrapText="1"/>
      <protection/>
    </xf>
    <xf numFmtId="0" fontId="146" fillId="33" borderId="21" xfId="0" applyFont="1" applyFill="1" applyBorder="1" applyAlignment="1" applyProtection="1">
      <alignment horizontal="left" vertical="center" wrapText="1"/>
      <protection/>
    </xf>
    <xf numFmtId="0" fontId="146" fillId="33" borderId="22" xfId="0" applyFont="1" applyFill="1" applyBorder="1" applyAlignment="1" applyProtection="1">
      <alignment horizontal="left" vertical="center" wrapText="1"/>
      <protection/>
    </xf>
    <xf numFmtId="0" fontId="146" fillId="33" borderId="80" xfId="0" applyFont="1" applyFill="1" applyBorder="1" applyAlignment="1" applyProtection="1">
      <alignment horizontal="left" vertical="center" wrapText="1"/>
      <protection/>
    </xf>
    <xf numFmtId="0" fontId="146" fillId="33" borderId="84" xfId="0" applyFont="1" applyFill="1" applyBorder="1" applyAlignment="1" applyProtection="1">
      <alignment horizontal="left" vertical="center" wrapText="1"/>
      <protection/>
    </xf>
    <xf numFmtId="0" fontId="146" fillId="33" borderId="48" xfId="0" applyFont="1" applyFill="1" applyBorder="1" applyAlignment="1" applyProtection="1">
      <alignment horizontal="left" vertical="center" wrapText="1"/>
      <protection/>
    </xf>
    <xf numFmtId="0" fontId="146" fillId="33" borderId="30" xfId="0" applyFont="1" applyFill="1" applyBorder="1" applyAlignment="1" applyProtection="1">
      <alignment horizontal="left" vertical="center" wrapText="1"/>
      <protection/>
    </xf>
    <xf numFmtId="0" fontId="147" fillId="0" borderId="50" xfId="0" applyFont="1" applyBorder="1" applyAlignment="1">
      <alignment horizontal="center" vertical="top" wrapText="1"/>
    </xf>
    <xf numFmtId="0" fontId="147" fillId="0" borderId="35" xfId="0" applyFont="1" applyFill="1" applyBorder="1" applyAlignment="1">
      <alignment horizontal="center" wrapText="1"/>
    </xf>
    <xf numFmtId="0" fontId="12" fillId="33" borderId="57" xfId="0" applyFont="1" applyFill="1" applyBorder="1" applyAlignment="1" applyProtection="1">
      <alignment horizontal="center" vertical="center" wrapText="1"/>
      <protection/>
    </xf>
    <xf numFmtId="0" fontId="125" fillId="33" borderId="59" xfId="0" applyFont="1" applyFill="1" applyBorder="1" applyAlignment="1" applyProtection="1">
      <alignment horizontal="center" vertical="center" wrapText="1"/>
      <protection/>
    </xf>
    <xf numFmtId="0" fontId="125" fillId="33" borderId="47" xfId="0" applyFont="1" applyFill="1" applyBorder="1" applyAlignment="1" applyProtection="1">
      <alignment horizontal="center" vertical="center" wrapText="1"/>
      <protection/>
    </xf>
    <xf numFmtId="0" fontId="125" fillId="33" borderId="44" xfId="0" applyFont="1" applyFill="1" applyBorder="1" applyAlignment="1" applyProtection="1">
      <alignment horizontal="center" vertical="center" wrapText="1"/>
      <protection/>
    </xf>
    <xf numFmtId="0" fontId="146" fillId="33" borderId="85" xfId="0" applyFont="1" applyFill="1" applyBorder="1" applyAlignment="1" applyProtection="1">
      <alignment horizontal="left" vertical="center" wrapText="1"/>
      <protection/>
    </xf>
    <xf numFmtId="0" fontId="146" fillId="33" borderId="58" xfId="0" applyFont="1" applyFill="1" applyBorder="1" applyAlignment="1" applyProtection="1">
      <alignment horizontal="left" vertical="center" wrapText="1"/>
      <protection/>
    </xf>
    <xf numFmtId="0" fontId="146" fillId="33" borderId="45" xfId="0" applyFont="1" applyFill="1" applyBorder="1" applyAlignment="1" applyProtection="1">
      <alignment horizontal="left" vertical="center" wrapText="1"/>
      <protection/>
    </xf>
    <xf numFmtId="0" fontId="146" fillId="33" borderId="26" xfId="0" applyFont="1" applyFill="1" applyBorder="1" applyAlignment="1" applyProtection="1">
      <alignment horizontal="left" vertical="center" wrapText="1"/>
      <protection/>
    </xf>
    <xf numFmtId="0" fontId="146" fillId="33" borderId="23" xfId="0" applyFont="1" applyFill="1" applyBorder="1" applyAlignment="1" applyProtection="1">
      <alignment horizontal="left" vertical="center" wrapText="1"/>
      <protection/>
    </xf>
    <xf numFmtId="0" fontId="146" fillId="33" borderId="82" xfId="0" applyFont="1" applyFill="1" applyBorder="1" applyAlignment="1" applyProtection="1">
      <alignment horizontal="left" vertical="center" wrapText="1"/>
      <protection/>
    </xf>
    <xf numFmtId="0" fontId="125" fillId="33" borderId="62" xfId="0" applyFont="1" applyFill="1" applyBorder="1" applyAlignment="1" applyProtection="1">
      <alignment horizontal="center" vertical="center" wrapText="1"/>
      <protection/>
    </xf>
    <xf numFmtId="0" fontId="146" fillId="33" borderId="60" xfId="0" applyFont="1" applyFill="1" applyBorder="1" applyAlignment="1" applyProtection="1">
      <alignment horizontal="left" vertical="center" wrapText="1"/>
      <protection/>
    </xf>
    <xf numFmtId="0" fontId="146" fillId="33" borderId="59" xfId="0" applyFont="1" applyFill="1" applyBorder="1" applyAlignment="1" applyProtection="1">
      <alignment horizontal="left" vertical="center" wrapText="1"/>
      <protection/>
    </xf>
    <xf numFmtId="0" fontId="146" fillId="33" borderId="79" xfId="0" applyFont="1" applyFill="1" applyBorder="1" applyAlignment="1" applyProtection="1">
      <alignment horizontal="left" vertical="center" wrapText="1"/>
      <protection/>
    </xf>
    <xf numFmtId="0" fontId="146" fillId="33" borderId="81" xfId="0" applyFont="1" applyFill="1" applyBorder="1" applyAlignment="1" applyProtection="1">
      <alignment horizontal="left" vertical="center" wrapText="1"/>
      <protection/>
    </xf>
    <xf numFmtId="0" fontId="146" fillId="33" borderId="20" xfId="0" applyFont="1" applyFill="1" applyBorder="1" applyAlignment="1" applyProtection="1">
      <alignment horizontal="left" vertical="center" wrapText="1"/>
      <protection/>
    </xf>
    <xf numFmtId="0" fontId="146" fillId="33" borderId="0" xfId="0" applyFont="1" applyFill="1" applyBorder="1" applyAlignment="1" applyProtection="1">
      <alignment horizontal="left" vertical="center" wrapText="1"/>
      <protection/>
    </xf>
    <xf numFmtId="0" fontId="146" fillId="33" borderId="46" xfId="0" applyFont="1" applyFill="1" applyBorder="1" applyAlignment="1" applyProtection="1">
      <alignment horizontal="left" vertical="center" wrapText="1"/>
      <protection/>
    </xf>
    <xf numFmtId="0" fontId="12" fillId="33" borderId="35" xfId="0" applyFont="1" applyFill="1" applyBorder="1" applyAlignment="1" applyProtection="1">
      <alignment horizontal="left" vertical="center" wrapText="1"/>
      <protection/>
    </xf>
    <xf numFmtId="0" fontId="12" fillId="0" borderId="34" xfId="0" applyFont="1" applyFill="1" applyBorder="1" applyAlignment="1" applyProtection="1">
      <alignment horizontal="center" vertical="center" wrapText="1"/>
      <protection/>
    </xf>
    <xf numFmtId="0" fontId="12" fillId="0" borderId="41" xfId="0" applyFont="1" applyFill="1" applyBorder="1" applyAlignment="1" applyProtection="1">
      <alignment horizontal="center" vertical="center" wrapText="1"/>
      <protection/>
    </xf>
    <xf numFmtId="0" fontId="147" fillId="0" borderId="35" xfId="0" applyFont="1" applyFill="1" applyBorder="1" applyAlignment="1">
      <alignment horizontal="center" vertical="center" wrapText="1"/>
    </xf>
    <xf numFmtId="0" fontId="147" fillId="0" borderId="50" xfId="0" applyFont="1" applyFill="1" applyBorder="1" applyAlignment="1">
      <alignment horizontal="center" vertical="center" wrapText="1"/>
    </xf>
    <xf numFmtId="0" fontId="116" fillId="0" borderId="35" xfId="0" applyFont="1" applyBorder="1" applyAlignment="1">
      <alignment horizontal="center" vertical="top"/>
    </xf>
    <xf numFmtId="16" fontId="116" fillId="0" borderId="35" xfId="0" applyNumberFormat="1" applyFont="1" applyBorder="1" applyAlignment="1">
      <alignment horizontal="center" vertical="top"/>
    </xf>
    <xf numFmtId="0" fontId="144" fillId="0" borderId="60" xfId="0" applyFont="1" applyBorder="1" applyAlignment="1">
      <alignment horizontal="center" vertical="top" wrapText="1"/>
    </xf>
    <xf numFmtId="0" fontId="144" fillId="0" borderId="61" xfId="0" applyFont="1" applyBorder="1" applyAlignment="1">
      <alignment horizontal="center" vertical="top" wrapText="1"/>
    </xf>
    <xf numFmtId="0" fontId="116" fillId="0" borderId="50" xfId="0" applyFont="1" applyBorder="1" applyAlignment="1">
      <alignment horizontal="center" vertical="center" wrapText="1"/>
    </xf>
    <xf numFmtId="0" fontId="125" fillId="0" borderId="68" xfId="0" applyFont="1" applyBorder="1" applyAlignment="1">
      <alignment horizontal="center" vertical="center" wrapText="1"/>
    </xf>
    <xf numFmtId="17" fontId="144" fillId="0" borderId="35" xfId="0" applyNumberFormat="1" applyFont="1" applyBorder="1" applyAlignment="1">
      <alignment horizontal="center" vertical="top" wrapText="1"/>
    </xf>
    <xf numFmtId="0" fontId="144" fillId="0" borderId="35"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144" fillId="0" borderId="76" xfId="0" applyFont="1" applyBorder="1" applyAlignment="1">
      <alignment horizontal="center" vertical="top" wrapText="1"/>
    </xf>
    <xf numFmtId="0" fontId="125" fillId="0" borderId="31" xfId="0" applyFont="1" applyBorder="1" applyAlignment="1">
      <alignment horizontal="center" vertical="center" wrapText="1"/>
    </xf>
    <xf numFmtId="0" fontId="125" fillId="0" borderId="39" xfId="0" applyFont="1" applyBorder="1" applyAlignment="1">
      <alignment horizontal="center" vertical="top" wrapText="1"/>
    </xf>
    <xf numFmtId="0" fontId="125" fillId="0" borderId="59" xfId="0" applyFont="1" applyBorder="1" applyAlignment="1">
      <alignment horizontal="center" vertical="top" wrapText="1"/>
    </xf>
    <xf numFmtId="0" fontId="2" fillId="33" borderId="52"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center" wrapText="1"/>
      <protection/>
    </xf>
    <xf numFmtId="0" fontId="2" fillId="33" borderId="59" xfId="0" applyFont="1" applyFill="1" applyBorder="1" applyAlignment="1" applyProtection="1">
      <alignment horizontal="left" vertical="center" wrapText="1"/>
      <protection/>
    </xf>
    <xf numFmtId="0" fontId="12" fillId="0" borderId="17" xfId="0" applyFont="1" applyBorder="1" applyAlignment="1">
      <alignment horizontal="center" vertical="center" wrapText="1"/>
    </xf>
    <xf numFmtId="0" fontId="12" fillId="0" borderId="25" xfId="0" applyFont="1" applyBorder="1" applyAlignment="1">
      <alignment horizontal="center" vertical="center" wrapText="1"/>
    </xf>
    <xf numFmtId="0" fontId="2" fillId="33" borderId="39"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2" fillId="33" borderId="60" xfId="0" applyFont="1" applyFill="1" applyBorder="1" applyAlignment="1" applyProtection="1">
      <alignment horizontal="center" vertical="center" wrapText="1"/>
      <protection/>
    </xf>
    <xf numFmtId="0" fontId="106" fillId="0" borderId="86" xfId="0" applyFont="1" applyBorder="1" applyAlignment="1">
      <alignment horizontal="left" vertical="center" wrapText="1"/>
    </xf>
    <xf numFmtId="0" fontId="106" fillId="0" borderId="70" xfId="0" applyFont="1" applyBorder="1" applyAlignment="1">
      <alignment horizontal="left" vertical="center" wrapText="1"/>
    </xf>
    <xf numFmtId="0" fontId="106" fillId="0" borderId="64" xfId="0" applyFont="1" applyBorder="1" applyAlignment="1">
      <alignment horizontal="left" vertical="center" wrapText="1"/>
    </xf>
    <xf numFmtId="0" fontId="2" fillId="33" borderId="68" xfId="0" applyFont="1" applyFill="1" applyBorder="1" applyAlignment="1" applyProtection="1">
      <alignment horizontal="center" vertical="center" wrapText="1"/>
      <protection/>
    </xf>
    <xf numFmtId="0" fontId="2" fillId="33" borderId="57"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78" xfId="0"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vertical="center" wrapText="1"/>
      <protection/>
    </xf>
    <xf numFmtId="0" fontId="115" fillId="0" borderId="31" xfId="0" applyFont="1" applyBorder="1" applyAlignment="1">
      <alignment horizontal="center" vertical="center" wrapText="1"/>
    </xf>
    <xf numFmtId="0" fontId="115" fillId="0" borderId="35" xfId="0" applyFont="1" applyBorder="1" applyAlignment="1">
      <alignment horizontal="center" vertical="center" wrapText="1"/>
    </xf>
    <xf numFmtId="0" fontId="2" fillId="33" borderId="54" xfId="0" applyFont="1" applyFill="1" applyBorder="1" applyAlignment="1" applyProtection="1">
      <alignment horizontal="center" vertical="center" wrapText="1"/>
      <protection/>
    </xf>
    <xf numFmtId="0" fontId="2" fillId="33" borderId="75" xfId="0" applyFont="1" applyFill="1" applyBorder="1" applyAlignment="1" applyProtection="1">
      <alignment horizontal="center" vertical="center" wrapText="1"/>
      <protection/>
    </xf>
    <xf numFmtId="0" fontId="2" fillId="33" borderId="76" xfId="0" applyFont="1" applyFill="1" applyBorder="1" applyAlignment="1" applyProtection="1">
      <alignment horizontal="center" vertical="center" wrapText="1"/>
      <protection/>
    </xf>
    <xf numFmtId="0" fontId="2" fillId="33" borderId="72" xfId="0" applyFont="1" applyFill="1" applyBorder="1" applyAlignment="1" applyProtection="1">
      <alignment horizontal="left" vertical="center" wrapText="1"/>
      <protection/>
    </xf>
    <xf numFmtId="0" fontId="2" fillId="33" borderId="87" xfId="0" applyFont="1" applyFill="1" applyBorder="1" applyAlignment="1" applyProtection="1">
      <alignment horizontal="left" vertical="center" wrapText="1"/>
      <protection/>
    </xf>
    <xf numFmtId="0" fontId="2" fillId="33" borderId="79" xfId="0" applyFont="1" applyFill="1" applyBorder="1" applyAlignment="1" applyProtection="1">
      <alignment horizontal="left" vertical="center" wrapText="1"/>
      <protection/>
    </xf>
    <xf numFmtId="0" fontId="2" fillId="33" borderId="52" xfId="0" applyFont="1" applyFill="1" applyBorder="1" applyAlignment="1" applyProtection="1">
      <alignment vertical="center" wrapText="1"/>
      <protection/>
    </xf>
    <xf numFmtId="0" fontId="2" fillId="33" borderId="49" xfId="0" applyFont="1" applyFill="1" applyBorder="1" applyAlignment="1" applyProtection="1">
      <alignment vertical="center" wrapText="1"/>
      <protection/>
    </xf>
    <xf numFmtId="0" fontId="2" fillId="33" borderId="69" xfId="0" applyFont="1" applyFill="1" applyBorder="1" applyAlignment="1" applyProtection="1">
      <alignment vertical="center" wrapText="1"/>
      <protection/>
    </xf>
    <xf numFmtId="0" fontId="2" fillId="33" borderId="67" xfId="0" applyFont="1" applyFill="1" applyBorder="1" applyAlignment="1" applyProtection="1">
      <alignment horizontal="center" vertical="center" wrapText="1"/>
      <protection/>
    </xf>
    <xf numFmtId="0" fontId="2" fillId="33" borderId="5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21"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23"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106" fillId="0" borderId="20" xfId="0" applyFont="1" applyBorder="1" applyAlignment="1">
      <alignment horizontal="center" vertical="center" wrapText="1"/>
    </xf>
    <xf numFmtId="0" fontId="106" fillId="0" borderId="46" xfId="0" applyFont="1" applyBorder="1" applyAlignment="1">
      <alignment horizontal="center" vertical="center" wrapText="1"/>
    </xf>
    <xf numFmtId="0" fontId="2" fillId="33" borderId="32" xfId="0" applyFont="1" applyFill="1" applyBorder="1" applyAlignment="1" applyProtection="1">
      <alignment horizontal="left" vertical="center" wrapText="1"/>
      <protection/>
    </xf>
    <xf numFmtId="0" fontId="12" fillId="33" borderId="65" xfId="0" applyFont="1" applyFill="1" applyBorder="1" applyAlignment="1" applyProtection="1">
      <alignment horizontal="center" vertical="center" wrapText="1"/>
      <protection/>
    </xf>
    <xf numFmtId="0" fontId="12" fillId="33" borderId="33"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12" fillId="33" borderId="66" xfId="0" applyFont="1" applyFill="1" applyBorder="1" applyAlignment="1" applyProtection="1">
      <alignment horizontal="center" vertical="center" wrapText="1"/>
      <protection/>
    </xf>
    <xf numFmtId="0" fontId="12" fillId="33" borderId="83" xfId="0" applyFont="1" applyFill="1" applyBorder="1" applyAlignment="1" applyProtection="1">
      <alignment horizontal="center" vertical="center" wrapText="1"/>
      <protection/>
    </xf>
    <xf numFmtId="0" fontId="12" fillId="33" borderId="67" xfId="0" applyFont="1" applyFill="1" applyBorder="1" applyAlignment="1" applyProtection="1">
      <alignment horizontal="center" vertical="center" wrapText="1"/>
      <protection/>
    </xf>
    <xf numFmtId="0" fontId="125" fillId="0" borderId="52" xfId="0" applyFont="1" applyBorder="1" applyAlignment="1">
      <alignment horizontal="left" vertical="center" wrapText="1"/>
    </xf>
    <xf numFmtId="0" fontId="125" fillId="0" borderId="60" xfId="0" applyFont="1" applyBorder="1" applyAlignment="1">
      <alignment horizontal="left" vertical="center" wrapText="1"/>
    </xf>
    <xf numFmtId="0" fontId="125" fillId="0" borderId="39" xfId="0" applyFont="1" applyBorder="1" applyAlignment="1">
      <alignment horizontal="left" vertical="center" wrapText="1"/>
    </xf>
    <xf numFmtId="0" fontId="125" fillId="0" borderId="59" xfId="0" applyFont="1" applyBorder="1" applyAlignment="1">
      <alignment horizontal="left" vertical="center" wrapText="1"/>
    </xf>
    <xf numFmtId="0" fontId="2" fillId="33" borderId="49" xfId="0" applyFont="1" applyFill="1" applyBorder="1" applyAlignment="1" applyProtection="1">
      <alignment horizontal="left" vertical="center" wrapText="1"/>
      <protection/>
    </xf>
    <xf numFmtId="0" fontId="2" fillId="33" borderId="69" xfId="0" applyFont="1" applyFill="1" applyBorder="1" applyAlignment="1" applyProtection="1">
      <alignment horizontal="left" vertical="center" wrapText="1"/>
      <protection/>
    </xf>
    <xf numFmtId="0" fontId="2" fillId="33" borderId="53" xfId="0" applyFont="1" applyFill="1" applyBorder="1" applyAlignment="1" applyProtection="1">
      <alignment horizontal="left" vertical="center" wrapText="1"/>
      <protection/>
    </xf>
    <xf numFmtId="0" fontId="2" fillId="33" borderId="62" xfId="0" applyFont="1" applyFill="1" applyBorder="1" applyAlignment="1" applyProtection="1">
      <alignment horizontal="left" vertical="center" wrapText="1"/>
      <protection/>
    </xf>
    <xf numFmtId="0" fontId="2" fillId="33" borderId="63" xfId="0" applyFont="1" applyFill="1" applyBorder="1" applyAlignment="1" applyProtection="1">
      <alignment horizontal="left" vertical="center" wrapText="1"/>
      <protection/>
    </xf>
    <xf numFmtId="0" fontId="12" fillId="33" borderId="60" xfId="0" applyFont="1" applyFill="1" applyBorder="1" applyAlignment="1" applyProtection="1">
      <alignment horizontal="center" vertical="center" wrapText="1"/>
      <protection/>
    </xf>
    <xf numFmtId="0" fontId="125" fillId="33" borderId="60" xfId="0" applyFont="1" applyFill="1" applyBorder="1" applyAlignment="1" applyProtection="1">
      <alignment horizontal="left" vertical="center" wrapText="1"/>
      <protection/>
    </xf>
    <xf numFmtId="0" fontId="125" fillId="33" borderId="59" xfId="0" applyFont="1" applyFill="1" applyBorder="1" applyAlignment="1" applyProtection="1">
      <alignment horizontal="left" vertical="center" wrapText="1"/>
      <protection/>
    </xf>
    <xf numFmtId="0" fontId="12" fillId="33" borderId="32"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146" fillId="33" borderId="47" xfId="0" applyFont="1" applyFill="1" applyBorder="1" applyAlignment="1" applyProtection="1">
      <alignment horizontal="left" vertical="center" wrapText="1"/>
      <protection/>
    </xf>
    <xf numFmtId="0" fontId="146" fillId="33" borderId="32" xfId="0" applyFont="1" applyFill="1" applyBorder="1" applyAlignment="1" applyProtection="1">
      <alignment horizontal="left" vertical="center" wrapText="1"/>
      <protection/>
    </xf>
    <xf numFmtId="0" fontId="12" fillId="33" borderId="53" xfId="0" applyFont="1" applyFill="1" applyBorder="1" applyAlignment="1" applyProtection="1">
      <alignment horizontal="left" vertical="center" wrapText="1"/>
      <protection/>
    </xf>
    <xf numFmtId="0" fontId="125" fillId="0" borderId="88" xfId="0" applyFont="1" applyBorder="1" applyAlignment="1">
      <alignment horizontal="center" vertical="center" wrapText="1"/>
    </xf>
    <xf numFmtId="0" fontId="125" fillId="0" borderId="64" xfId="0" applyFont="1" applyBorder="1" applyAlignment="1">
      <alignment horizontal="center" vertical="center" wrapText="1"/>
    </xf>
    <xf numFmtId="0" fontId="125" fillId="0" borderId="65" xfId="0" applyFont="1" applyBorder="1" applyAlignment="1">
      <alignment horizontal="center" vertical="center" wrapText="1"/>
    </xf>
    <xf numFmtId="0" fontId="125" fillId="0" borderId="59" xfId="0" applyFont="1" applyBorder="1" applyAlignment="1">
      <alignment horizontal="center" vertical="center"/>
    </xf>
    <xf numFmtId="0" fontId="125" fillId="0" borderId="62" xfId="0" applyFont="1" applyBorder="1" applyAlignment="1">
      <alignment horizontal="center" vertical="center"/>
    </xf>
    <xf numFmtId="0" fontId="125" fillId="0" borderId="39" xfId="0" applyFont="1" applyBorder="1" applyAlignment="1">
      <alignment horizontal="center" vertical="center"/>
    </xf>
    <xf numFmtId="0" fontId="146" fillId="0" borderId="88" xfId="0" applyFont="1" applyBorder="1" applyAlignment="1">
      <alignment horizontal="center" vertical="center" wrapText="1"/>
    </xf>
    <xf numFmtId="0" fontId="146" fillId="0" borderId="64" xfId="0" applyFont="1" applyBorder="1" applyAlignment="1">
      <alignment horizontal="center" vertical="center" wrapText="1"/>
    </xf>
    <xf numFmtId="0" fontId="125" fillId="0" borderId="49" xfId="0" applyFont="1" applyBorder="1" applyAlignment="1">
      <alignment horizontal="center" vertical="center"/>
    </xf>
    <xf numFmtId="0" fontId="125" fillId="0" borderId="72" xfId="0" applyFont="1" applyBorder="1" applyAlignment="1">
      <alignment horizontal="center" vertical="center" wrapText="1"/>
    </xf>
    <xf numFmtId="0" fontId="125" fillId="0" borderId="87" xfId="0" applyFont="1" applyBorder="1" applyAlignment="1">
      <alignment horizontal="center" vertical="center" wrapText="1"/>
    </xf>
    <xf numFmtId="0" fontId="125" fillId="0" borderId="68" xfId="0" applyFont="1" applyBorder="1" applyAlignment="1">
      <alignment horizontal="center" vertical="top" wrapText="1"/>
    </xf>
    <xf numFmtId="0" fontId="125" fillId="0" borderId="41" xfId="0" applyFont="1" applyBorder="1" applyAlignment="1">
      <alignment horizontal="center" vertical="top" wrapText="1"/>
    </xf>
    <xf numFmtId="0" fontId="125" fillId="0" borderId="66" xfId="0" applyFont="1" applyBorder="1" applyAlignment="1">
      <alignment horizontal="center" vertical="center" wrapText="1"/>
    </xf>
    <xf numFmtId="0" fontId="125" fillId="0" borderId="83" xfId="0" applyFont="1" applyBorder="1" applyAlignment="1">
      <alignment horizontal="center" vertical="center" wrapText="1"/>
    </xf>
    <xf numFmtId="0" fontId="125" fillId="0" borderId="67" xfId="0" applyFont="1" applyBorder="1" applyAlignment="1">
      <alignment horizontal="center" vertical="center" wrapText="1"/>
    </xf>
    <xf numFmtId="0" fontId="125" fillId="0" borderId="79" xfId="0" applyFont="1" applyBorder="1" applyAlignment="1">
      <alignment horizontal="center" vertical="center" wrapText="1"/>
    </xf>
    <xf numFmtId="0" fontId="125" fillId="0" borderId="22" xfId="0" applyFont="1" applyBorder="1" applyAlignment="1">
      <alignment horizontal="center" vertical="center" wrapText="1"/>
    </xf>
    <xf numFmtId="0" fontId="125" fillId="0" borderId="80" xfId="0" applyFont="1" applyBorder="1" applyAlignment="1">
      <alignment horizontal="center" vertical="center" wrapText="1"/>
    </xf>
    <xf numFmtId="0" fontId="125" fillId="0" borderId="32" xfId="0" applyFont="1" applyBorder="1" applyAlignment="1">
      <alignment horizontal="center" vertical="center" wrapText="1"/>
    </xf>
    <xf numFmtId="0" fontId="125" fillId="0" borderId="48" xfId="0" applyFont="1" applyBorder="1" applyAlignment="1">
      <alignment horizontal="center" vertical="center" wrapText="1"/>
    </xf>
    <xf numFmtId="0" fontId="125" fillId="0" borderId="30" xfId="0" applyFont="1" applyBorder="1" applyAlignment="1">
      <alignment horizontal="center" vertical="center" wrapText="1"/>
    </xf>
    <xf numFmtId="0" fontId="38" fillId="0" borderId="72" xfId="0" applyFont="1" applyBorder="1" applyAlignment="1">
      <alignment horizontal="left" vertical="center" wrapText="1"/>
    </xf>
    <xf numFmtId="0" fontId="125" fillId="0" borderId="87" xfId="0" applyFont="1" applyBorder="1" applyAlignment="1">
      <alignment horizontal="left" vertical="center" wrapText="1"/>
    </xf>
    <xf numFmtId="0" fontId="125" fillId="0" borderId="79" xfId="0" applyFont="1" applyBorder="1" applyAlignment="1">
      <alignment horizontal="left" vertical="center" wrapText="1"/>
    </xf>
    <xf numFmtId="0" fontId="125" fillId="0" borderId="40" xfId="0" applyFont="1" applyBorder="1" applyAlignment="1">
      <alignment horizontal="left" vertical="center" wrapText="1"/>
    </xf>
    <xf numFmtId="0" fontId="125" fillId="0" borderId="49" xfId="0" applyFont="1" applyBorder="1" applyAlignment="1">
      <alignment horizontal="left" vertical="center" wrapText="1"/>
    </xf>
    <xf numFmtId="0" fontId="125" fillId="0" borderId="34" xfId="0" applyFont="1" applyBorder="1" applyAlignment="1">
      <alignment horizontal="left" vertical="center" wrapText="1"/>
    </xf>
    <xf numFmtId="0" fontId="125" fillId="0" borderId="47" xfId="0" applyFont="1" applyBorder="1" applyAlignment="1">
      <alignment horizontal="left" vertical="center" wrapText="1"/>
    </xf>
    <xf numFmtId="0" fontId="125" fillId="0" borderId="72" xfId="0" applyFont="1" applyBorder="1" applyAlignment="1">
      <alignment horizontal="left" vertical="center" wrapText="1"/>
    </xf>
    <xf numFmtId="0" fontId="125" fillId="0" borderId="39" xfId="0" applyFont="1" applyBorder="1" applyAlignment="1">
      <alignment horizontal="center" vertical="top"/>
    </xf>
    <xf numFmtId="0" fontId="125" fillId="0" borderId="59" xfId="0" applyFont="1" applyBorder="1" applyAlignment="1">
      <alignment horizontal="center" vertical="top"/>
    </xf>
    <xf numFmtId="15" fontId="125" fillId="0" borderId="34" xfId="0" applyNumberFormat="1" applyFont="1" applyBorder="1" applyAlignment="1">
      <alignment horizontal="center" vertical="top" wrapText="1"/>
    </xf>
    <xf numFmtId="15" fontId="125" fillId="0" borderId="57" xfId="0" applyNumberFormat="1" applyFont="1" applyBorder="1" applyAlignment="1">
      <alignment horizontal="center" vertical="top" wrapText="1"/>
    </xf>
    <xf numFmtId="15" fontId="125" fillId="0" borderId="31" xfId="0" applyNumberFormat="1" applyFont="1" applyBorder="1" applyAlignment="1">
      <alignment horizontal="center" vertical="top" wrapText="1"/>
    </xf>
    <xf numFmtId="0" fontId="3" fillId="10" borderId="16" xfId="0" applyFont="1" applyFill="1" applyBorder="1" applyAlignment="1" applyProtection="1">
      <alignment horizontal="center" vertical="top" wrapText="1"/>
      <protection/>
    </xf>
    <xf numFmtId="0" fontId="3" fillId="10" borderId="37" xfId="0" applyFont="1" applyFill="1" applyBorder="1" applyAlignment="1" applyProtection="1">
      <alignment horizontal="center" vertical="top" wrapText="1"/>
      <protection/>
    </xf>
    <xf numFmtId="0" fontId="125" fillId="0" borderId="52" xfId="0" applyFont="1" applyBorder="1" applyAlignment="1">
      <alignment horizontal="center" vertical="center" wrapText="1"/>
    </xf>
    <xf numFmtId="0" fontId="125" fillId="0" borderId="49" xfId="0" applyFont="1" applyBorder="1" applyAlignment="1">
      <alignment horizontal="center" vertical="center" wrapText="1"/>
    </xf>
    <xf numFmtId="0" fontId="125" fillId="33" borderId="21" xfId="0" applyFont="1" applyFill="1" applyBorder="1" applyAlignment="1" applyProtection="1">
      <alignment horizontal="center" vertical="center" wrapText="1"/>
      <protection/>
    </xf>
    <xf numFmtId="0" fontId="125" fillId="33" borderId="22" xfId="0" applyFont="1" applyFill="1" applyBorder="1" applyAlignment="1" applyProtection="1">
      <alignment horizontal="center" vertical="center" wrapText="1"/>
      <protection/>
    </xf>
    <xf numFmtId="0" fontId="125" fillId="33" borderId="17" xfId="0" applyFont="1" applyFill="1" applyBorder="1" applyAlignment="1" applyProtection="1">
      <alignment horizontal="center" vertical="center" wrapText="1"/>
      <protection/>
    </xf>
    <xf numFmtId="0" fontId="125" fillId="33" borderId="20" xfId="0" applyFont="1" applyFill="1" applyBorder="1" applyAlignment="1" applyProtection="1">
      <alignment horizontal="center" vertical="center" wrapText="1"/>
      <protection/>
    </xf>
    <xf numFmtId="0" fontId="125" fillId="33" borderId="0" xfId="0" applyFont="1" applyFill="1" applyBorder="1" applyAlignment="1" applyProtection="1">
      <alignment horizontal="center" vertical="center" wrapText="1"/>
      <protection/>
    </xf>
    <xf numFmtId="0" fontId="125" fillId="33" borderId="19" xfId="0" applyFont="1" applyFill="1" applyBorder="1" applyAlignment="1" applyProtection="1">
      <alignment horizontal="center" vertical="center" wrapText="1"/>
      <protection/>
    </xf>
    <xf numFmtId="0" fontId="125" fillId="33" borderId="26" xfId="0" applyFont="1" applyFill="1" applyBorder="1" applyAlignment="1" applyProtection="1">
      <alignment horizontal="center" vertical="center" wrapText="1"/>
      <protection/>
    </xf>
    <xf numFmtId="0" fontId="125" fillId="33" borderId="23"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wrapText="1"/>
      <protection/>
    </xf>
    <xf numFmtId="0" fontId="106" fillId="0" borderId="18" xfId="0" applyFont="1" applyBorder="1" applyAlignment="1">
      <alignment wrapText="1"/>
    </xf>
    <xf numFmtId="0" fontId="106" fillId="0" borderId="27" xfId="0" applyFont="1" applyBorder="1" applyAlignment="1">
      <alignment wrapText="1"/>
    </xf>
    <xf numFmtId="0" fontId="138" fillId="10" borderId="22" xfId="0" applyFont="1" applyFill="1" applyBorder="1" applyAlignment="1">
      <alignment horizontal="center" wrapText="1"/>
    </xf>
    <xf numFmtId="0" fontId="5" fillId="10" borderId="0" xfId="0" applyFont="1" applyFill="1" applyBorder="1" applyAlignment="1" applyProtection="1">
      <alignment horizontal="center" vertical="center" wrapText="1"/>
      <protection/>
    </xf>
    <xf numFmtId="0" fontId="12" fillId="33" borderId="61"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5" fillId="0" borderId="56" xfId="0" applyFont="1" applyBorder="1" applyAlignment="1">
      <alignment horizontal="center" vertical="center" wrapText="1"/>
    </xf>
    <xf numFmtId="0" fontId="125" fillId="0" borderId="15" xfId="0" applyFont="1" applyBorder="1" applyAlignment="1">
      <alignment horizontal="center" vertical="center" wrapText="1"/>
    </xf>
    <xf numFmtId="0" fontId="125" fillId="0" borderId="26" xfId="0" applyFont="1" applyBorder="1" applyAlignment="1">
      <alignment horizontal="center" vertical="center" wrapText="1"/>
    </xf>
    <xf numFmtId="0" fontId="125" fillId="0" borderId="23" xfId="0" applyFont="1" applyBorder="1" applyAlignment="1">
      <alignment horizontal="center" vertical="center" wrapText="1"/>
    </xf>
    <xf numFmtId="0" fontId="125" fillId="0" borderId="82" xfId="0" applyFont="1" applyBorder="1" applyAlignment="1">
      <alignment horizontal="center" vertical="center" wrapText="1"/>
    </xf>
    <xf numFmtId="0" fontId="125" fillId="0" borderId="52" xfId="0" applyFont="1" applyBorder="1" applyAlignment="1">
      <alignment horizontal="center" vertical="center"/>
    </xf>
    <xf numFmtId="0" fontId="125" fillId="0" borderId="60" xfId="0" applyFont="1" applyBorder="1" applyAlignment="1">
      <alignment horizontal="center" vertical="center"/>
    </xf>
    <xf numFmtId="0" fontId="3" fillId="33" borderId="21" xfId="0" applyFont="1" applyFill="1" applyBorder="1" applyAlignment="1" applyProtection="1">
      <alignment horizontal="center" vertical="center" wrapText="1"/>
      <protection/>
    </xf>
    <xf numFmtId="0" fontId="125" fillId="33" borderId="39" xfId="0" applyFont="1" applyFill="1" applyBorder="1" applyAlignment="1" applyProtection="1">
      <alignment horizontal="center" vertical="center" wrapText="1"/>
      <protection/>
    </xf>
    <xf numFmtId="0" fontId="130" fillId="10" borderId="37" xfId="0" applyFont="1" applyFill="1" applyBorder="1" applyAlignment="1" applyProtection="1">
      <alignment horizontal="left" vertical="center" wrapText="1"/>
      <protection/>
    </xf>
    <xf numFmtId="0" fontId="130" fillId="0" borderId="37" xfId="0" applyFont="1" applyBorder="1" applyAlignment="1">
      <alignment horizontal="left" vertical="center" wrapText="1"/>
    </xf>
    <xf numFmtId="0" fontId="146" fillId="0" borderId="42" xfId="0" applyFont="1" applyBorder="1" applyAlignment="1">
      <alignment horizontal="left" vertical="top" wrapText="1"/>
    </xf>
    <xf numFmtId="0" fontId="146" fillId="0" borderId="83" xfId="0" applyFont="1" applyBorder="1" applyAlignment="1">
      <alignment horizontal="left" vertical="top" wrapText="1"/>
    </xf>
    <xf numFmtId="0" fontId="146" fillId="0" borderId="43" xfId="0" applyFont="1" applyBorder="1" applyAlignment="1">
      <alignment horizontal="left" vertical="top" wrapText="1"/>
    </xf>
    <xf numFmtId="0" fontId="123" fillId="0" borderId="69" xfId="0" applyFont="1" applyBorder="1" applyAlignment="1">
      <alignment horizontal="center" vertical="center" wrapText="1"/>
    </xf>
    <xf numFmtId="0" fontId="123" fillId="0" borderId="53" xfId="0" applyFont="1" applyBorder="1" applyAlignment="1">
      <alignment horizontal="center" vertical="center" wrapText="1"/>
    </xf>
    <xf numFmtId="0" fontId="12" fillId="33" borderId="40" xfId="0" applyFont="1" applyFill="1" applyBorder="1" applyAlignment="1" applyProtection="1">
      <alignment horizontal="left" vertical="center" wrapText="1"/>
      <protection/>
    </xf>
    <xf numFmtId="0" fontId="12" fillId="33" borderId="75" xfId="0" applyFont="1" applyFill="1" applyBorder="1" applyAlignment="1" applyProtection="1">
      <alignment horizontal="left" vertical="center" wrapText="1"/>
      <protection/>
    </xf>
    <xf numFmtId="0" fontId="12" fillId="33" borderId="76" xfId="0" applyFont="1" applyFill="1" applyBorder="1" applyAlignment="1" applyProtection="1">
      <alignment horizontal="left" vertical="center" wrapText="1"/>
      <protection/>
    </xf>
    <xf numFmtId="0" fontId="12" fillId="33" borderId="31" xfId="0" applyFont="1" applyFill="1" applyBorder="1" applyAlignment="1" applyProtection="1">
      <alignment horizontal="center" vertical="center" wrapText="1"/>
      <protection/>
    </xf>
    <xf numFmtId="0" fontId="146" fillId="0" borderId="26" xfId="0" applyFont="1" applyBorder="1" applyAlignment="1">
      <alignment horizontal="left" vertical="center" wrapText="1"/>
    </xf>
    <xf numFmtId="0" fontId="146" fillId="0" borderId="23" xfId="0" applyFont="1" applyBorder="1" applyAlignment="1">
      <alignment horizontal="left" vertical="center" wrapText="1"/>
    </xf>
    <xf numFmtId="0" fontId="146" fillId="0" borderId="82" xfId="0" applyFont="1" applyBorder="1" applyAlignment="1">
      <alignment horizontal="left" vertical="center" wrapText="1"/>
    </xf>
    <xf numFmtId="0" fontId="12" fillId="0" borderId="5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1" xfId="0" applyFont="1" applyBorder="1" applyAlignment="1">
      <alignment horizontal="center" vertical="center" wrapText="1"/>
    </xf>
    <xf numFmtId="0" fontId="149" fillId="34" borderId="10" xfId="0" applyFont="1" applyFill="1" applyBorder="1" applyAlignment="1">
      <alignment horizontal="center"/>
    </xf>
    <xf numFmtId="0" fontId="113" fillId="0" borderId="29" xfId="0" applyFont="1" applyFill="1" applyBorder="1" applyAlignment="1">
      <alignment horizontal="center"/>
    </xf>
    <xf numFmtId="0" fontId="113" fillId="0" borderId="89" xfId="0" applyFont="1" applyFill="1" applyBorder="1" applyAlignment="1">
      <alignment horizontal="center"/>
    </xf>
    <xf numFmtId="0" fontId="112" fillId="10" borderId="23" xfId="0" applyFont="1" applyFill="1" applyBorder="1" applyAlignment="1">
      <alignment/>
    </xf>
    <xf numFmtId="0" fontId="119" fillId="10" borderId="29" xfId="0" applyFont="1" applyFill="1" applyBorder="1" applyAlignment="1">
      <alignment horizontal="left" vertical="top" wrapText="1"/>
    </xf>
    <xf numFmtId="0" fontId="119" fillId="10" borderId="27" xfId="0" applyFont="1" applyFill="1" applyBorder="1" applyAlignment="1">
      <alignment horizontal="left" vertical="top" wrapText="1"/>
    </xf>
    <xf numFmtId="0" fontId="107" fillId="10" borderId="29" xfId="0" applyFont="1" applyFill="1" applyBorder="1" applyAlignment="1">
      <alignment horizontal="center" vertical="top" wrapText="1"/>
    </xf>
    <xf numFmtId="0" fontId="107" fillId="10" borderId="27" xfId="0" applyFont="1" applyFill="1" applyBorder="1" applyAlignment="1">
      <alignment horizontal="center" vertical="top" wrapText="1"/>
    </xf>
    <xf numFmtId="0" fontId="107" fillId="10" borderId="47" xfId="0" applyFont="1" applyFill="1" applyBorder="1" applyAlignment="1">
      <alignment horizontal="center" vertical="top" wrapText="1"/>
    </xf>
    <xf numFmtId="0" fontId="107" fillId="10" borderId="45" xfId="0" applyFont="1" applyFill="1" applyBorder="1" applyAlignment="1">
      <alignment horizontal="center" vertical="top" wrapText="1"/>
    </xf>
    <xf numFmtId="0" fontId="107" fillId="10" borderId="55" xfId="0" applyFont="1" applyFill="1" applyBorder="1" applyAlignment="1">
      <alignment horizontal="center" vertical="top" wrapText="1"/>
    </xf>
    <xf numFmtId="0" fontId="107" fillId="10" borderId="46" xfId="0" applyFont="1" applyFill="1" applyBorder="1" applyAlignment="1">
      <alignment horizontal="center" vertical="top" wrapText="1"/>
    </xf>
    <xf numFmtId="0" fontId="107" fillId="10" borderId="32" xfId="0" applyFont="1" applyFill="1" applyBorder="1" applyAlignment="1">
      <alignment horizontal="center" vertical="top" wrapText="1"/>
    </xf>
    <xf numFmtId="0" fontId="107" fillId="10" borderId="30" xfId="0" applyFont="1" applyFill="1" applyBorder="1" applyAlignment="1">
      <alignment horizontal="center" vertical="top" wrapText="1"/>
    </xf>
    <xf numFmtId="0" fontId="107" fillId="33" borderId="29" xfId="0" applyFont="1" applyFill="1" applyBorder="1" applyAlignment="1">
      <alignment horizontal="center" vertical="top" wrapText="1"/>
    </xf>
    <xf numFmtId="0" fontId="107" fillId="33" borderId="18" xfId="0" applyFont="1" applyFill="1" applyBorder="1" applyAlignment="1">
      <alignment horizontal="center" vertical="top" wrapText="1"/>
    </xf>
    <xf numFmtId="0" fontId="107" fillId="33" borderId="27" xfId="0" applyFont="1" applyFill="1" applyBorder="1" applyAlignment="1">
      <alignment horizontal="center" vertical="top" wrapText="1"/>
    </xf>
    <xf numFmtId="0" fontId="108" fillId="34" borderId="21" xfId="0" applyFont="1" applyFill="1" applyBorder="1" applyAlignment="1">
      <alignment horizontal="center" vertical="center" wrapText="1"/>
    </xf>
    <xf numFmtId="0" fontId="108" fillId="34" borderId="17" xfId="0" applyFont="1" applyFill="1" applyBorder="1" applyAlignment="1">
      <alignment horizontal="center" vertical="center" wrapText="1"/>
    </xf>
    <xf numFmtId="0" fontId="14" fillId="0" borderId="59" xfId="0" applyFont="1" applyBorder="1" applyAlignment="1" applyProtection="1">
      <alignment horizontal="center" vertical="top" wrapText="1"/>
      <protection/>
    </xf>
    <xf numFmtId="0" fontId="14" fillId="0" borderId="71" xfId="0" applyFont="1" applyBorder="1" applyAlignment="1" applyProtection="1">
      <alignment horizontal="center" vertical="top" wrapText="1"/>
      <protection/>
    </xf>
    <xf numFmtId="0" fontId="14" fillId="0" borderId="33" xfId="0" applyFont="1" applyBorder="1" applyAlignment="1" applyProtection="1">
      <alignment horizontal="center" vertical="top" wrapText="1"/>
      <protection/>
    </xf>
    <xf numFmtId="0" fontId="107" fillId="10" borderId="59" xfId="0" applyFont="1" applyFill="1" applyBorder="1" applyAlignment="1">
      <alignment horizontal="center" vertical="center" wrapText="1"/>
    </xf>
    <xf numFmtId="0" fontId="107" fillId="10" borderId="71" xfId="0" applyFont="1" applyFill="1" applyBorder="1" applyAlignment="1">
      <alignment horizontal="center" vertical="center" wrapText="1"/>
    </xf>
    <xf numFmtId="0" fontId="107" fillId="10" borderId="33" xfId="0" applyFont="1" applyFill="1" applyBorder="1" applyAlignment="1">
      <alignment horizontal="center" vertical="center" wrapText="1"/>
    </xf>
    <xf numFmtId="0" fontId="150" fillId="0" borderId="59" xfId="0" applyFont="1" applyBorder="1" applyAlignment="1" applyProtection="1">
      <alignment horizontal="left" vertical="top" wrapText="1"/>
      <protection/>
    </xf>
    <xf numFmtId="0" fontId="150" fillId="0" borderId="71" xfId="0" applyFont="1" applyBorder="1" applyAlignment="1" applyProtection="1">
      <alignment horizontal="left" vertical="top" wrapText="1"/>
      <protection/>
    </xf>
    <xf numFmtId="0" fontId="150" fillId="0" borderId="33" xfId="0" applyFont="1" applyBorder="1" applyAlignment="1" applyProtection="1">
      <alignment horizontal="left" vertical="top" wrapText="1"/>
      <protection/>
    </xf>
    <xf numFmtId="0" fontId="108" fillId="34" borderId="29" xfId="0" applyFont="1" applyFill="1" applyBorder="1" applyAlignment="1">
      <alignment horizontal="center" vertical="center" wrapText="1"/>
    </xf>
    <xf numFmtId="0" fontId="108" fillId="34" borderId="27" xfId="0" applyFont="1" applyFill="1" applyBorder="1" applyAlignment="1">
      <alignment horizontal="center" vertical="center" wrapText="1"/>
    </xf>
    <xf numFmtId="0" fontId="151" fillId="34" borderId="29" xfId="0" applyFont="1" applyFill="1" applyBorder="1" applyAlignment="1">
      <alignment horizontal="left"/>
    </xf>
    <xf numFmtId="0" fontId="151" fillId="34" borderId="18" xfId="0" applyFont="1" applyFill="1" applyBorder="1" applyAlignment="1">
      <alignment horizontal="left"/>
    </xf>
    <xf numFmtId="0" fontId="108" fillId="34" borderId="18" xfId="0" applyFont="1" applyFill="1" applyBorder="1" applyAlignment="1">
      <alignment horizontal="center" vertical="center" wrapText="1"/>
    </xf>
    <xf numFmtId="0" fontId="151" fillId="34" borderId="29" xfId="0" applyFont="1" applyFill="1" applyBorder="1" applyAlignment="1">
      <alignment horizontal="center"/>
    </xf>
    <xf numFmtId="0" fontId="151" fillId="34" borderId="18" xfId="0" applyFont="1" applyFill="1" applyBorder="1" applyAlignment="1">
      <alignment horizontal="center"/>
    </xf>
    <xf numFmtId="0" fontId="151" fillId="34" borderId="27" xfId="0" applyFont="1" applyFill="1" applyBorder="1" applyAlignment="1">
      <alignment horizontal="center"/>
    </xf>
    <xf numFmtId="0" fontId="110" fillId="10" borderId="22" xfId="0" applyFont="1" applyFill="1" applyBorder="1" applyAlignment="1">
      <alignment horizontal="center" vertical="center"/>
    </xf>
    <xf numFmtId="0" fontId="98" fillId="10" borderId="26" xfId="52" applyFill="1" applyBorder="1" applyAlignment="1" applyProtection="1">
      <alignment horizontal="center" vertical="top" wrapText="1"/>
      <protection/>
    </xf>
    <xf numFmtId="0" fontId="98" fillId="10" borderId="23" xfId="52" applyFill="1" applyBorder="1" applyAlignment="1" applyProtection="1">
      <alignment horizontal="center" vertical="top" wrapText="1"/>
      <protection/>
    </xf>
    <xf numFmtId="0" fontId="98" fillId="10" borderId="25" xfId="52" applyFill="1" applyBorder="1" applyAlignment="1" applyProtection="1">
      <alignment horizontal="center" vertical="top" wrapText="1"/>
      <protection/>
    </xf>
    <xf numFmtId="0" fontId="110" fillId="33" borderId="29" xfId="0" applyFont="1" applyFill="1" applyBorder="1" applyAlignment="1">
      <alignment horizontal="center" vertical="center"/>
    </xf>
    <xf numFmtId="0" fontId="110" fillId="33" borderId="18" xfId="0" applyFont="1" applyFill="1" applyBorder="1" applyAlignment="1">
      <alignment horizontal="center" vertical="center"/>
    </xf>
    <xf numFmtId="0" fontId="110" fillId="33" borderId="27" xfId="0" applyFont="1" applyFill="1" applyBorder="1" applyAlignment="1">
      <alignment horizontal="center" vertical="center"/>
    </xf>
    <xf numFmtId="0" fontId="107" fillId="10" borderId="21" xfId="0" applyFont="1" applyFill="1" applyBorder="1" applyAlignment="1">
      <alignment horizontal="center" vertical="top" wrapText="1"/>
    </xf>
    <xf numFmtId="0" fontId="107" fillId="10" borderId="22" xfId="0" applyFont="1" applyFill="1" applyBorder="1" applyAlignment="1">
      <alignment horizontal="center" vertical="top" wrapText="1"/>
    </xf>
    <xf numFmtId="0" fontId="107" fillId="10" borderId="17" xfId="0" applyFont="1" applyFill="1" applyBorder="1" applyAlignment="1">
      <alignment horizontal="center" vertical="top" wrapText="1"/>
    </xf>
    <xf numFmtId="0" fontId="107" fillId="10" borderId="26" xfId="0" applyFont="1" applyFill="1" applyBorder="1" applyAlignment="1">
      <alignment horizontal="center" vertical="top" wrapText="1"/>
    </xf>
    <xf numFmtId="0" fontId="107" fillId="10" borderId="23" xfId="0" applyFont="1" applyFill="1" applyBorder="1" applyAlignment="1">
      <alignment horizontal="center" vertical="top" wrapText="1"/>
    </xf>
    <xf numFmtId="0" fontId="107" fillId="10" borderId="25" xfId="0" applyFont="1" applyFill="1" applyBorder="1" applyAlignment="1">
      <alignment horizontal="center" vertical="top" wrapText="1"/>
    </xf>
    <xf numFmtId="0" fontId="114" fillId="0" borderId="29" xfId="0" applyFont="1" applyBorder="1" applyAlignment="1">
      <alignment horizontal="left" vertical="center"/>
    </xf>
    <xf numFmtId="0" fontId="114" fillId="0" borderId="18" xfId="0" applyFont="1" applyBorder="1" applyAlignment="1">
      <alignment horizontal="left" vertical="center"/>
    </xf>
    <xf numFmtId="0" fontId="114" fillId="0" borderId="2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733425" y="152400"/>
          <a:ext cx="96202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xdr:row>
      <xdr:rowOff>38100</xdr:rowOff>
    </xdr:from>
    <xdr:to>
      <xdr:col>2</xdr:col>
      <xdr:colOff>123825</xdr:colOff>
      <xdr:row>4</xdr:row>
      <xdr:rowOff>9525</xdr:rowOff>
    </xdr:to>
    <xdr:pic>
      <xdr:nvPicPr>
        <xdr:cNvPr id="2" name="Picture 6"/>
        <xdr:cNvPicPr preferRelativeResize="1">
          <a:picLocks noChangeAspect="1"/>
        </xdr:cNvPicPr>
      </xdr:nvPicPr>
      <xdr:blipFill>
        <a:blip r:embed="rId1"/>
        <a:srcRect t="13006" b="23802"/>
        <a:stretch>
          <a:fillRect/>
        </a:stretch>
      </xdr:blipFill>
      <xdr:spPr>
        <a:xfrm>
          <a:off x="104775" y="238125"/>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209550</xdr:colOff>
      <xdr:row>1</xdr:row>
      <xdr:rowOff>19050</xdr:rowOff>
    </xdr:from>
    <xdr:to>
      <xdr:col>13</xdr:col>
      <xdr:colOff>361950</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7106900" y="219075"/>
          <a:ext cx="1581150" cy="695325"/>
        </a:xfrm>
        <a:prstGeom prst="rect">
          <a:avLst/>
        </a:prstGeom>
        <a:noFill/>
        <a:ln w="9525" cmpd="sng">
          <a:noFill/>
        </a:ln>
      </xdr:spPr>
    </xdr:pic>
    <xdr:clientData/>
  </xdr:twoCellAnchor>
  <xdr:twoCellAnchor editAs="oneCell">
    <xdr:from>
      <xdr:col>1</xdr:col>
      <xdr:colOff>19050</xdr:colOff>
      <xdr:row>1</xdr:row>
      <xdr:rowOff>19050</xdr:rowOff>
    </xdr:from>
    <xdr:to>
      <xdr:col>1</xdr:col>
      <xdr:colOff>714375</xdr:colOff>
      <xdr:row>4</xdr:row>
      <xdr:rowOff>66675</xdr:rowOff>
    </xdr:to>
    <xdr:pic>
      <xdr:nvPicPr>
        <xdr:cNvPr id="3"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209550</xdr:colOff>
      <xdr:row>1</xdr:row>
      <xdr:rowOff>19050</xdr:rowOff>
    </xdr:from>
    <xdr:to>
      <xdr:col>13</xdr:col>
      <xdr:colOff>361950</xdr:colOff>
      <xdr:row>3</xdr:row>
      <xdr:rowOff>180975</xdr:rowOff>
    </xdr:to>
    <xdr:pic>
      <xdr:nvPicPr>
        <xdr:cNvPr id="4" name="logo-image" descr="Home">
          <a:hlinkClick r:id="rId6"/>
        </xdr:cNvPr>
        <xdr:cNvPicPr preferRelativeResize="1">
          <a:picLocks noChangeAspect="1"/>
        </xdr:cNvPicPr>
      </xdr:nvPicPr>
      <xdr:blipFill>
        <a:blip r:embed="rId2"/>
        <a:stretch>
          <a:fillRect/>
        </a:stretch>
      </xdr:blipFill>
      <xdr:spPr>
        <a:xfrm>
          <a:off x="1710690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mn/" TargetMode="External" /><Relationship Id="rId2" Type="http://schemas.openxmlformats.org/officeDocument/2006/relationships/hyperlink" Target="mailto:tuya.tserenbataa@undp.org" TargetMode="External" /><Relationship Id="rId3" Type="http://schemas.openxmlformats.org/officeDocument/2006/relationships/hyperlink" Target="mailto:oyun@mne.gov.mn" TargetMode="External" /><Relationship Id="rId4" Type="http://schemas.openxmlformats.org/officeDocument/2006/relationships/hyperlink" Target="mailto:chimeg.junai@undp.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uya.tserenbataa@undp.org" TargetMode="External" /><Relationship Id="rId2" Type="http://schemas.openxmlformats.org/officeDocument/2006/relationships/hyperlink" Target="mailto:chimeg.junai@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uya.tserenbataa@undp.org" TargetMode="External" /><Relationship Id="rId2" Type="http://schemas.openxmlformats.org/officeDocument/2006/relationships/hyperlink" Target="mailto:chimeg.junai@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180"/>
  <sheetViews>
    <sheetView tabSelected="1" zoomScale="90" zoomScaleNormal="90" zoomScaleSheetLayoutView="68" zoomScalePageLayoutView="0" workbookViewId="0" topLeftCell="A1">
      <selection activeCell="D7" sqref="D7"/>
    </sheetView>
  </sheetViews>
  <sheetFormatPr defaultColWidth="9.140625" defaultRowHeight="15"/>
  <cols>
    <col min="1" max="1" width="0.71875" style="1" customWidth="1"/>
    <col min="2" max="2" width="10.8515625" style="90" customWidth="1"/>
    <col min="3" max="3" width="17.421875" style="90" customWidth="1"/>
    <col min="4" max="4" width="102.28125" style="1" customWidth="1"/>
    <col min="5" max="6" width="1.1484375" style="1" customWidth="1"/>
    <col min="7" max="7" width="3.7109375" style="1" hidden="1" customWidth="1"/>
    <col min="8" max="8" width="41.8515625" style="1" customWidth="1"/>
    <col min="9" max="9" width="12.28125" style="2" customWidth="1"/>
    <col min="10" max="10" width="15.421875" style="2" hidden="1" customWidth="1"/>
    <col min="11" max="18" width="9.140625" style="2" hidden="1" customWidth="1"/>
    <col min="19" max="253" width="9.140625" style="1" customWidth="1"/>
    <col min="254" max="254" width="2.7109375" style="1" customWidth="1"/>
    <col min="255" max="16384" width="9.140625" style="1" customWidth="1"/>
  </cols>
  <sheetData>
    <row r="1" ht="15.75" thickBot="1"/>
    <row r="2" spans="2:7" ht="15.75" thickBot="1">
      <c r="B2" s="91"/>
      <c r="C2" s="92"/>
      <c r="D2" s="43"/>
      <c r="E2" s="43"/>
      <c r="F2" s="44"/>
      <c r="G2" s="44"/>
    </row>
    <row r="3" spans="2:8" ht="19.5" thickBot="1">
      <c r="B3" s="93"/>
      <c r="C3" s="94"/>
      <c r="D3" s="53" t="s">
        <v>259</v>
      </c>
      <c r="E3" s="45"/>
      <c r="F3" s="46"/>
      <c r="G3" s="46"/>
      <c r="H3" s="357"/>
    </row>
    <row r="4" spans="2:7" ht="15.75" thickBot="1">
      <c r="B4" s="93"/>
      <c r="C4" s="94"/>
      <c r="D4" s="45"/>
      <c r="E4" s="45"/>
      <c r="F4" s="46"/>
      <c r="G4" s="46"/>
    </row>
    <row r="5" spans="2:7" ht="21" customHeight="1" thickBot="1">
      <c r="B5" s="93"/>
      <c r="C5" s="95" t="s">
        <v>327</v>
      </c>
      <c r="D5" s="401" t="s">
        <v>523</v>
      </c>
      <c r="E5" s="45"/>
      <c r="F5" s="46"/>
      <c r="G5" s="46"/>
    </row>
    <row r="6" spans="2:18" s="160" customFormat="1" ht="15.75" thickBot="1">
      <c r="B6" s="161"/>
      <c r="C6" s="141"/>
      <c r="D6" s="135"/>
      <c r="E6" s="135"/>
      <c r="F6" s="134"/>
      <c r="G6" s="134"/>
      <c r="I6" s="2"/>
      <c r="J6" s="2"/>
      <c r="K6" s="2"/>
      <c r="L6" s="2"/>
      <c r="M6" s="2"/>
      <c r="N6" s="2"/>
      <c r="O6" s="2"/>
      <c r="P6" s="2"/>
      <c r="Q6" s="2"/>
      <c r="R6" s="2"/>
    </row>
    <row r="7" spans="2:18" s="160" customFormat="1" ht="30.75" customHeight="1" thickBot="1">
      <c r="B7" s="161"/>
      <c r="C7" s="47" t="s">
        <v>214</v>
      </c>
      <c r="D7" s="162" t="s">
        <v>402</v>
      </c>
      <c r="E7" s="135"/>
      <c r="F7" s="134"/>
      <c r="G7" s="134"/>
      <c r="I7" s="2"/>
      <c r="J7" s="2"/>
      <c r="K7" s="2"/>
      <c r="L7" s="2"/>
      <c r="M7" s="2"/>
      <c r="N7" s="2"/>
      <c r="O7" s="2"/>
      <c r="P7" s="2"/>
      <c r="Q7" s="2"/>
      <c r="R7" s="2"/>
    </row>
    <row r="8" spans="2:18" s="160" customFormat="1" ht="15" customHeight="1" hidden="1">
      <c r="B8" s="93"/>
      <c r="C8" s="94"/>
      <c r="D8" s="45"/>
      <c r="E8" s="45"/>
      <c r="F8" s="46"/>
      <c r="G8" s="134"/>
      <c r="I8" s="2"/>
      <c r="J8" s="2"/>
      <c r="K8" s="2"/>
      <c r="L8" s="2"/>
      <c r="M8" s="2"/>
      <c r="N8" s="2"/>
      <c r="O8" s="2"/>
      <c r="P8" s="2"/>
      <c r="Q8" s="2"/>
      <c r="R8" s="2"/>
    </row>
    <row r="9" spans="2:18" s="160" customFormat="1" ht="15" customHeight="1" hidden="1">
      <c r="B9" s="93"/>
      <c r="C9" s="94"/>
      <c r="D9" s="45"/>
      <c r="E9" s="45"/>
      <c r="F9" s="46"/>
      <c r="G9" s="134"/>
      <c r="I9" s="2"/>
      <c r="J9" s="2"/>
      <c r="K9" s="2"/>
      <c r="L9" s="2"/>
      <c r="M9" s="2"/>
      <c r="N9" s="2"/>
      <c r="O9" s="2"/>
      <c r="P9" s="2"/>
      <c r="Q9" s="2"/>
      <c r="R9" s="2"/>
    </row>
    <row r="10" spans="2:18" s="160" customFormat="1" ht="15" customHeight="1" hidden="1">
      <c r="B10" s="93"/>
      <c r="C10" s="94"/>
      <c r="D10" s="45"/>
      <c r="E10" s="45"/>
      <c r="F10" s="46"/>
      <c r="G10" s="134"/>
      <c r="I10" s="2"/>
      <c r="J10" s="2"/>
      <c r="K10" s="2"/>
      <c r="L10" s="2"/>
      <c r="M10" s="2"/>
      <c r="N10" s="2"/>
      <c r="O10" s="2"/>
      <c r="P10" s="2"/>
      <c r="Q10" s="2"/>
      <c r="R10" s="2"/>
    </row>
    <row r="11" spans="2:18" s="160" customFormat="1" ht="15" customHeight="1" hidden="1">
      <c r="B11" s="93"/>
      <c r="C11" s="94"/>
      <c r="D11" s="45"/>
      <c r="E11" s="45"/>
      <c r="F11" s="46"/>
      <c r="G11" s="134"/>
      <c r="I11" s="2"/>
      <c r="J11" s="2"/>
      <c r="K11" s="2"/>
      <c r="L11" s="2"/>
      <c r="M11" s="2"/>
      <c r="N11" s="2"/>
      <c r="O11" s="2"/>
      <c r="P11" s="2"/>
      <c r="Q11" s="2"/>
      <c r="R11" s="2"/>
    </row>
    <row r="12" spans="2:18" s="160" customFormat="1" ht="15.75" thickBot="1">
      <c r="B12" s="161"/>
      <c r="C12" s="141"/>
      <c r="D12" s="135"/>
      <c r="E12" s="135"/>
      <c r="F12" s="134"/>
      <c r="G12" s="134"/>
      <c r="I12" s="2"/>
      <c r="J12" s="2"/>
      <c r="K12" s="2"/>
      <c r="L12" s="2"/>
      <c r="M12" s="2"/>
      <c r="N12" s="2"/>
      <c r="O12" s="2"/>
      <c r="P12" s="2"/>
      <c r="Q12" s="2"/>
      <c r="R12" s="2"/>
    </row>
    <row r="13" spans="2:18" s="160" customFormat="1" ht="216" customHeight="1" thickBot="1">
      <c r="B13" s="161"/>
      <c r="C13" s="48" t="s">
        <v>0</v>
      </c>
      <c r="D13" s="162" t="s">
        <v>464</v>
      </c>
      <c r="E13" s="135"/>
      <c r="F13" s="134"/>
      <c r="G13" s="134"/>
      <c r="I13" s="2"/>
      <c r="J13" s="2"/>
      <c r="K13" s="2"/>
      <c r="L13" s="2"/>
      <c r="M13" s="2"/>
      <c r="N13" s="2"/>
      <c r="O13" s="2"/>
      <c r="P13" s="2"/>
      <c r="Q13" s="2"/>
      <c r="R13" s="2"/>
    </row>
    <row r="14" spans="2:18" s="160" customFormat="1" ht="15.75" thickBot="1">
      <c r="B14" s="161"/>
      <c r="C14" s="141"/>
      <c r="D14" s="135"/>
      <c r="E14" s="135"/>
      <c r="F14" s="134"/>
      <c r="G14" s="134"/>
      <c r="I14" s="2"/>
      <c r="J14" s="2" t="s">
        <v>1</v>
      </c>
      <c r="K14" s="2" t="s">
        <v>2</v>
      </c>
      <c r="L14" s="2"/>
      <c r="M14" s="2" t="s">
        <v>3</v>
      </c>
      <c r="N14" s="2" t="s">
        <v>4</v>
      </c>
      <c r="O14" s="2" t="s">
        <v>5</v>
      </c>
      <c r="P14" s="2" t="s">
        <v>6</v>
      </c>
      <c r="Q14" s="2" t="s">
        <v>7</v>
      </c>
      <c r="R14" s="2" t="s">
        <v>8</v>
      </c>
    </row>
    <row r="15" spans="2:18" s="160" customFormat="1" ht="17.25" customHeight="1">
      <c r="B15" s="161"/>
      <c r="C15" s="49" t="s">
        <v>204</v>
      </c>
      <c r="D15" s="189">
        <v>4505</v>
      </c>
      <c r="E15" s="135"/>
      <c r="F15" s="134"/>
      <c r="G15" s="134"/>
      <c r="I15" s="2"/>
      <c r="J15" s="3" t="s">
        <v>9</v>
      </c>
      <c r="K15" s="2" t="s">
        <v>10</v>
      </c>
      <c r="L15" s="2" t="s">
        <v>11</v>
      </c>
      <c r="M15" s="2" t="s">
        <v>12</v>
      </c>
      <c r="N15" s="2">
        <v>1</v>
      </c>
      <c r="O15" s="2">
        <v>1</v>
      </c>
      <c r="P15" s="2" t="s">
        <v>13</v>
      </c>
      <c r="Q15" s="2" t="s">
        <v>14</v>
      </c>
      <c r="R15" s="2" t="s">
        <v>15</v>
      </c>
    </row>
    <row r="16" spans="2:18" s="160" customFormat="1" ht="29.25" customHeight="1">
      <c r="B16" s="428" t="s">
        <v>310</v>
      </c>
      <c r="C16" s="429"/>
      <c r="D16" s="163" t="s">
        <v>420</v>
      </c>
      <c r="E16" s="135"/>
      <c r="F16" s="134"/>
      <c r="G16" s="134"/>
      <c r="I16" s="2"/>
      <c r="J16" s="3" t="s">
        <v>16</v>
      </c>
      <c r="K16" s="2" t="s">
        <v>17</v>
      </c>
      <c r="L16" s="2" t="s">
        <v>18</v>
      </c>
      <c r="M16" s="2" t="s">
        <v>19</v>
      </c>
      <c r="N16" s="2">
        <v>2</v>
      </c>
      <c r="O16" s="2">
        <v>2</v>
      </c>
      <c r="P16" s="2" t="s">
        <v>20</v>
      </c>
      <c r="Q16" s="2" t="s">
        <v>21</v>
      </c>
      <c r="R16" s="2" t="s">
        <v>22</v>
      </c>
    </row>
    <row r="17" spans="2:18" s="160" customFormat="1" ht="15">
      <c r="B17" s="161"/>
      <c r="C17" s="49" t="s">
        <v>210</v>
      </c>
      <c r="D17" s="163" t="s">
        <v>403</v>
      </c>
      <c r="E17" s="135"/>
      <c r="F17" s="134"/>
      <c r="G17" s="134"/>
      <c r="I17" s="2"/>
      <c r="J17" s="3" t="s">
        <v>23</v>
      </c>
      <c r="K17" s="2" t="s">
        <v>24</v>
      </c>
      <c r="L17" s="2"/>
      <c r="M17" s="2" t="s">
        <v>25</v>
      </c>
      <c r="N17" s="2">
        <v>3</v>
      </c>
      <c r="O17" s="2">
        <v>3</v>
      </c>
      <c r="P17" s="2" t="s">
        <v>26</v>
      </c>
      <c r="Q17" s="2" t="s">
        <v>27</v>
      </c>
      <c r="R17" s="2" t="s">
        <v>28</v>
      </c>
    </row>
    <row r="18" spans="2:18" s="160" customFormat="1" ht="23.25" customHeight="1" thickBot="1">
      <c r="B18" s="164"/>
      <c r="C18" s="48" t="s">
        <v>205</v>
      </c>
      <c r="D18" s="165" t="s">
        <v>124</v>
      </c>
      <c r="E18" s="135"/>
      <c r="F18" s="134"/>
      <c r="G18" s="134"/>
      <c r="I18" s="2"/>
      <c r="J18" s="3" t="s">
        <v>29</v>
      </c>
      <c r="K18" s="2"/>
      <c r="L18" s="2"/>
      <c r="M18" s="2" t="s">
        <v>30</v>
      </c>
      <c r="N18" s="2">
        <v>5</v>
      </c>
      <c r="O18" s="2">
        <v>5</v>
      </c>
      <c r="P18" s="2" t="s">
        <v>31</v>
      </c>
      <c r="Q18" s="2" t="s">
        <v>32</v>
      </c>
      <c r="R18" s="2" t="s">
        <v>33</v>
      </c>
    </row>
    <row r="19" spans="2:18" s="160" customFormat="1" ht="60.75" customHeight="1" thickBot="1">
      <c r="B19" s="431" t="s">
        <v>206</v>
      </c>
      <c r="C19" s="432"/>
      <c r="D19" s="166" t="s">
        <v>418</v>
      </c>
      <c r="E19" s="135"/>
      <c r="F19" s="134"/>
      <c r="G19" s="134"/>
      <c r="I19" s="2"/>
      <c r="J19" s="3" t="s">
        <v>34</v>
      </c>
      <c r="K19" s="2"/>
      <c r="L19" s="2"/>
      <c r="M19" s="2" t="s">
        <v>35</v>
      </c>
      <c r="N19" s="2"/>
      <c r="O19" s="2"/>
      <c r="P19" s="2"/>
      <c r="Q19" s="2" t="s">
        <v>36</v>
      </c>
      <c r="R19" s="2" t="s">
        <v>37</v>
      </c>
    </row>
    <row r="20" spans="2:16" s="160" customFormat="1" ht="15">
      <c r="B20" s="161"/>
      <c r="C20" s="48"/>
      <c r="D20" s="135"/>
      <c r="E20" s="135"/>
      <c r="F20" s="134"/>
      <c r="G20" s="46"/>
      <c r="H20" s="426"/>
      <c r="I20" s="2"/>
      <c r="J20" s="2"/>
      <c r="L20" s="2"/>
      <c r="M20" s="2"/>
      <c r="N20" s="2"/>
      <c r="O20" s="2" t="s">
        <v>38</v>
      </c>
      <c r="P20" s="2" t="s">
        <v>39</v>
      </c>
    </row>
    <row r="21" spans="2:16" s="160" customFormat="1" ht="15">
      <c r="B21" s="161"/>
      <c r="C21" s="95" t="s">
        <v>209</v>
      </c>
      <c r="D21" s="135"/>
      <c r="E21" s="135"/>
      <c r="F21" s="134"/>
      <c r="G21" s="46"/>
      <c r="H21" s="427"/>
      <c r="I21" s="2"/>
      <c r="J21" s="2"/>
      <c r="L21" s="2"/>
      <c r="M21" s="2"/>
      <c r="N21" s="2"/>
      <c r="O21" s="2" t="s">
        <v>40</v>
      </c>
      <c r="P21" s="2" t="s">
        <v>41</v>
      </c>
    </row>
    <row r="22" spans="2:18" s="160" customFormat="1" ht="15.75" customHeight="1" thickBot="1">
      <c r="B22" s="161"/>
      <c r="C22" s="96" t="s">
        <v>212</v>
      </c>
      <c r="D22" s="135"/>
      <c r="E22" s="50"/>
      <c r="F22" s="134"/>
      <c r="G22" s="134"/>
      <c r="H22" s="427"/>
      <c r="I22" s="2"/>
      <c r="J22" s="3" t="s">
        <v>42</v>
      </c>
      <c r="K22" s="2"/>
      <c r="L22" s="2"/>
      <c r="N22" s="2"/>
      <c r="O22" s="2"/>
      <c r="P22" s="2"/>
      <c r="Q22" s="2" t="s">
        <v>43</v>
      </c>
      <c r="R22" s="2" t="s">
        <v>44</v>
      </c>
    </row>
    <row r="23" spans="2:18" s="160" customFormat="1" ht="15" customHeight="1">
      <c r="B23" s="428" t="s">
        <v>211</v>
      </c>
      <c r="C23" s="429"/>
      <c r="D23" s="433">
        <v>40716</v>
      </c>
      <c r="E23" s="50"/>
      <c r="F23" s="134"/>
      <c r="G23" s="134"/>
      <c r="H23" s="427"/>
      <c r="I23" s="2"/>
      <c r="J23" s="3"/>
      <c r="K23" s="2"/>
      <c r="L23" s="2"/>
      <c r="N23" s="2"/>
      <c r="O23" s="2"/>
      <c r="P23" s="2"/>
      <c r="Q23" s="2"/>
      <c r="R23" s="2"/>
    </row>
    <row r="24" spans="2:18" s="160" customFormat="1" ht="4.5" customHeight="1">
      <c r="B24" s="428"/>
      <c r="C24" s="429"/>
      <c r="D24" s="434"/>
      <c r="E24" s="50"/>
      <c r="F24" s="134"/>
      <c r="G24" s="134"/>
      <c r="H24" s="427"/>
      <c r="I24" s="2"/>
      <c r="J24" s="3"/>
      <c r="K24" s="2"/>
      <c r="L24" s="2"/>
      <c r="N24" s="2"/>
      <c r="O24" s="2"/>
      <c r="P24" s="2"/>
      <c r="Q24" s="2"/>
      <c r="R24" s="2"/>
    </row>
    <row r="25" spans="2:17" s="160" customFormat="1" ht="27.75" customHeight="1">
      <c r="B25" s="428" t="s">
        <v>318</v>
      </c>
      <c r="C25" s="429"/>
      <c r="D25" s="188">
        <v>40850</v>
      </c>
      <c r="E25" s="135"/>
      <c r="F25" s="134"/>
      <c r="G25" s="134"/>
      <c r="H25" s="427"/>
      <c r="I25" s="3"/>
      <c r="J25" s="2"/>
      <c r="K25" s="2"/>
      <c r="M25" s="2"/>
      <c r="N25" s="2"/>
      <c r="O25" s="2"/>
      <c r="P25" s="2" t="s">
        <v>45</v>
      </c>
      <c r="Q25" s="2" t="s">
        <v>46</v>
      </c>
    </row>
    <row r="26" spans="2:17" s="160" customFormat="1" ht="32.25" customHeight="1">
      <c r="B26" s="428" t="s">
        <v>213</v>
      </c>
      <c r="C26" s="429"/>
      <c r="D26" s="167">
        <v>41074</v>
      </c>
      <c r="E26" s="135"/>
      <c r="F26" s="134"/>
      <c r="G26" s="134"/>
      <c r="H26" s="427"/>
      <c r="I26" s="3"/>
      <c r="J26" s="2"/>
      <c r="K26" s="2"/>
      <c r="M26" s="2"/>
      <c r="N26" s="2"/>
      <c r="O26" s="2"/>
      <c r="P26" s="2" t="s">
        <v>47</v>
      </c>
      <c r="Q26" s="2" t="s">
        <v>48</v>
      </c>
    </row>
    <row r="27" spans="2:17" s="160" customFormat="1" ht="57.75" customHeight="1">
      <c r="B27" s="428" t="s">
        <v>317</v>
      </c>
      <c r="C27" s="429"/>
      <c r="D27" s="188">
        <v>41926</v>
      </c>
      <c r="E27" s="135"/>
      <c r="F27" s="134"/>
      <c r="G27" s="51"/>
      <c r="H27" s="427"/>
      <c r="I27" s="3"/>
      <c r="J27" s="2"/>
      <c r="K27" s="2"/>
      <c r="L27" s="2"/>
      <c r="M27" s="2"/>
      <c r="N27" s="2"/>
      <c r="O27" s="2"/>
      <c r="P27" s="2"/>
      <c r="Q27" s="2"/>
    </row>
    <row r="28" spans="2:17" s="160" customFormat="1" ht="15.75" thickBot="1">
      <c r="B28" s="161"/>
      <c r="C28" s="49" t="s">
        <v>322</v>
      </c>
      <c r="D28" s="168" t="s">
        <v>404</v>
      </c>
      <c r="E28" s="135"/>
      <c r="F28" s="134"/>
      <c r="G28" s="134"/>
      <c r="H28" s="427"/>
      <c r="I28" s="3"/>
      <c r="J28" s="2"/>
      <c r="K28" s="2"/>
      <c r="L28" s="2"/>
      <c r="M28" s="2"/>
      <c r="N28" s="2"/>
      <c r="O28" s="2"/>
      <c r="P28" s="2"/>
      <c r="Q28" s="2"/>
    </row>
    <row r="29" spans="2:17" s="160" customFormat="1" ht="15">
      <c r="B29" s="161"/>
      <c r="C29" s="141"/>
      <c r="D29" s="169"/>
      <c r="E29" s="135"/>
      <c r="F29" s="134"/>
      <c r="G29" s="134"/>
      <c r="H29" s="427"/>
      <c r="I29" s="3"/>
      <c r="J29" s="2"/>
      <c r="K29" s="2"/>
      <c r="L29" s="2"/>
      <c r="M29" s="2"/>
      <c r="N29" s="2"/>
      <c r="O29" s="2"/>
      <c r="P29" s="2"/>
      <c r="Q29" s="2"/>
    </row>
    <row r="30" spans="2:18" s="160" customFormat="1" ht="15.75" thickBot="1">
      <c r="B30" s="161"/>
      <c r="C30" s="141"/>
      <c r="D30" s="52" t="s">
        <v>49</v>
      </c>
      <c r="E30" s="135"/>
      <c r="F30" s="134"/>
      <c r="G30" s="134"/>
      <c r="H30" s="427"/>
      <c r="I30" s="2"/>
      <c r="J30" s="3" t="s">
        <v>50</v>
      </c>
      <c r="K30" s="2"/>
      <c r="L30" s="2"/>
      <c r="M30" s="2"/>
      <c r="N30" s="2"/>
      <c r="O30" s="2"/>
      <c r="P30" s="2"/>
      <c r="Q30" s="2"/>
      <c r="R30" s="2"/>
    </row>
    <row r="31" spans="2:18" s="160" customFormat="1" ht="53.25" customHeight="1" thickBot="1">
      <c r="B31" s="161"/>
      <c r="C31" s="141"/>
      <c r="D31" s="277" t="s">
        <v>613</v>
      </c>
      <c r="E31" s="135"/>
      <c r="F31" s="134"/>
      <c r="G31" s="134"/>
      <c r="H31" s="4"/>
      <c r="I31" s="2"/>
      <c r="J31" s="3" t="s">
        <v>51</v>
      </c>
      <c r="K31" s="2"/>
      <c r="L31" s="2"/>
      <c r="M31" s="2"/>
      <c r="N31" s="2"/>
      <c r="O31" s="2"/>
      <c r="P31" s="2"/>
      <c r="Q31" s="2"/>
      <c r="R31" s="2"/>
    </row>
    <row r="32" spans="2:18" s="160" customFormat="1" ht="63.75" customHeight="1">
      <c r="B32" s="161"/>
      <c r="C32" s="141"/>
      <c r="D32" s="278" t="s">
        <v>641</v>
      </c>
      <c r="E32" s="135"/>
      <c r="F32" s="134"/>
      <c r="G32" s="134"/>
      <c r="H32" s="4"/>
      <c r="I32" s="2"/>
      <c r="J32" s="3"/>
      <c r="K32" s="2"/>
      <c r="L32" s="2"/>
      <c r="M32" s="2"/>
      <c r="N32" s="2"/>
      <c r="O32" s="2"/>
      <c r="P32" s="2"/>
      <c r="Q32" s="2"/>
      <c r="R32" s="2"/>
    </row>
    <row r="33" spans="2:18" s="160" customFormat="1" ht="63" customHeight="1">
      <c r="B33" s="161"/>
      <c r="C33" s="141"/>
      <c r="D33" s="275" t="s">
        <v>611</v>
      </c>
      <c r="E33" s="135"/>
      <c r="F33" s="134"/>
      <c r="G33" s="134"/>
      <c r="H33" s="4"/>
      <c r="I33" s="2"/>
      <c r="J33" s="3"/>
      <c r="K33" s="2"/>
      <c r="L33" s="2"/>
      <c r="M33" s="2"/>
      <c r="N33" s="2"/>
      <c r="O33" s="2"/>
      <c r="P33" s="2"/>
      <c r="Q33" s="2"/>
      <c r="R33" s="2"/>
    </row>
    <row r="34" spans="2:18" s="160" customFormat="1" ht="36.75" customHeight="1">
      <c r="B34" s="161"/>
      <c r="C34" s="141"/>
      <c r="D34" s="276" t="s">
        <v>612</v>
      </c>
      <c r="E34" s="135"/>
      <c r="F34" s="134"/>
      <c r="G34" s="134"/>
      <c r="H34" s="4"/>
      <c r="I34" s="2"/>
      <c r="J34" s="3"/>
      <c r="K34" s="2"/>
      <c r="L34" s="2"/>
      <c r="M34" s="2"/>
      <c r="N34" s="2"/>
      <c r="O34" s="2"/>
      <c r="P34" s="2"/>
      <c r="Q34" s="2"/>
      <c r="R34" s="2"/>
    </row>
    <row r="35" spans="2:18" s="160" customFormat="1" ht="54" customHeight="1" thickBot="1">
      <c r="B35" s="170"/>
      <c r="C35" s="320" t="s">
        <v>52</v>
      </c>
      <c r="D35" s="275" t="s">
        <v>566</v>
      </c>
      <c r="E35" s="135"/>
      <c r="F35" s="134"/>
      <c r="G35" s="134"/>
      <c r="I35" s="2"/>
      <c r="J35" s="3" t="s">
        <v>53</v>
      </c>
      <c r="K35" s="2"/>
      <c r="L35" s="2"/>
      <c r="M35" s="2"/>
      <c r="N35" s="2"/>
      <c r="O35" s="2"/>
      <c r="P35" s="2"/>
      <c r="Q35" s="2"/>
      <c r="R35" s="2"/>
    </row>
    <row r="36" spans="2:18" s="160" customFormat="1" ht="17.25" customHeight="1" thickBot="1">
      <c r="B36" s="161"/>
      <c r="C36" s="141"/>
      <c r="D36" s="171" t="s">
        <v>405</v>
      </c>
      <c r="E36" s="135"/>
      <c r="F36" s="134"/>
      <c r="G36" s="134"/>
      <c r="I36" s="2"/>
      <c r="J36" s="3" t="s">
        <v>54</v>
      </c>
      <c r="K36" s="2"/>
      <c r="L36" s="2"/>
      <c r="M36" s="2"/>
      <c r="N36" s="2"/>
      <c r="O36" s="2"/>
      <c r="P36" s="2"/>
      <c r="Q36" s="2"/>
      <c r="R36" s="2"/>
    </row>
    <row r="37" spans="2:18" s="160" customFormat="1" ht="15">
      <c r="B37" s="161"/>
      <c r="C37" s="141"/>
      <c r="D37" s="135"/>
      <c r="E37" s="135"/>
      <c r="F37" s="134"/>
      <c r="G37" s="134"/>
      <c r="H37" s="4"/>
      <c r="I37" s="2"/>
      <c r="J37" s="3" t="s">
        <v>55</v>
      </c>
      <c r="K37" s="2"/>
      <c r="L37" s="2"/>
      <c r="M37" s="2"/>
      <c r="N37" s="2"/>
      <c r="O37" s="2"/>
      <c r="P37" s="2"/>
      <c r="Q37" s="2"/>
      <c r="R37" s="2"/>
    </row>
    <row r="38" spans="2:18" s="160" customFormat="1" ht="15">
      <c r="B38" s="161"/>
      <c r="C38" s="97" t="s">
        <v>56</v>
      </c>
      <c r="D38" s="135"/>
      <c r="E38" s="135"/>
      <c r="F38" s="134"/>
      <c r="G38" s="134"/>
      <c r="I38" s="2"/>
      <c r="J38" s="3" t="s">
        <v>57</v>
      </c>
      <c r="K38" s="2"/>
      <c r="L38" s="2"/>
      <c r="M38" s="2"/>
      <c r="N38" s="2"/>
      <c r="O38" s="2"/>
      <c r="P38" s="2"/>
      <c r="Q38" s="2"/>
      <c r="R38" s="2"/>
    </row>
    <row r="39" spans="2:18" s="160" customFormat="1" ht="31.5" customHeight="1" thickBot="1">
      <c r="B39" s="428" t="s">
        <v>58</v>
      </c>
      <c r="C39" s="430"/>
      <c r="D39" s="135"/>
      <c r="E39" s="135"/>
      <c r="F39" s="134"/>
      <c r="G39" s="134"/>
      <c r="I39" s="2"/>
      <c r="J39" s="3" t="s">
        <v>59</v>
      </c>
      <c r="K39" s="2"/>
      <c r="L39" s="2"/>
      <c r="M39" s="2"/>
      <c r="N39" s="2"/>
      <c r="O39" s="2"/>
      <c r="P39" s="2"/>
      <c r="Q39" s="2"/>
      <c r="R39" s="2"/>
    </row>
    <row r="40" spans="2:18" s="160" customFormat="1" ht="15">
      <c r="B40" s="161"/>
      <c r="C40" s="141" t="s">
        <v>60</v>
      </c>
      <c r="D40" s="172" t="s">
        <v>392</v>
      </c>
      <c r="E40" s="135"/>
      <c r="F40" s="134"/>
      <c r="G40" s="134"/>
      <c r="I40" s="2"/>
      <c r="J40" s="3" t="s">
        <v>61</v>
      </c>
      <c r="K40" s="2"/>
      <c r="L40" s="2"/>
      <c r="M40" s="2"/>
      <c r="N40" s="2"/>
      <c r="O40" s="2"/>
      <c r="P40" s="2"/>
      <c r="Q40" s="2"/>
      <c r="R40" s="2"/>
    </row>
    <row r="41" spans="2:18" s="160" customFormat="1" ht="15">
      <c r="B41" s="161"/>
      <c r="C41" s="141" t="s">
        <v>62</v>
      </c>
      <c r="D41" s="173" t="s">
        <v>406</v>
      </c>
      <c r="E41" s="135"/>
      <c r="F41" s="134"/>
      <c r="G41" s="134"/>
      <c r="I41" s="2"/>
      <c r="J41" s="3" t="s">
        <v>63</v>
      </c>
      <c r="K41" s="2"/>
      <c r="L41" s="2"/>
      <c r="M41" s="2"/>
      <c r="N41" s="2"/>
      <c r="O41" s="2"/>
      <c r="P41" s="2"/>
      <c r="Q41" s="2"/>
      <c r="R41" s="2"/>
    </row>
    <row r="42" spans="2:18" s="160" customFormat="1" ht="15.75" thickBot="1">
      <c r="B42" s="161"/>
      <c r="C42" s="141" t="s">
        <v>64</v>
      </c>
      <c r="D42" s="174" t="s">
        <v>610</v>
      </c>
      <c r="E42" s="135"/>
      <c r="F42" s="134"/>
      <c r="G42" s="134"/>
      <c r="I42" s="2"/>
      <c r="J42" s="3" t="s">
        <v>65</v>
      </c>
      <c r="K42" s="2"/>
      <c r="L42" s="2"/>
      <c r="M42" s="2"/>
      <c r="N42" s="2"/>
      <c r="O42" s="2"/>
      <c r="P42" s="2"/>
      <c r="Q42" s="2"/>
      <c r="R42" s="2"/>
    </row>
    <row r="43" spans="2:18" s="160" customFormat="1" ht="15" customHeight="1" thickBot="1">
      <c r="B43" s="161"/>
      <c r="C43" s="49" t="s">
        <v>208</v>
      </c>
      <c r="D43" s="135"/>
      <c r="E43" s="135"/>
      <c r="F43" s="134"/>
      <c r="G43" s="134"/>
      <c r="I43" s="2"/>
      <c r="J43" s="3" t="s">
        <v>66</v>
      </c>
      <c r="K43" s="2"/>
      <c r="L43" s="2"/>
      <c r="M43" s="2"/>
      <c r="N43" s="2"/>
      <c r="O43" s="2"/>
      <c r="P43" s="2"/>
      <c r="Q43" s="2"/>
      <c r="R43" s="2"/>
    </row>
    <row r="44" spans="2:18" s="160" customFormat="1" ht="15.75" thickBot="1">
      <c r="B44" s="161"/>
      <c r="C44" s="141" t="s">
        <v>60</v>
      </c>
      <c r="D44" s="172" t="s">
        <v>407</v>
      </c>
      <c r="E44" s="135"/>
      <c r="F44" s="134"/>
      <c r="G44" s="134"/>
      <c r="I44" s="2"/>
      <c r="J44" s="3" t="s">
        <v>67</v>
      </c>
      <c r="K44" s="2"/>
      <c r="L44" s="2"/>
      <c r="M44" s="2"/>
      <c r="N44" s="2"/>
      <c r="O44" s="2"/>
      <c r="P44" s="2"/>
      <c r="Q44" s="2"/>
      <c r="R44" s="2"/>
    </row>
    <row r="45" spans="2:18" s="160" customFormat="1" ht="15">
      <c r="B45" s="161"/>
      <c r="C45" s="141" t="s">
        <v>62</v>
      </c>
      <c r="D45" s="175" t="s">
        <v>582</v>
      </c>
      <c r="E45" s="135"/>
      <c r="F45" s="134"/>
      <c r="G45" s="134"/>
      <c r="I45" s="2"/>
      <c r="J45" s="3" t="s">
        <v>68</v>
      </c>
      <c r="K45" s="2"/>
      <c r="L45" s="2"/>
      <c r="M45" s="2"/>
      <c r="N45" s="2"/>
      <c r="O45" s="2"/>
      <c r="P45" s="2"/>
      <c r="Q45" s="2"/>
      <c r="R45" s="2"/>
    </row>
    <row r="46" spans="2:18" s="160" customFormat="1" ht="15.75" thickBot="1">
      <c r="B46" s="161"/>
      <c r="C46" s="141" t="s">
        <v>64</v>
      </c>
      <c r="D46" s="174" t="s">
        <v>610</v>
      </c>
      <c r="E46" s="133"/>
      <c r="F46" s="134"/>
      <c r="G46" s="134"/>
      <c r="I46" s="2"/>
      <c r="J46" s="3" t="s">
        <v>69</v>
      </c>
      <c r="K46" s="2"/>
      <c r="L46" s="2"/>
      <c r="M46" s="2"/>
      <c r="N46" s="2"/>
      <c r="O46" s="2"/>
      <c r="P46" s="2"/>
      <c r="Q46" s="2"/>
      <c r="R46" s="2"/>
    </row>
    <row r="47" spans="2:18" s="160" customFormat="1" ht="15">
      <c r="B47" s="161"/>
      <c r="C47" s="49" t="s">
        <v>319</v>
      </c>
      <c r="D47" s="135"/>
      <c r="E47" s="135"/>
      <c r="F47" s="134"/>
      <c r="G47" s="134"/>
      <c r="I47" s="2"/>
      <c r="J47" s="3" t="s">
        <v>70</v>
      </c>
      <c r="K47" s="2"/>
      <c r="L47" s="2"/>
      <c r="M47" s="2"/>
      <c r="N47" s="2"/>
      <c r="O47" s="2"/>
      <c r="P47" s="2"/>
      <c r="Q47" s="2"/>
      <c r="R47" s="2"/>
    </row>
    <row r="48" spans="2:18" s="160" customFormat="1" ht="15">
      <c r="B48" s="161"/>
      <c r="C48" s="141" t="s">
        <v>60</v>
      </c>
      <c r="D48" s="293" t="s">
        <v>553</v>
      </c>
      <c r="E48" s="135"/>
      <c r="F48" s="134"/>
      <c r="G48" s="134"/>
      <c r="I48" s="2"/>
      <c r="J48" s="3" t="s">
        <v>71</v>
      </c>
      <c r="K48" s="2"/>
      <c r="L48" s="2"/>
      <c r="M48" s="2"/>
      <c r="N48" s="2"/>
      <c r="O48" s="2"/>
      <c r="P48" s="2"/>
      <c r="Q48" s="2"/>
      <c r="R48" s="2"/>
    </row>
    <row r="49" spans="2:18" s="160" customFormat="1" ht="15">
      <c r="B49" s="161"/>
      <c r="C49" s="141" t="s">
        <v>62</v>
      </c>
      <c r="D49" s="293" t="s">
        <v>426</v>
      </c>
      <c r="E49" s="135"/>
      <c r="F49" s="134"/>
      <c r="G49" s="134"/>
      <c r="I49" s="2"/>
      <c r="J49" s="3" t="s">
        <v>72</v>
      </c>
      <c r="K49" s="2"/>
      <c r="L49" s="2"/>
      <c r="M49" s="2"/>
      <c r="N49" s="2"/>
      <c r="O49" s="2"/>
      <c r="P49" s="2"/>
      <c r="Q49" s="2"/>
      <c r="R49" s="2"/>
    </row>
    <row r="50" spans="1:10" ht="15.75" thickBot="1">
      <c r="A50" s="160"/>
      <c r="B50" s="161"/>
      <c r="C50" s="141" t="s">
        <v>64</v>
      </c>
      <c r="D50" s="174" t="s">
        <v>610</v>
      </c>
      <c r="E50" s="135"/>
      <c r="F50" s="134"/>
      <c r="G50" s="134"/>
      <c r="J50" s="3" t="s">
        <v>73</v>
      </c>
    </row>
    <row r="51" spans="2:10" ht="15.75" thickBot="1">
      <c r="B51" s="161"/>
      <c r="C51" s="49" t="s">
        <v>207</v>
      </c>
      <c r="D51" s="135"/>
      <c r="E51" s="135"/>
      <c r="F51" s="134"/>
      <c r="G51" s="134"/>
      <c r="J51" s="3" t="s">
        <v>74</v>
      </c>
    </row>
    <row r="52" spans="2:10" ht="15">
      <c r="B52" s="161"/>
      <c r="C52" s="141" t="s">
        <v>60</v>
      </c>
      <c r="D52" s="181" t="s">
        <v>408</v>
      </c>
      <c r="E52" s="133"/>
      <c r="F52" s="134"/>
      <c r="G52" s="134"/>
      <c r="J52" s="3" t="s">
        <v>75</v>
      </c>
    </row>
    <row r="53" spans="2:10" ht="15">
      <c r="B53" s="161"/>
      <c r="C53" s="141" t="s">
        <v>62</v>
      </c>
      <c r="D53" s="180" t="s">
        <v>409</v>
      </c>
      <c r="E53" s="135"/>
      <c r="F53" s="134"/>
      <c r="G53" s="134"/>
      <c r="J53" s="3" t="s">
        <v>76</v>
      </c>
    </row>
    <row r="54" spans="2:10" ht="15.75" thickBot="1">
      <c r="B54" s="161"/>
      <c r="C54" s="141" t="s">
        <v>64</v>
      </c>
      <c r="D54" s="174" t="s">
        <v>610</v>
      </c>
      <c r="E54" s="135"/>
      <c r="F54" s="134"/>
      <c r="G54" s="134"/>
      <c r="J54" s="3" t="s">
        <v>77</v>
      </c>
    </row>
    <row r="55" spans="2:10" ht="15.75" thickBot="1">
      <c r="B55" s="161"/>
      <c r="C55" s="49" t="s">
        <v>207</v>
      </c>
      <c r="D55" s="135"/>
      <c r="E55" s="135"/>
      <c r="F55" s="134"/>
      <c r="G55" s="134"/>
      <c r="J55" s="3" t="s">
        <v>78</v>
      </c>
    </row>
    <row r="56" spans="2:10" ht="15.75" thickBot="1">
      <c r="B56" s="161"/>
      <c r="C56" s="141" t="s">
        <v>60</v>
      </c>
      <c r="D56" s="182" t="s">
        <v>407</v>
      </c>
      <c r="E56" s="135"/>
      <c r="F56" s="134"/>
      <c r="G56" s="134"/>
      <c r="J56" s="3" t="s">
        <v>79</v>
      </c>
    </row>
    <row r="57" spans="2:10" ht="15">
      <c r="B57" s="161"/>
      <c r="C57" s="141" t="s">
        <v>62</v>
      </c>
      <c r="D57" s="175" t="s">
        <v>582</v>
      </c>
      <c r="E57" s="135"/>
      <c r="F57" s="134"/>
      <c r="G57" s="134"/>
      <c r="J57" s="3" t="s">
        <v>80</v>
      </c>
    </row>
    <row r="58" spans="2:10" ht="15.75" thickBot="1">
      <c r="B58" s="161"/>
      <c r="C58" s="141" t="s">
        <v>64</v>
      </c>
      <c r="D58" s="174" t="s">
        <v>610</v>
      </c>
      <c r="E58" s="135"/>
      <c r="F58" s="134"/>
      <c r="G58" s="134"/>
      <c r="J58" s="3" t="s">
        <v>81</v>
      </c>
    </row>
    <row r="59" spans="2:10" ht="15.75" thickBot="1">
      <c r="B59" s="161"/>
      <c r="C59" s="49" t="s">
        <v>207</v>
      </c>
      <c r="D59" s="135"/>
      <c r="E59" s="135"/>
      <c r="F59" s="134"/>
      <c r="G59" s="134"/>
      <c r="J59" s="3" t="s">
        <v>82</v>
      </c>
    </row>
    <row r="60" spans="2:10" ht="15">
      <c r="B60" s="161"/>
      <c r="C60" s="141" t="s">
        <v>60</v>
      </c>
      <c r="D60" s="172"/>
      <c r="E60" s="135"/>
      <c r="F60" s="322"/>
      <c r="G60" s="134"/>
      <c r="J60" s="3" t="s">
        <v>83</v>
      </c>
    </row>
    <row r="61" spans="2:10" ht="15">
      <c r="B61" s="161"/>
      <c r="C61" s="141" t="s">
        <v>62</v>
      </c>
      <c r="D61" s="176"/>
      <c r="E61" s="135"/>
      <c r="F61" s="134"/>
      <c r="G61" s="134"/>
      <c r="J61" s="3" t="s">
        <v>84</v>
      </c>
    </row>
    <row r="62" spans="2:10" ht="15.75" thickBot="1">
      <c r="B62" s="161"/>
      <c r="C62" s="141" t="s">
        <v>64</v>
      </c>
      <c r="D62" s="174"/>
      <c r="E62" s="135"/>
      <c r="F62" s="134"/>
      <c r="G62" s="134"/>
      <c r="J62" s="3" t="s">
        <v>85</v>
      </c>
    </row>
    <row r="63" spans="2:10" ht="15.75" thickBot="1">
      <c r="B63" s="177"/>
      <c r="C63" s="178"/>
      <c r="D63" s="179"/>
      <c r="E63" s="179"/>
      <c r="F63" s="149"/>
      <c r="G63" s="149"/>
      <c r="J63" s="3" t="s">
        <v>86</v>
      </c>
    </row>
    <row r="64" ht="15">
      <c r="J64" s="3" t="s">
        <v>87</v>
      </c>
    </row>
    <row r="65" ht="15">
      <c r="J65" s="3" t="s">
        <v>88</v>
      </c>
    </row>
    <row r="66" ht="15">
      <c r="J66" s="3" t="s">
        <v>89</v>
      </c>
    </row>
    <row r="67" ht="15">
      <c r="J67" s="3" t="s">
        <v>90</v>
      </c>
    </row>
    <row r="68" ht="15">
      <c r="J68" s="3" t="s">
        <v>91</v>
      </c>
    </row>
    <row r="69" ht="15">
      <c r="J69" s="3" t="s">
        <v>92</v>
      </c>
    </row>
    <row r="70" ht="15">
      <c r="J70" s="3" t="s">
        <v>93</v>
      </c>
    </row>
    <row r="71" ht="15">
      <c r="J71" s="3" t="s">
        <v>94</v>
      </c>
    </row>
    <row r="72" ht="15">
      <c r="J72" s="3" t="s">
        <v>95</v>
      </c>
    </row>
    <row r="73" ht="15">
      <c r="J73" s="3" t="s">
        <v>96</v>
      </c>
    </row>
    <row r="74" ht="15">
      <c r="J74" s="3" t="s">
        <v>97</v>
      </c>
    </row>
    <row r="75" ht="15">
      <c r="J75" s="3" t="s">
        <v>98</v>
      </c>
    </row>
    <row r="76" ht="15">
      <c r="J76" s="3" t="s">
        <v>99</v>
      </c>
    </row>
    <row r="77" ht="15">
      <c r="J77" s="3" t="s">
        <v>100</v>
      </c>
    </row>
    <row r="78" ht="15">
      <c r="J78" s="3" t="s">
        <v>101</v>
      </c>
    </row>
    <row r="79" ht="15">
      <c r="J79" s="3" t="s">
        <v>102</v>
      </c>
    </row>
    <row r="80" ht="15">
      <c r="J80" s="3" t="s">
        <v>103</v>
      </c>
    </row>
    <row r="81" ht="15">
      <c r="J81" s="3" t="s">
        <v>104</v>
      </c>
    </row>
    <row r="82" ht="15">
      <c r="J82" s="3" t="s">
        <v>105</v>
      </c>
    </row>
    <row r="83" ht="15">
      <c r="J83" s="3" t="s">
        <v>106</v>
      </c>
    </row>
    <row r="84" ht="15">
      <c r="J84" s="3" t="s">
        <v>107</v>
      </c>
    </row>
    <row r="85" ht="15">
      <c r="J85" s="3" t="s">
        <v>108</v>
      </c>
    </row>
    <row r="86" ht="15">
      <c r="J86" s="3" t="s">
        <v>109</v>
      </c>
    </row>
    <row r="87" ht="15">
      <c r="J87" s="3" t="s">
        <v>110</v>
      </c>
    </row>
    <row r="88" ht="15">
      <c r="J88" s="3" t="s">
        <v>111</v>
      </c>
    </row>
    <row r="89" ht="15">
      <c r="J89" s="3" t="s">
        <v>112</v>
      </c>
    </row>
    <row r="90" ht="15">
      <c r="J90" s="3" t="s">
        <v>113</v>
      </c>
    </row>
    <row r="91" ht="15">
      <c r="J91" s="3" t="s">
        <v>114</v>
      </c>
    </row>
    <row r="92" ht="15">
      <c r="J92" s="3" t="s">
        <v>115</v>
      </c>
    </row>
    <row r="93" ht="15">
      <c r="J93" s="3" t="s">
        <v>116</v>
      </c>
    </row>
    <row r="94" ht="15">
      <c r="J94" s="3" t="s">
        <v>117</v>
      </c>
    </row>
    <row r="95" ht="15">
      <c r="J95" s="3" t="s">
        <v>118</v>
      </c>
    </row>
    <row r="96" ht="15">
      <c r="J96" s="3" t="s">
        <v>119</v>
      </c>
    </row>
    <row r="97" ht="15">
      <c r="J97" s="3" t="s">
        <v>120</v>
      </c>
    </row>
    <row r="98" ht="15">
      <c r="J98" s="3" t="s">
        <v>121</v>
      </c>
    </row>
    <row r="99" ht="15">
      <c r="J99" s="3" t="s">
        <v>122</v>
      </c>
    </row>
    <row r="100" ht="15">
      <c r="J100" s="3" t="s">
        <v>123</v>
      </c>
    </row>
    <row r="101" ht="15">
      <c r="J101" s="3" t="s">
        <v>124</v>
      </c>
    </row>
    <row r="102" ht="15">
      <c r="J102" s="3" t="s">
        <v>125</v>
      </c>
    </row>
    <row r="103" ht="15">
      <c r="J103" s="3" t="s">
        <v>126</v>
      </c>
    </row>
    <row r="104" ht="15">
      <c r="J104" s="3" t="s">
        <v>127</v>
      </c>
    </row>
    <row r="105" ht="15">
      <c r="J105" s="3" t="s">
        <v>128</v>
      </c>
    </row>
    <row r="106" ht="15">
      <c r="J106" s="3" t="s">
        <v>129</v>
      </c>
    </row>
    <row r="107" ht="15">
      <c r="J107" s="3" t="s">
        <v>130</v>
      </c>
    </row>
    <row r="108" ht="15">
      <c r="J108" s="3" t="s">
        <v>131</v>
      </c>
    </row>
    <row r="109" ht="15">
      <c r="J109" s="3" t="s">
        <v>132</v>
      </c>
    </row>
    <row r="110" ht="15">
      <c r="J110" s="3" t="s">
        <v>133</v>
      </c>
    </row>
    <row r="111" ht="15">
      <c r="J111" s="3" t="s">
        <v>134</v>
      </c>
    </row>
    <row r="112" ht="15">
      <c r="J112" s="3" t="s">
        <v>135</v>
      </c>
    </row>
    <row r="113" ht="15">
      <c r="J113" s="3" t="s">
        <v>136</v>
      </c>
    </row>
    <row r="114" ht="15">
      <c r="J114" s="3" t="s">
        <v>137</v>
      </c>
    </row>
    <row r="115" ht="15">
      <c r="J115" s="3" t="s">
        <v>138</v>
      </c>
    </row>
    <row r="116" ht="15">
      <c r="J116" s="3" t="s">
        <v>139</v>
      </c>
    </row>
    <row r="117" ht="15">
      <c r="J117" s="3" t="s">
        <v>140</v>
      </c>
    </row>
    <row r="118" ht="15">
      <c r="J118" s="3" t="s">
        <v>141</v>
      </c>
    </row>
    <row r="119" ht="15">
      <c r="J119" s="3" t="s">
        <v>142</v>
      </c>
    </row>
    <row r="120" ht="15">
      <c r="J120" s="3" t="s">
        <v>143</v>
      </c>
    </row>
    <row r="121" ht="15">
      <c r="J121" s="3" t="s">
        <v>144</v>
      </c>
    </row>
    <row r="122" ht="15">
      <c r="J122" s="3" t="s">
        <v>145</v>
      </c>
    </row>
    <row r="123" ht="15">
      <c r="J123" s="3" t="s">
        <v>146</v>
      </c>
    </row>
    <row r="124" ht="15">
      <c r="J124" s="3" t="s">
        <v>147</v>
      </c>
    </row>
    <row r="125" ht="15">
      <c r="J125" s="3" t="s">
        <v>148</v>
      </c>
    </row>
    <row r="126" ht="15">
      <c r="J126" s="3" t="s">
        <v>149</v>
      </c>
    </row>
    <row r="127" ht="15">
      <c r="J127" s="3" t="s">
        <v>150</v>
      </c>
    </row>
    <row r="128" ht="15">
      <c r="J128" s="3" t="s">
        <v>151</v>
      </c>
    </row>
    <row r="129" ht="15">
      <c r="J129" s="3" t="s">
        <v>152</v>
      </c>
    </row>
    <row r="130" ht="15">
      <c r="J130" s="3" t="s">
        <v>153</v>
      </c>
    </row>
    <row r="131" ht="15">
      <c r="J131" s="3" t="s">
        <v>154</v>
      </c>
    </row>
    <row r="132" ht="15">
      <c r="J132" s="3" t="s">
        <v>155</v>
      </c>
    </row>
    <row r="133" ht="15">
      <c r="J133" s="3" t="s">
        <v>156</v>
      </c>
    </row>
    <row r="134" ht="15">
      <c r="J134" s="3" t="s">
        <v>157</v>
      </c>
    </row>
    <row r="135" ht="15">
      <c r="J135" s="3" t="s">
        <v>158</v>
      </c>
    </row>
    <row r="136" ht="15">
      <c r="J136" s="3" t="s">
        <v>159</v>
      </c>
    </row>
    <row r="137" ht="15">
      <c r="J137" s="3" t="s">
        <v>160</v>
      </c>
    </row>
    <row r="138" ht="15">
      <c r="J138" s="3" t="s">
        <v>161</v>
      </c>
    </row>
    <row r="139" ht="15">
      <c r="J139" s="3" t="s">
        <v>162</v>
      </c>
    </row>
    <row r="140" ht="15">
      <c r="J140" s="3" t="s">
        <v>163</v>
      </c>
    </row>
    <row r="141" ht="15">
      <c r="J141" s="3" t="s">
        <v>164</v>
      </c>
    </row>
    <row r="142" ht="15">
      <c r="J142" s="3" t="s">
        <v>165</v>
      </c>
    </row>
    <row r="143" ht="15">
      <c r="J143" s="3" t="s">
        <v>166</v>
      </c>
    </row>
    <row r="144" ht="15">
      <c r="J144" s="3" t="s">
        <v>167</v>
      </c>
    </row>
    <row r="145" ht="15">
      <c r="J145" s="3" t="s">
        <v>168</v>
      </c>
    </row>
    <row r="146" ht="15">
      <c r="J146" s="3" t="s">
        <v>169</v>
      </c>
    </row>
    <row r="147" ht="15">
      <c r="J147" s="3" t="s">
        <v>170</v>
      </c>
    </row>
    <row r="148" ht="15">
      <c r="J148" s="3" t="s">
        <v>171</v>
      </c>
    </row>
    <row r="149" ht="15">
      <c r="J149" s="3" t="s">
        <v>172</v>
      </c>
    </row>
    <row r="150" ht="15">
      <c r="J150" s="3" t="s">
        <v>173</v>
      </c>
    </row>
    <row r="151" ht="15">
      <c r="J151" s="3" t="s">
        <v>174</v>
      </c>
    </row>
    <row r="152" ht="15">
      <c r="J152" s="3" t="s">
        <v>175</v>
      </c>
    </row>
    <row r="153" ht="15">
      <c r="J153" s="3" t="s">
        <v>176</v>
      </c>
    </row>
    <row r="154" ht="15">
      <c r="J154" s="3" t="s">
        <v>177</v>
      </c>
    </row>
    <row r="155" ht="15">
      <c r="J155" s="3" t="s">
        <v>178</v>
      </c>
    </row>
    <row r="156" ht="15">
      <c r="J156" s="3" t="s">
        <v>179</v>
      </c>
    </row>
    <row r="157" ht="15">
      <c r="J157" s="3" t="s">
        <v>180</v>
      </c>
    </row>
    <row r="158" ht="15">
      <c r="J158" s="3" t="s">
        <v>181</v>
      </c>
    </row>
    <row r="159" ht="15">
      <c r="J159" s="3" t="s">
        <v>182</v>
      </c>
    </row>
    <row r="160" ht="15">
      <c r="J160" s="3" t="s">
        <v>183</v>
      </c>
    </row>
    <row r="161" ht="15">
      <c r="J161" s="3" t="s">
        <v>184</v>
      </c>
    </row>
    <row r="162" ht="15">
      <c r="J162" s="3" t="s">
        <v>185</v>
      </c>
    </row>
    <row r="163" ht="15">
      <c r="J163" s="3" t="s">
        <v>186</v>
      </c>
    </row>
    <row r="164" ht="15">
      <c r="J164" s="3" t="s">
        <v>187</v>
      </c>
    </row>
    <row r="165" ht="15">
      <c r="J165" s="3" t="s">
        <v>188</v>
      </c>
    </row>
    <row r="166" ht="15">
      <c r="J166" s="3" t="s">
        <v>189</v>
      </c>
    </row>
    <row r="167" ht="15">
      <c r="J167" s="3" t="s">
        <v>190</v>
      </c>
    </row>
    <row r="168" ht="15">
      <c r="J168" s="3" t="s">
        <v>191</v>
      </c>
    </row>
    <row r="169" ht="15">
      <c r="J169" s="3" t="s">
        <v>192</v>
      </c>
    </row>
    <row r="170" ht="15">
      <c r="J170" s="3" t="s">
        <v>193</v>
      </c>
    </row>
    <row r="171" ht="15">
      <c r="J171" s="3" t="s">
        <v>194</v>
      </c>
    </row>
    <row r="172" ht="15">
      <c r="J172" s="3" t="s">
        <v>195</v>
      </c>
    </row>
    <row r="173" ht="15">
      <c r="J173" s="3" t="s">
        <v>196</v>
      </c>
    </row>
    <row r="174" ht="15">
      <c r="J174" s="3" t="s">
        <v>197</v>
      </c>
    </row>
    <row r="175" ht="15">
      <c r="J175" s="3" t="s">
        <v>198</v>
      </c>
    </row>
    <row r="176" ht="15">
      <c r="J176" s="3" t="s">
        <v>199</v>
      </c>
    </row>
    <row r="177" ht="15">
      <c r="J177" s="3" t="s">
        <v>200</v>
      </c>
    </row>
    <row r="178" ht="15">
      <c r="J178" s="3" t="s">
        <v>201</v>
      </c>
    </row>
    <row r="179" ht="15">
      <c r="J179" s="3" t="s">
        <v>202</v>
      </c>
    </row>
    <row r="180" ht="15">
      <c r="J180" s="3" t="s">
        <v>203</v>
      </c>
    </row>
  </sheetData>
  <sheetProtection/>
  <mergeCells count="9">
    <mergeCell ref="H20:H30"/>
    <mergeCell ref="B27:C27"/>
    <mergeCell ref="B39:C39"/>
    <mergeCell ref="B16:C16"/>
    <mergeCell ref="B19:C19"/>
    <mergeCell ref="B23:C24"/>
    <mergeCell ref="D23:D24"/>
    <mergeCell ref="B25:C25"/>
    <mergeCell ref="B26:C26"/>
  </mergeCells>
  <dataValidations count="3">
    <dataValidation type="list" allowBlank="1" showInputMessage="1" showErrorMessage="1" sqref="D65529:D65533">
      <formula1>$J$15:$J$180</formula1>
    </dataValidation>
    <dataValidation type="list" allowBlank="1" showInputMessage="1" showErrorMessage="1" sqref="D65528">
      <formula1>$K$15:$K$17</formula1>
    </dataValidation>
    <dataValidation type="list" allowBlank="1" showInputMessage="1" showErrorMessage="1" sqref="D65536">
      <formula1>$Q$15:$Q$26</formula1>
    </dataValidation>
  </dataValidations>
  <hyperlinks>
    <hyperlink ref="D36" r:id="rId1" display="http://www.climatechange.gov.mn/ "/>
    <hyperlink ref="D41" r:id="rId2" display="tuya.tserenbataa@undp.org "/>
    <hyperlink ref="D53" r:id="rId3" display="oyun@mne.gov.mn"/>
    <hyperlink ref="D49" r:id="rId4" display="chimeg.junai@undp.org"/>
  </hyperlinks>
  <printOptions/>
  <pageMargins left="0.45" right="0.45" top="1" bottom="1" header="0.3" footer="0.3"/>
  <pageSetup horizontalDpi="600" verticalDpi="600" orientation="portrait" paperSize="9" scale="70" r:id="rId6"/>
  <drawing r:id="rId5"/>
</worksheet>
</file>

<file path=xl/worksheets/sheet2.xml><?xml version="1.0" encoding="utf-8"?>
<worksheet xmlns="http://schemas.openxmlformats.org/spreadsheetml/2006/main" xmlns:r="http://schemas.openxmlformats.org/officeDocument/2006/relationships">
  <dimension ref="B1:H56"/>
  <sheetViews>
    <sheetView view="pageBreakPreview" zoomScaleSheetLayoutView="100" zoomScalePageLayoutView="0" workbookViewId="0" topLeftCell="A1">
      <selection activeCell="G24" sqref="G24"/>
    </sheetView>
  </sheetViews>
  <sheetFormatPr defaultColWidth="9.140625" defaultRowHeight="15"/>
  <cols>
    <col min="1" max="1" width="1.28515625" style="8" customWidth="1"/>
    <col min="2" max="2" width="1.1484375" style="7" customWidth="1"/>
    <col min="3" max="3" width="15.7109375" style="7" customWidth="1"/>
    <col min="4" max="4" width="30.7109375" style="7" customWidth="1"/>
    <col min="5" max="5" width="30.7109375" style="8" customWidth="1"/>
    <col min="6" max="6" width="38.00390625" style="8" customWidth="1"/>
    <col min="7" max="7" width="15.7109375" style="8" customWidth="1"/>
    <col min="8" max="8" width="1.8515625" style="8" customWidth="1"/>
    <col min="9" max="16384" width="9.140625" style="8" customWidth="1"/>
  </cols>
  <sheetData>
    <row r="1" spans="2:8" ht="11.25" customHeight="1" thickBot="1">
      <c r="B1" s="37"/>
      <c r="C1" s="38"/>
      <c r="D1" s="38"/>
      <c r="E1" s="39"/>
      <c r="F1" s="39"/>
      <c r="G1" s="39"/>
      <c r="H1" s="40"/>
    </row>
    <row r="2" spans="2:8" ht="21" thickBot="1">
      <c r="B2" s="41"/>
      <c r="C2" s="435" t="s">
        <v>759</v>
      </c>
      <c r="D2" s="436"/>
      <c r="E2" s="436"/>
      <c r="F2" s="436"/>
      <c r="G2" s="437"/>
      <c r="H2" s="211"/>
    </row>
    <row r="3" spans="2:8" ht="11.25" customHeight="1">
      <c r="B3" s="442"/>
      <c r="C3" s="443"/>
      <c r="D3" s="443"/>
      <c r="E3" s="443"/>
      <c r="F3" s="443"/>
      <c r="G3" s="186"/>
      <c r="H3" s="211"/>
    </row>
    <row r="4" spans="2:8" ht="15" customHeight="1">
      <c r="B4" s="284"/>
      <c r="C4" s="444" t="s">
        <v>238</v>
      </c>
      <c r="D4" s="444"/>
      <c r="E4" s="28"/>
      <c r="F4" s="186"/>
      <c r="G4" s="186"/>
      <c r="H4" s="211"/>
    </row>
    <row r="5" spans="2:8" ht="15.75" customHeight="1" thickBot="1">
      <c r="B5" s="284"/>
      <c r="C5" s="445" t="s">
        <v>269</v>
      </c>
      <c r="D5" s="445"/>
      <c r="E5" s="445"/>
      <c r="F5" s="445"/>
      <c r="G5" s="186"/>
      <c r="H5" s="211"/>
    </row>
    <row r="6" spans="2:8" ht="65.25" customHeight="1" thickBot="1">
      <c r="B6" s="284"/>
      <c r="C6" s="446" t="s">
        <v>679</v>
      </c>
      <c r="D6" s="446"/>
      <c r="E6" s="233">
        <v>1052673</v>
      </c>
      <c r="F6" s="323"/>
      <c r="G6" s="324"/>
      <c r="H6" s="211"/>
    </row>
    <row r="7" spans="2:8" ht="180" customHeight="1" thickBot="1">
      <c r="B7" s="284"/>
      <c r="C7" s="444" t="s">
        <v>239</v>
      </c>
      <c r="D7" s="444"/>
      <c r="E7" s="451" t="s">
        <v>760</v>
      </c>
      <c r="F7" s="452"/>
      <c r="G7" s="453"/>
      <c r="H7" s="211"/>
    </row>
    <row r="8" spans="2:8" ht="9.75" customHeight="1">
      <c r="B8" s="284"/>
      <c r="C8" s="138"/>
      <c r="D8" s="138"/>
      <c r="E8" s="186"/>
      <c r="F8" s="186"/>
      <c r="G8" s="186"/>
      <c r="H8" s="211"/>
    </row>
    <row r="9" spans="2:8" ht="15.75" customHeight="1" thickBot="1">
      <c r="B9" s="284"/>
      <c r="C9" s="444" t="s">
        <v>219</v>
      </c>
      <c r="D9" s="444"/>
      <c r="E9" s="186"/>
      <c r="F9" s="186"/>
      <c r="G9" s="186"/>
      <c r="H9" s="211"/>
    </row>
    <row r="10" spans="2:8" ht="36.75" customHeight="1" thickBot="1">
      <c r="B10" s="284"/>
      <c r="C10" s="444" t="s">
        <v>279</v>
      </c>
      <c r="D10" s="444"/>
      <c r="E10" s="454" t="s">
        <v>221</v>
      </c>
      <c r="F10" s="455"/>
      <c r="G10" s="325" t="s">
        <v>222</v>
      </c>
      <c r="H10" s="211"/>
    </row>
    <row r="11" spans="2:8" ht="31.5" customHeight="1">
      <c r="B11" s="284"/>
      <c r="C11" s="138"/>
      <c r="D11" s="138"/>
      <c r="E11" s="456" t="s">
        <v>728</v>
      </c>
      <c r="F11" s="457"/>
      <c r="G11" s="419">
        <f>G12+G13+G14</f>
        <v>149863.65</v>
      </c>
      <c r="H11" s="211"/>
    </row>
    <row r="12" spans="2:8" ht="51.75" customHeight="1">
      <c r="B12" s="284"/>
      <c r="C12" s="138"/>
      <c r="D12" s="138"/>
      <c r="E12" s="449" t="s">
        <v>729</v>
      </c>
      <c r="F12" s="450"/>
      <c r="G12" s="420">
        <v>18967.18</v>
      </c>
      <c r="H12" s="211"/>
    </row>
    <row r="13" spans="2:8" ht="30" customHeight="1">
      <c r="B13" s="284"/>
      <c r="C13" s="138"/>
      <c r="D13" s="138"/>
      <c r="E13" s="449" t="s">
        <v>730</v>
      </c>
      <c r="F13" s="450"/>
      <c r="G13" s="420">
        <v>0</v>
      </c>
      <c r="H13" s="211"/>
    </row>
    <row r="14" spans="2:8" ht="30" customHeight="1" thickBot="1">
      <c r="B14" s="284"/>
      <c r="C14" s="138"/>
      <c r="D14" s="138"/>
      <c r="E14" s="447" t="s">
        <v>731</v>
      </c>
      <c r="F14" s="448"/>
      <c r="G14" s="421">
        <v>130896.47</v>
      </c>
      <c r="H14" s="211"/>
    </row>
    <row r="15" spans="2:8" ht="46.5" customHeight="1">
      <c r="B15" s="284"/>
      <c r="C15" s="138"/>
      <c r="D15" s="138"/>
      <c r="E15" s="440" t="s">
        <v>732</v>
      </c>
      <c r="F15" s="441"/>
      <c r="G15" s="422">
        <f>G16+G17+G18</f>
        <v>408019.08</v>
      </c>
      <c r="H15" s="211"/>
    </row>
    <row r="16" spans="2:8" ht="27.75" customHeight="1">
      <c r="B16" s="284"/>
      <c r="C16" s="138"/>
      <c r="D16" s="138"/>
      <c r="E16" s="449" t="s">
        <v>733</v>
      </c>
      <c r="F16" s="450"/>
      <c r="G16" s="420">
        <v>113894.37</v>
      </c>
      <c r="H16" s="211"/>
    </row>
    <row r="17" spans="2:8" ht="27.75" customHeight="1">
      <c r="B17" s="284"/>
      <c r="C17" s="138"/>
      <c r="D17" s="138"/>
      <c r="E17" s="449" t="s">
        <v>734</v>
      </c>
      <c r="F17" s="450"/>
      <c r="G17" s="420">
        <f>13765+299</f>
        <v>14064</v>
      </c>
      <c r="H17" s="211"/>
    </row>
    <row r="18" spans="2:8" ht="27.75" customHeight="1" thickBot="1">
      <c r="B18" s="284"/>
      <c r="C18" s="138"/>
      <c r="D18" s="138"/>
      <c r="E18" s="447" t="s">
        <v>735</v>
      </c>
      <c r="F18" s="448"/>
      <c r="G18" s="421">
        <v>280060.71</v>
      </c>
      <c r="H18" s="211"/>
    </row>
    <row r="19" spans="2:8" ht="47.25" customHeight="1">
      <c r="B19" s="284"/>
      <c r="C19" s="138"/>
      <c r="D19" s="138"/>
      <c r="E19" s="440" t="s">
        <v>736</v>
      </c>
      <c r="F19" s="441"/>
      <c r="G19" s="422">
        <f>G20+G21+G22</f>
        <v>172754.47</v>
      </c>
      <c r="H19" s="211"/>
    </row>
    <row r="20" spans="2:8" ht="31.5" customHeight="1">
      <c r="B20" s="284"/>
      <c r="C20" s="138"/>
      <c r="D20" s="138"/>
      <c r="E20" s="449" t="s">
        <v>737</v>
      </c>
      <c r="F20" s="450"/>
      <c r="G20" s="420">
        <v>44147.13</v>
      </c>
      <c r="H20" s="211"/>
    </row>
    <row r="21" spans="2:8" ht="42.75" customHeight="1">
      <c r="B21" s="284"/>
      <c r="C21" s="138"/>
      <c r="D21" s="138"/>
      <c r="E21" s="449" t="s">
        <v>738</v>
      </c>
      <c r="F21" s="450"/>
      <c r="G21" s="420">
        <v>49962.73</v>
      </c>
      <c r="H21" s="211"/>
    </row>
    <row r="22" spans="2:8" ht="31.5" customHeight="1" thickBot="1">
      <c r="B22" s="284"/>
      <c r="C22" s="138"/>
      <c r="D22" s="138"/>
      <c r="E22" s="447" t="s">
        <v>739</v>
      </c>
      <c r="F22" s="448"/>
      <c r="G22" s="421">
        <v>78644.61</v>
      </c>
      <c r="H22" s="211"/>
    </row>
    <row r="23" spans="2:8" ht="18.75" customHeight="1">
      <c r="B23" s="284"/>
      <c r="C23" s="138"/>
      <c r="D23" s="138"/>
      <c r="E23" s="438" t="s">
        <v>581</v>
      </c>
      <c r="F23" s="439"/>
      <c r="G23" s="420">
        <v>92587.23</v>
      </c>
      <c r="H23" s="211"/>
    </row>
    <row r="24" spans="2:8" ht="20.25" customHeight="1">
      <c r="B24" s="284"/>
      <c r="C24" s="138"/>
      <c r="D24" s="138"/>
      <c r="E24" s="458" t="s">
        <v>718</v>
      </c>
      <c r="F24" s="459"/>
      <c r="G24" s="423">
        <v>24640.61</v>
      </c>
      <c r="H24" s="211"/>
    </row>
    <row r="25" spans="2:8" ht="23.25" customHeight="1" thickBot="1">
      <c r="B25" s="284"/>
      <c r="C25" s="138"/>
      <c r="D25" s="138"/>
      <c r="E25" s="460" t="s">
        <v>719</v>
      </c>
      <c r="F25" s="461"/>
      <c r="G25" s="424">
        <v>204808.05</v>
      </c>
      <c r="H25" s="211"/>
    </row>
    <row r="26" spans="2:8" ht="23.25" customHeight="1" thickBot="1">
      <c r="B26" s="284"/>
      <c r="C26" s="138"/>
      <c r="D26" s="138"/>
      <c r="E26" s="462" t="s">
        <v>323</v>
      </c>
      <c r="F26" s="463"/>
      <c r="G26" s="425">
        <f>G11+G15+G19+G23+G24+G25</f>
        <v>1052673.0899999999</v>
      </c>
      <c r="H26" s="211"/>
    </row>
    <row r="27" spans="2:8" ht="15">
      <c r="B27" s="284"/>
      <c r="C27" s="138"/>
      <c r="D27" s="138"/>
      <c r="E27" s="186"/>
      <c r="F27" s="186"/>
      <c r="G27" s="186"/>
      <c r="H27" s="211"/>
    </row>
    <row r="28" spans="2:8" ht="15.75" thickBot="1">
      <c r="B28" s="284"/>
      <c r="C28" s="444" t="s">
        <v>220</v>
      </c>
      <c r="D28" s="444"/>
      <c r="E28" s="186"/>
      <c r="F28" s="186"/>
      <c r="G28" s="186"/>
      <c r="H28" s="211"/>
    </row>
    <row r="29" spans="2:8" ht="49.5" customHeight="1" thickBot="1">
      <c r="B29" s="284"/>
      <c r="C29" s="444" t="s">
        <v>280</v>
      </c>
      <c r="D29" s="444"/>
      <c r="E29" s="391" t="s">
        <v>221</v>
      </c>
      <c r="F29" s="392" t="s">
        <v>223</v>
      </c>
      <c r="G29" s="99" t="s">
        <v>270</v>
      </c>
      <c r="H29" s="211"/>
    </row>
    <row r="30" spans="2:8" ht="123.75" customHeight="1">
      <c r="B30" s="284"/>
      <c r="C30" s="138"/>
      <c r="D30" s="138"/>
      <c r="E30" s="393" t="s">
        <v>728</v>
      </c>
      <c r="F30" s="410">
        <f>SUM(F31:F33)</f>
        <v>164843.22048125352</v>
      </c>
      <c r="G30" s="411">
        <v>42155</v>
      </c>
      <c r="H30" s="211"/>
    </row>
    <row r="31" spans="2:8" ht="95.25" customHeight="1">
      <c r="B31" s="284"/>
      <c r="C31" s="138"/>
      <c r="D31" s="138"/>
      <c r="E31" s="397" t="s">
        <v>729</v>
      </c>
      <c r="F31" s="412">
        <v>71201.0072747622</v>
      </c>
      <c r="G31" s="413"/>
      <c r="H31" s="211"/>
    </row>
    <row r="32" spans="2:8" ht="45" customHeight="1">
      <c r="B32" s="284"/>
      <c r="C32" s="138"/>
      <c r="D32" s="138"/>
      <c r="E32" s="397" t="s">
        <v>730</v>
      </c>
      <c r="F32" s="396">
        <f>60400-60400</f>
        <v>0</v>
      </c>
      <c r="G32" s="398"/>
      <c r="H32" s="211"/>
    </row>
    <row r="33" spans="2:8" ht="64.5">
      <c r="B33" s="284"/>
      <c r="C33" s="138"/>
      <c r="D33" s="138"/>
      <c r="E33" s="397" t="s">
        <v>731</v>
      </c>
      <c r="F33" s="412">
        <v>93642.2132064913</v>
      </c>
      <c r="G33" s="413"/>
      <c r="H33" s="211"/>
    </row>
    <row r="34" spans="2:8" ht="85.5">
      <c r="B34" s="284"/>
      <c r="C34" s="138"/>
      <c r="D34" s="138"/>
      <c r="E34" s="394" t="s">
        <v>732</v>
      </c>
      <c r="F34" s="414">
        <v>715715</v>
      </c>
      <c r="G34" s="413">
        <v>42155</v>
      </c>
      <c r="H34" s="211"/>
    </row>
    <row r="35" spans="2:8" ht="77.25">
      <c r="B35" s="284"/>
      <c r="C35" s="138"/>
      <c r="D35" s="138"/>
      <c r="E35" s="397" t="s">
        <v>733</v>
      </c>
      <c r="F35" s="412">
        <v>146187.5</v>
      </c>
      <c r="G35" s="413"/>
      <c r="H35" s="211"/>
    </row>
    <row r="36" spans="2:8" ht="51.75">
      <c r="B36" s="284"/>
      <c r="C36" s="138"/>
      <c r="D36" s="138"/>
      <c r="E36" s="397" t="s">
        <v>734</v>
      </c>
      <c r="F36" s="412">
        <v>74031.25</v>
      </c>
      <c r="G36" s="413"/>
      <c r="H36" s="211"/>
    </row>
    <row r="37" spans="2:8" ht="51.75">
      <c r="B37" s="284"/>
      <c r="C37" s="138"/>
      <c r="D37" s="138"/>
      <c r="E37" s="397" t="s">
        <v>735</v>
      </c>
      <c r="F37" s="412">
        <v>495496.25</v>
      </c>
      <c r="G37" s="413"/>
      <c r="H37" s="211"/>
    </row>
    <row r="38" spans="2:8" ht="90.75" customHeight="1">
      <c r="B38" s="284"/>
      <c r="C38" s="138"/>
      <c r="D38" s="138"/>
      <c r="E38" s="394" t="s">
        <v>736</v>
      </c>
      <c r="F38" s="415">
        <v>213635.33691824548</v>
      </c>
      <c r="G38" s="413">
        <v>42155</v>
      </c>
      <c r="H38" s="211"/>
    </row>
    <row r="39" spans="2:8" ht="77.25">
      <c r="B39" s="284"/>
      <c r="C39" s="138"/>
      <c r="D39" s="138"/>
      <c r="E39" s="397" t="s">
        <v>737</v>
      </c>
      <c r="F39" s="412">
        <v>122075.33691824546</v>
      </c>
      <c r="G39" s="413"/>
      <c r="H39" s="211"/>
    </row>
    <row r="40" spans="2:8" ht="77.25">
      <c r="B40" s="284"/>
      <c r="C40" s="138"/>
      <c r="D40" s="138"/>
      <c r="E40" s="397" t="s">
        <v>738</v>
      </c>
      <c r="F40" s="412">
        <f>7750+60400</f>
        <v>68150</v>
      </c>
      <c r="G40" s="413"/>
      <c r="H40" s="211"/>
    </row>
    <row r="41" spans="2:8" ht="51.75">
      <c r="B41" s="284"/>
      <c r="C41" s="138"/>
      <c r="D41" s="138"/>
      <c r="E41" s="397" t="s">
        <v>739</v>
      </c>
      <c r="F41" s="412">
        <v>83810</v>
      </c>
      <c r="G41" s="413"/>
      <c r="H41" s="211"/>
    </row>
    <row r="42" spans="2:8" ht="15.75" thickBot="1">
      <c r="B42" s="284"/>
      <c r="C42" s="138"/>
      <c r="D42" s="138"/>
      <c r="E42" s="187" t="s">
        <v>581</v>
      </c>
      <c r="F42" s="416">
        <f>97159-29420.96+75500/12*5</f>
        <v>99196.37333333335</v>
      </c>
      <c r="G42" s="417">
        <v>42155</v>
      </c>
      <c r="H42" s="211"/>
    </row>
    <row r="43" spans="2:8" ht="15.75" thickBot="1">
      <c r="B43" s="284"/>
      <c r="C43" s="138"/>
      <c r="D43" s="138"/>
      <c r="E43" s="98" t="s">
        <v>323</v>
      </c>
      <c r="F43" s="418">
        <f>F30+F34+F38+F42</f>
        <v>1193389.9307328323</v>
      </c>
      <c r="G43" s="399"/>
      <c r="H43" s="211"/>
    </row>
    <row r="44" spans="2:8" ht="15">
      <c r="B44" s="284"/>
      <c r="C44" s="138"/>
      <c r="D44" s="138"/>
      <c r="E44" s="186"/>
      <c r="F44" s="395"/>
      <c r="G44" s="186"/>
      <c r="H44" s="211"/>
    </row>
    <row r="45" spans="2:8" ht="15.75" thickBot="1">
      <c r="B45" s="284"/>
      <c r="C45" s="444" t="s">
        <v>215</v>
      </c>
      <c r="D45" s="444"/>
      <c r="E45" s="28"/>
      <c r="F45" s="186"/>
      <c r="G45" s="186"/>
      <c r="H45" s="211"/>
    </row>
    <row r="46" spans="2:8" ht="141.75" customHeight="1" thickBot="1">
      <c r="B46" s="284"/>
      <c r="C46" s="444" t="s">
        <v>216</v>
      </c>
      <c r="D46" s="444"/>
      <c r="E46" s="467" t="s">
        <v>758</v>
      </c>
      <c r="F46" s="468"/>
      <c r="G46" s="186"/>
      <c r="H46" s="211"/>
    </row>
    <row r="47" spans="2:8" ht="15">
      <c r="B47" s="284"/>
      <c r="C47" s="321"/>
      <c r="D47" s="321"/>
      <c r="E47" s="28"/>
      <c r="F47" s="186"/>
      <c r="G47" s="186"/>
      <c r="H47" s="211"/>
    </row>
    <row r="48" spans="2:8" ht="15.75" customHeight="1" thickBot="1">
      <c r="B48" s="284"/>
      <c r="C48" s="469" t="s">
        <v>320</v>
      </c>
      <c r="D48" s="469"/>
      <c r="E48" s="469"/>
      <c r="F48" s="469"/>
      <c r="G48" s="186"/>
      <c r="H48" s="211"/>
    </row>
    <row r="49" spans="2:8" ht="47.25" customHeight="1" thickBot="1">
      <c r="B49" s="284"/>
      <c r="C49" s="444" t="s">
        <v>217</v>
      </c>
      <c r="D49" s="444"/>
      <c r="E49" s="470"/>
      <c r="F49" s="471"/>
      <c r="G49" s="186"/>
      <c r="H49" s="211"/>
    </row>
    <row r="50" spans="2:8" ht="78.75" customHeight="1" thickBot="1">
      <c r="B50" s="284"/>
      <c r="C50" s="444" t="s">
        <v>218</v>
      </c>
      <c r="D50" s="444"/>
      <c r="E50" s="464"/>
      <c r="F50" s="465"/>
      <c r="G50" s="186"/>
      <c r="H50" s="211"/>
    </row>
    <row r="51" spans="2:8" ht="15">
      <c r="B51" s="284"/>
      <c r="C51" s="138"/>
      <c r="D51" s="138"/>
      <c r="E51" s="186"/>
      <c r="F51" s="186"/>
      <c r="G51" s="186"/>
      <c r="H51" s="211"/>
    </row>
    <row r="52" spans="2:8" ht="15.75" thickBot="1">
      <c r="B52" s="212"/>
      <c r="C52" s="466"/>
      <c r="D52" s="466"/>
      <c r="E52" s="42"/>
      <c r="F52" s="213"/>
      <c r="G52" s="213"/>
      <c r="H52" s="214"/>
    </row>
    <row r="53" spans="2:7" ht="15">
      <c r="B53" s="231"/>
      <c r="C53" s="216"/>
      <c r="D53" s="231"/>
      <c r="E53" s="217"/>
      <c r="F53" s="215"/>
      <c r="G53" s="215"/>
    </row>
    <row r="54" spans="2:7" ht="15">
      <c r="B54" s="231"/>
      <c r="C54" s="216"/>
      <c r="D54" s="216"/>
      <c r="E54" s="217"/>
      <c r="F54" s="217"/>
      <c r="G54" s="218"/>
    </row>
    <row r="55" spans="2:6" ht="15">
      <c r="B55" s="8"/>
      <c r="C55" s="8"/>
      <c r="D55" s="8"/>
      <c r="E55" s="11"/>
      <c r="F55" s="11"/>
    </row>
    <row r="56" spans="2:6" ht="15">
      <c r="B56" s="8"/>
      <c r="C56" s="8"/>
      <c r="D56" s="8"/>
      <c r="E56" s="11"/>
      <c r="F56" s="11"/>
    </row>
  </sheetData>
  <sheetProtection/>
  <mergeCells count="37">
    <mergeCell ref="C50:D50"/>
    <mergeCell ref="E50:F50"/>
    <mergeCell ref="C52:D52"/>
    <mergeCell ref="C45:D45"/>
    <mergeCell ref="C46:D46"/>
    <mergeCell ref="E46:F46"/>
    <mergeCell ref="C48:F48"/>
    <mergeCell ref="C49:D49"/>
    <mergeCell ref="E49:F49"/>
    <mergeCell ref="C10:D10"/>
    <mergeCell ref="E18:F18"/>
    <mergeCell ref="C28:D28"/>
    <mergeCell ref="C29:D29"/>
    <mergeCell ref="E7:G7"/>
    <mergeCell ref="E10:F10"/>
    <mergeCell ref="E11:F11"/>
    <mergeCell ref="E24:F24"/>
    <mergeCell ref="E25:F25"/>
    <mergeCell ref="E26:F26"/>
    <mergeCell ref="E22:F22"/>
    <mergeCell ref="E12:F12"/>
    <mergeCell ref="E13:F13"/>
    <mergeCell ref="E14:F14"/>
    <mergeCell ref="E16:F16"/>
    <mergeCell ref="E17:F17"/>
    <mergeCell ref="E20:F20"/>
    <mergeCell ref="E21:F21"/>
    <mergeCell ref="C2:G2"/>
    <mergeCell ref="E23:F23"/>
    <mergeCell ref="E15:F15"/>
    <mergeCell ref="E19:F19"/>
    <mergeCell ref="B3:F3"/>
    <mergeCell ref="C4:D4"/>
    <mergeCell ref="C5:F5"/>
    <mergeCell ref="C6:D6"/>
    <mergeCell ref="C7:D7"/>
    <mergeCell ref="C9:D9"/>
  </mergeCells>
  <dataValidations count="1">
    <dataValidation type="whole" allowBlank="1" showInputMessage="1" showErrorMessage="1" sqref="E49 E6">
      <formula1>-999999999</formula1>
      <formula2>999999999</formula2>
    </dataValidation>
  </dataValidations>
  <printOptions/>
  <pageMargins left="0.45" right="0.45" top="0.5" bottom="0.5" header="0.3" footer="0.3"/>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B1:I31"/>
  <sheetViews>
    <sheetView zoomScale="75" zoomScaleNormal="75" zoomScalePageLayoutView="0" workbookViewId="0" topLeftCell="B1">
      <selection activeCell="D7" sqref="D7"/>
    </sheetView>
  </sheetViews>
  <sheetFormatPr defaultColWidth="9.140625" defaultRowHeight="15"/>
  <cols>
    <col min="1" max="1" width="0.5625" style="0" customWidth="1"/>
    <col min="2" max="2" width="3.28125" style="0" customWidth="1"/>
    <col min="3" max="3" width="17.140625" style="0" customWidth="1"/>
    <col min="4" max="4" width="23.28125" style="0" customWidth="1"/>
    <col min="5" max="5" width="30.7109375" style="0" customWidth="1"/>
    <col min="6" max="6" width="58.7109375" style="0" customWidth="1"/>
    <col min="7" max="7" width="3.140625" style="0" customWidth="1"/>
    <col min="8" max="8" width="42.7109375" style="0" customWidth="1"/>
  </cols>
  <sheetData>
    <row r="1" spans="2:7" ht="9.75" customHeight="1" thickBot="1">
      <c r="B1" s="54"/>
      <c r="C1" s="55"/>
      <c r="D1" s="55"/>
      <c r="E1" s="55"/>
      <c r="F1" s="55"/>
      <c r="G1" s="56"/>
    </row>
    <row r="2" spans="2:7" ht="21" thickBot="1">
      <c r="B2" s="57"/>
      <c r="C2" s="435" t="s">
        <v>224</v>
      </c>
      <c r="D2" s="436"/>
      <c r="E2" s="436"/>
      <c r="F2" s="437"/>
      <c r="G2" s="33"/>
    </row>
    <row r="3" spans="2:7" ht="8.25" customHeight="1">
      <c r="B3" s="472"/>
      <c r="C3" s="473"/>
      <c r="D3" s="473"/>
      <c r="E3" s="473"/>
      <c r="F3" s="473"/>
      <c r="G3" s="33"/>
    </row>
    <row r="4" spans="2:7" ht="15">
      <c r="B4" s="34"/>
      <c r="C4" s="474" t="s">
        <v>235</v>
      </c>
      <c r="D4" s="474"/>
      <c r="E4" s="36"/>
      <c r="F4" s="35"/>
      <c r="G4" s="33"/>
    </row>
    <row r="5" spans="2:7" ht="15.75" thickBot="1">
      <c r="B5" s="34"/>
      <c r="C5" s="480" t="s">
        <v>312</v>
      </c>
      <c r="D5" s="480"/>
      <c r="E5" s="480"/>
      <c r="F5" s="480"/>
      <c r="G5" s="33"/>
    </row>
    <row r="6" spans="2:8" ht="15.75" thickBot="1">
      <c r="B6" s="34"/>
      <c r="C6" s="12" t="s">
        <v>237</v>
      </c>
      <c r="D6" s="13" t="s">
        <v>236</v>
      </c>
      <c r="E6" s="481" t="s">
        <v>417</v>
      </c>
      <c r="F6" s="482"/>
      <c r="G6" s="33"/>
      <c r="H6" s="339"/>
    </row>
    <row r="7" spans="2:9" ht="165.75" customHeight="1">
      <c r="B7" s="34"/>
      <c r="C7" s="14" t="s">
        <v>413</v>
      </c>
      <c r="D7" s="190" t="s">
        <v>423</v>
      </c>
      <c r="E7" s="484" t="s">
        <v>680</v>
      </c>
      <c r="F7" s="485"/>
      <c r="G7" s="33"/>
      <c r="H7" s="337"/>
      <c r="I7" s="336"/>
    </row>
    <row r="8" spans="2:9" ht="178.5" customHeight="1">
      <c r="B8" s="34"/>
      <c r="C8" s="15" t="s">
        <v>414</v>
      </c>
      <c r="D8" s="191" t="s">
        <v>644</v>
      </c>
      <c r="E8" s="486" t="s">
        <v>642</v>
      </c>
      <c r="F8" s="487"/>
      <c r="G8" s="33"/>
      <c r="H8" s="338"/>
      <c r="I8" s="335"/>
    </row>
    <row r="9" spans="2:9" ht="93.75" customHeight="1">
      <c r="B9" s="34"/>
      <c r="C9" s="15" t="s">
        <v>415</v>
      </c>
      <c r="D9" s="191" t="s">
        <v>424</v>
      </c>
      <c r="E9" s="486" t="s">
        <v>643</v>
      </c>
      <c r="F9" s="487"/>
      <c r="G9" s="33"/>
      <c r="H9" s="338"/>
      <c r="I9" s="335"/>
    </row>
    <row r="10" spans="2:9" ht="93.75" customHeight="1">
      <c r="B10" s="34"/>
      <c r="C10" s="15" t="s">
        <v>681</v>
      </c>
      <c r="D10" s="191" t="s">
        <v>720</v>
      </c>
      <c r="E10" s="488" t="s">
        <v>740</v>
      </c>
      <c r="F10" s="489"/>
      <c r="G10" s="33"/>
      <c r="H10" s="385"/>
      <c r="I10" s="335"/>
    </row>
    <row r="11" spans="2:9" ht="54.75" customHeight="1">
      <c r="B11" s="34"/>
      <c r="C11" s="15" t="s">
        <v>416</v>
      </c>
      <c r="D11" s="191" t="s">
        <v>424</v>
      </c>
      <c r="E11" s="486" t="s">
        <v>682</v>
      </c>
      <c r="F11" s="487"/>
      <c r="G11" s="33"/>
      <c r="H11" s="338"/>
      <c r="I11" s="335"/>
    </row>
    <row r="12" spans="2:9" ht="15" customHeight="1">
      <c r="B12" s="34"/>
      <c r="C12" s="15"/>
      <c r="D12" s="15"/>
      <c r="E12" s="490"/>
      <c r="F12" s="491"/>
      <c r="G12" s="33"/>
      <c r="H12" s="335"/>
      <c r="I12" s="335"/>
    </row>
    <row r="13" spans="2:9" ht="15" customHeight="1">
      <c r="B13" s="34"/>
      <c r="C13" s="15"/>
      <c r="D13" s="15"/>
      <c r="E13" s="492"/>
      <c r="F13" s="493"/>
      <c r="G13" s="33"/>
      <c r="H13" s="335"/>
      <c r="I13" s="335"/>
    </row>
    <row r="14" spans="2:9" ht="15" customHeight="1">
      <c r="B14" s="34"/>
      <c r="C14" s="15"/>
      <c r="D14" s="15"/>
      <c r="E14" s="492"/>
      <c r="F14" s="493"/>
      <c r="G14" s="33"/>
      <c r="H14" s="335"/>
      <c r="I14" s="335"/>
    </row>
    <row r="15" spans="2:9" ht="15" customHeight="1">
      <c r="B15" s="34"/>
      <c r="C15" s="15"/>
      <c r="D15" s="15"/>
      <c r="E15" s="490"/>
      <c r="F15" s="491"/>
      <c r="G15" s="33"/>
      <c r="H15" s="335"/>
      <c r="I15" s="335"/>
    </row>
    <row r="16" spans="2:9" ht="15" customHeight="1" thickBot="1">
      <c r="B16" s="34"/>
      <c r="C16" s="16"/>
      <c r="D16" s="16"/>
      <c r="E16" s="477"/>
      <c r="F16" s="478"/>
      <c r="G16" s="33"/>
      <c r="H16" s="335"/>
      <c r="I16" s="335"/>
    </row>
    <row r="17" spans="2:9" ht="10.5" customHeight="1">
      <c r="B17" s="34"/>
      <c r="C17" s="35"/>
      <c r="D17" s="35"/>
      <c r="E17" s="35"/>
      <c r="F17" s="35"/>
      <c r="G17" s="33"/>
      <c r="H17" s="335"/>
      <c r="I17" s="335"/>
    </row>
    <row r="18" spans="2:9" ht="15">
      <c r="B18" s="34"/>
      <c r="C18" s="479" t="s">
        <v>282</v>
      </c>
      <c r="D18" s="479"/>
      <c r="E18" s="479"/>
      <c r="F18" s="479"/>
      <c r="G18" s="33"/>
      <c r="H18" s="335"/>
      <c r="I18" s="335"/>
    </row>
    <row r="19" spans="2:9" ht="15.75" thickBot="1">
      <c r="B19" s="34"/>
      <c r="C19" s="483" t="s">
        <v>309</v>
      </c>
      <c r="D19" s="483"/>
      <c r="E19" s="483"/>
      <c r="F19" s="483"/>
      <c r="G19" s="33"/>
      <c r="H19" s="335"/>
      <c r="I19" s="335"/>
    </row>
    <row r="20" spans="2:9" ht="15.75" thickBot="1">
      <c r="B20" s="34"/>
      <c r="C20" s="12" t="s">
        <v>237</v>
      </c>
      <c r="D20" s="13" t="s">
        <v>236</v>
      </c>
      <c r="E20" s="481" t="s">
        <v>311</v>
      </c>
      <c r="F20" s="482"/>
      <c r="G20" s="33"/>
      <c r="H20" s="335"/>
      <c r="I20" s="335"/>
    </row>
    <row r="21" spans="2:9" ht="30.75" customHeight="1">
      <c r="B21" s="34"/>
      <c r="C21" s="190" t="s">
        <v>425</v>
      </c>
      <c r="D21" s="14"/>
      <c r="E21" s="498"/>
      <c r="F21" s="499"/>
      <c r="G21" s="33"/>
      <c r="H21" s="335"/>
      <c r="I21" s="335"/>
    </row>
    <row r="22" spans="2:9" ht="14.25" customHeight="1">
      <c r="B22" s="34"/>
      <c r="C22" s="15"/>
      <c r="D22" s="15"/>
      <c r="E22" s="492"/>
      <c r="F22" s="493"/>
      <c r="G22" s="33"/>
      <c r="H22" s="335"/>
      <c r="I22" s="335"/>
    </row>
    <row r="23" spans="2:9" ht="14.25" customHeight="1">
      <c r="B23" s="34"/>
      <c r="C23" s="15"/>
      <c r="D23" s="15"/>
      <c r="E23" s="492"/>
      <c r="F23" s="493"/>
      <c r="G23" s="33"/>
      <c r="H23" s="335"/>
      <c r="I23" s="335"/>
    </row>
    <row r="24" spans="2:9" ht="14.25" customHeight="1" thickBot="1">
      <c r="B24" s="34"/>
      <c r="C24" s="16"/>
      <c r="D24" s="16"/>
      <c r="E24" s="477"/>
      <c r="F24" s="478"/>
      <c r="G24" s="33"/>
      <c r="H24" s="335"/>
      <c r="I24" s="335"/>
    </row>
    <row r="25" spans="2:9" ht="15">
      <c r="B25" s="34"/>
      <c r="C25" s="35"/>
      <c r="D25" s="35"/>
      <c r="E25" s="35"/>
      <c r="F25" s="35"/>
      <c r="G25" s="33"/>
      <c r="H25" s="335"/>
      <c r="I25" s="335"/>
    </row>
    <row r="26" spans="2:9" ht="31.5" customHeight="1">
      <c r="B26" s="34"/>
      <c r="C26" s="500" t="s">
        <v>281</v>
      </c>
      <c r="D26" s="500"/>
      <c r="E26" s="500"/>
      <c r="F26" s="500"/>
      <c r="G26" s="33"/>
      <c r="H26" s="335"/>
      <c r="I26" s="335"/>
    </row>
    <row r="27" spans="2:9" ht="15.75" thickBot="1">
      <c r="B27" s="34"/>
      <c r="C27" s="480" t="s">
        <v>313</v>
      </c>
      <c r="D27" s="480"/>
      <c r="E27" s="494"/>
      <c r="F27" s="494"/>
      <c r="G27" s="33"/>
      <c r="H27" s="335"/>
      <c r="I27" s="335"/>
    </row>
    <row r="28" spans="2:9" ht="81.75" customHeight="1" thickBot="1">
      <c r="B28" s="34"/>
      <c r="C28" s="495" t="s">
        <v>421</v>
      </c>
      <c r="D28" s="496"/>
      <c r="E28" s="496"/>
      <c r="F28" s="497"/>
      <c r="G28" s="33"/>
      <c r="H28" s="335"/>
      <c r="I28" s="335"/>
    </row>
    <row r="29" spans="2:9" ht="15.75" thickBot="1">
      <c r="B29" s="329"/>
      <c r="C29" s="330"/>
      <c r="D29" s="330"/>
      <c r="E29" s="330"/>
      <c r="F29" s="330"/>
      <c r="G29" s="331"/>
      <c r="H29" s="335"/>
      <c r="I29" s="335"/>
    </row>
    <row r="30" spans="2:9" ht="15">
      <c r="B30" s="326"/>
      <c r="C30" s="327"/>
      <c r="D30" s="326"/>
      <c r="E30" s="327"/>
      <c r="F30" s="326"/>
      <c r="G30" s="326"/>
      <c r="H30" s="335"/>
      <c r="I30" s="335"/>
    </row>
    <row r="31" spans="2:7" ht="15">
      <c r="B31" s="326"/>
      <c r="C31" s="327"/>
      <c r="D31" s="327"/>
      <c r="E31" s="327"/>
      <c r="F31" s="327"/>
      <c r="G31" s="328"/>
    </row>
  </sheetData>
  <sheetProtection/>
  <mergeCells count="26">
    <mergeCell ref="C27:D27"/>
    <mergeCell ref="E27:F27"/>
    <mergeCell ref="C28:F28"/>
    <mergeCell ref="E20:F20"/>
    <mergeCell ref="E21:F21"/>
    <mergeCell ref="E22:F22"/>
    <mergeCell ref="E23:F23"/>
    <mergeCell ref="E24:F24"/>
    <mergeCell ref="C26:F26"/>
    <mergeCell ref="C19:F19"/>
    <mergeCell ref="E7:F7"/>
    <mergeCell ref="E8:F8"/>
    <mergeCell ref="E9:F9"/>
    <mergeCell ref="E10:F10"/>
    <mergeCell ref="E11:F11"/>
    <mergeCell ref="E12:F12"/>
    <mergeCell ref="E13:F13"/>
    <mergeCell ref="E14:F14"/>
    <mergeCell ref="E15:F15"/>
    <mergeCell ref="E16:F16"/>
    <mergeCell ref="C18:F18"/>
    <mergeCell ref="C2:F2"/>
    <mergeCell ref="B3:F3"/>
    <mergeCell ref="C4:D4"/>
    <mergeCell ref="C5:F5"/>
    <mergeCell ref="E6:F6"/>
  </mergeCells>
  <printOptions/>
  <pageMargins left="0.45" right="0.45"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X134"/>
  <sheetViews>
    <sheetView view="pageBreakPreview" zoomScaleNormal="75" zoomScaleSheetLayoutView="100" zoomScalePageLayoutView="0" workbookViewId="0" topLeftCell="E49">
      <selection activeCell="F48" sqref="F48:F53"/>
    </sheetView>
  </sheetViews>
  <sheetFormatPr defaultColWidth="9.140625" defaultRowHeight="15"/>
  <cols>
    <col min="1" max="1" width="3.421875" style="8" customWidth="1"/>
    <col min="2" max="2" width="15.57421875" style="8" customWidth="1"/>
    <col min="3" max="3" width="4.140625" style="7" customWidth="1"/>
    <col min="4" max="4" width="29.140625" style="8" customWidth="1"/>
    <col min="5" max="5" width="34.8515625" style="8" customWidth="1"/>
    <col min="6" max="6" width="97.7109375" style="8" customWidth="1"/>
    <col min="7" max="7" width="10.140625" style="371" customWidth="1"/>
    <col min="8" max="8" width="3.28125" style="8" customWidth="1"/>
    <col min="9" max="9" width="37.00390625" style="334" customWidth="1"/>
    <col min="10" max="10" width="40.7109375" style="8" customWidth="1"/>
    <col min="11" max="16384" width="9.140625" style="8" customWidth="1"/>
  </cols>
  <sheetData>
    <row r="1" spans="6:50" ht="15.75" thickBot="1">
      <c r="F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2:50" ht="15.75" thickBot="1">
      <c r="B2" s="129"/>
      <c r="C2" s="130"/>
      <c r="D2" s="131"/>
      <c r="E2" s="131"/>
      <c r="F2" s="153"/>
      <c r="G2" s="372"/>
      <c r="H2" s="132"/>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2:50" ht="15.75" thickBot="1">
      <c r="B3" s="73"/>
      <c r="C3" s="567" t="s">
        <v>272</v>
      </c>
      <c r="D3" s="568"/>
      <c r="E3" s="568"/>
      <c r="F3" s="568"/>
      <c r="G3" s="569"/>
      <c r="H3" s="158"/>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2:50" ht="15" customHeight="1">
      <c r="B4" s="133"/>
      <c r="C4" s="570" t="s">
        <v>225</v>
      </c>
      <c r="D4" s="570"/>
      <c r="E4" s="570"/>
      <c r="F4" s="570"/>
      <c r="G4" s="570"/>
      <c r="H4" s="134"/>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2:50" ht="15">
      <c r="B5" s="133"/>
      <c r="C5" s="239"/>
      <c r="D5" s="135"/>
      <c r="E5" s="135"/>
      <c r="F5" s="154"/>
      <c r="G5" s="373"/>
      <c r="H5" s="134"/>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2:50" ht="15.75" customHeight="1">
      <c r="B6" s="133"/>
      <c r="C6" s="239"/>
      <c r="D6" s="252" t="s">
        <v>273</v>
      </c>
      <c r="E6" s="245" t="s">
        <v>283</v>
      </c>
      <c r="F6" s="245" t="s">
        <v>284</v>
      </c>
      <c r="G6" s="369" t="s">
        <v>234</v>
      </c>
      <c r="H6" s="134"/>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2:50" ht="33" customHeight="1">
      <c r="B7" s="107" t="s">
        <v>446</v>
      </c>
      <c r="C7" s="239"/>
      <c r="D7" s="571" t="s">
        <v>449</v>
      </c>
      <c r="E7" s="571"/>
      <c r="F7" s="571"/>
      <c r="G7" s="571"/>
      <c r="H7" s="134"/>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2:50" ht="20.25" customHeight="1">
      <c r="B8" s="133"/>
      <c r="C8" s="239"/>
      <c r="D8" s="572" t="s">
        <v>437</v>
      </c>
      <c r="E8" s="572"/>
      <c r="F8" s="572"/>
      <c r="G8" s="572"/>
      <c r="H8" s="134"/>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2:50" ht="198.75" customHeight="1">
      <c r="B9" s="133"/>
      <c r="C9" s="239"/>
      <c r="D9" s="542" t="s">
        <v>556</v>
      </c>
      <c r="E9" s="340" t="s">
        <v>557</v>
      </c>
      <c r="F9" s="288" t="s">
        <v>561</v>
      </c>
      <c r="G9" s="545" t="s">
        <v>20</v>
      </c>
      <c r="H9" s="134"/>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2:50" ht="112.5" customHeight="1">
      <c r="B10" s="133"/>
      <c r="C10" s="239"/>
      <c r="D10" s="543"/>
      <c r="E10" s="288" t="s">
        <v>562</v>
      </c>
      <c r="F10" s="288" t="s">
        <v>673</v>
      </c>
      <c r="G10" s="546"/>
      <c r="H10" s="134"/>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2:50" ht="311.25" customHeight="1">
      <c r="B11" s="133"/>
      <c r="C11" s="239"/>
      <c r="D11" s="544"/>
      <c r="E11" s="340" t="s">
        <v>560</v>
      </c>
      <c r="F11" s="341" t="s">
        <v>674</v>
      </c>
      <c r="G11" s="547"/>
      <c r="H11" s="134"/>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2:50" ht="253.5" customHeight="1">
      <c r="B12" s="133"/>
      <c r="C12" s="239"/>
      <c r="D12" s="557" t="s">
        <v>521</v>
      </c>
      <c r="E12" s="340" t="s">
        <v>525</v>
      </c>
      <c r="F12" s="341" t="s">
        <v>683</v>
      </c>
      <c r="G12" s="545"/>
      <c r="H12" s="134"/>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2:50" ht="153" customHeight="1">
      <c r="B13" s="133"/>
      <c r="C13" s="239"/>
      <c r="D13" s="558"/>
      <c r="E13" s="340" t="s">
        <v>526</v>
      </c>
      <c r="F13" s="341" t="s">
        <v>675</v>
      </c>
      <c r="G13" s="546"/>
      <c r="H13" s="134"/>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2:50" ht="71.25" customHeight="1">
      <c r="B14" s="133"/>
      <c r="C14" s="239"/>
      <c r="D14" s="559"/>
      <c r="E14" s="288" t="s">
        <v>563</v>
      </c>
      <c r="F14" s="341" t="s">
        <v>564</v>
      </c>
      <c r="G14" s="547"/>
      <c r="H14" s="134"/>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2:50" ht="225" customHeight="1">
      <c r="B15" s="133"/>
      <c r="C15" s="239"/>
      <c r="D15" s="562" t="s">
        <v>559</v>
      </c>
      <c r="E15" s="340" t="s">
        <v>558</v>
      </c>
      <c r="F15" s="341" t="s">
        <v>721</v>
      </c>
      <c r="G15" s="573" t="s">
        <v>575</v>
      </c>
      <c r="H15" s="134"/>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2:50" ht="241.5" customHeight="1">
      <c r="B16" s="133"/>
      <c r="C16" s="239"/>
      <c r="D16" s="563"/>
      <c r="E16" s="340" t="s">
        <v>698</v>
      </c>
      <c r="F16" s="341" t="s">
        <v>697</v>
      </c>
      <c r="G16" s="574"/>
      <c r="H16" s="134"/>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2:9" s="150" customFormat="1" ht="18.75" customHeight="1">
      <c r="B17" s="151"/>
      <c r="C17" s="245"/>
      <c r="D17" s="564" t="s">
        <v>684</v>
      </c>
      <c r="E17" s="565"/>
      <c r="F17" s="565"/>
      <c r="G17" s="566"/>
      <c r="H17" s="152"/>
      <c r="I17" s="334"/>
    </row>
    <row r="18" spans="2:9" s="279" customFormat="1" ht="119.25" customHeight="1">
      <c r="B18" s="280"/>
      <c r="C18" s="281"/>
      <c r="D18" s="528" t="s">
        <v>522</v>
      </c>
      <c r="E18" s="342" t="s">
        <v>685</v>
      </c>
      <c r="F18" s="343" t="s">
        <v>676</v>
      </c>
      <c r="G18" s="374" t="s">
        <v>20</v>
      </c>
      <c r="H18" s="282"/>
      <c r="I18" s="354"/>
    </row>
    <row r="19" spans="2:9" s="279" customFormat="1" ht="180.75" customHeight="1">
      <c r="B19" s="280"/>
      <c r="C19" s="281"/>
      <c r="D19" s="529"/>
      <c r="E19" s="342" t="s">
        <v>686</v>
      </c>
      <c r="F19" s="344" t="s">
        <v>677</v>
      </c>
      <c r="G19" s="374" t="s">
        <v>575</v>
      </c>
      <c r="H19" s="282"/>
      <c r="I19" s="354"/>
    </row>
    <row r="20" spans="2:9" s="279" customFormat="1" ht="255.75" customHeight="1">
      <c r="B20" s="280"/>
      <c r="C20" s="281"/>
      <c r="D20" s="529"/>
      <c r="E20" s="345" t="s">
        <v>687</v>
      </c>
      <c r="F20" s="344" t="s">
        <v>688</v>
      </c>
      <c r="G20" s="375" t="s">
        <v>20</v>
      </c>
      <c r="H20" s="282"/>
      <c r="I20" s="354"/>
    </row>
    <row r="21" spans="2:9" s="279" customFormat="1" ht="120.75" customHeight="1">
      <c r="B21" s="280"/>
      <c r="C21" s="281"/>
      <c r="D21" s="528" t="s">
        <v>741</v>
      </c>
      <c r="E21" s="406" t="s">
        <v>756</v>
      </c>
      <c r="F21" s="402" t="s">
        <v>752</v>
      </c>
      <c r="G21" s="526" t="s">
        <v>20</v>
      </c>
      <c r="H21" s="282"/>
      <c r="I21" s="409" t="s">
        <v>757</v>
      </c>
    </row>
    <row r="22" spans="2:9" s="279" customFormat="1" ht="141" customHeight="1">
      <c r="B22" s="280"/>
      <c r="C22" s="281"/>
      <c r="D22" s="529"/>
      <c r="E22" s="407" t="s">
        <v>754</v>
      </c>
      <c r="F22" s="403" t="s">
        <v>745</v>
      </c>
      <c r="G22" s="527"/>
      <c r="H22" s="282"/>
      <c r="I22" s="354"/>
    </row>
    <row r="23" spans="2:9" s="279" customFormat="1" ht="111.75" customHeight="1">
      <c r="B23" s="280"/>
      <c r="C23" s="281"/>
      <c r="D23" s="528" t="s">
        <v>742</v>
      </c>
      <c r="E23" s="408" t="s">
        <v>753</v>
      </c>
      <c r="F23" s="404" t="s">
        <v>751</v>
      </c>
      <c r="G23" s="560" t="s">
        <v>20</v>
      </c>
      <c r="H23" s="282"/>
      <c r="I23" s="354"/>
    </row>
    <row r="24" spans="2:9" s="279" customFormat="1" ht="108" customHeight="1">
      <c r="B24" s="280"/>
      <c r="C24" s="281"/>
      <c r="D24" s="541"/>
      <c r="E24" s="408" t="s">
        <v>755</v>
      </c>
      <c r="F24" s="405" t="s">
        <v>744</v>
      </c>
      <c r="G24" s="561"/>
      <c r="H24" s="282"/>
      <c r="I24" s="354"/>
    </row>
    <row r="25" spans="2:50" s="7" customFormat="1" ht="19.5" customHeight="1">
      <c r="B25" s="238"/>
      <c r="C25" s="234"/>
      <c r="D25" s="564" t="s">
        <v>689</v>
      </c>
      <c r="E25" s="565"/>
      <c r="F25" s="565"/>
      <c r="G25" s="566"/>
      <c r="H25" s="137"/>
      <c r="I25" s="334"/>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2:50" s="7" customFormat="1" ht="181.5" customHeight="1">
      <c r="B26" s="238"/>
      <c r="C26" s="234"/>
      <c r="D26" s="529" t="s">
        <v>722</v>
      </c>
      <c r="E26" s="342" t="s">
        <v>699</v>
      </c>
      <c r="F26" s="344" t="s">
        <v>747</v>
      </c>
      <c r="G26" s="533" t="s">
        <v>20</v>
      </c>
      <c r="H26" s="137"/>
      <c r="I26" s="37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2:50" s="7" customFormat="1" ht="141" customHeight="1">
      <c r="B27" s="251"/>
      <c r="C27" s="250"/>
      <c r="D27" s="529"/>
      <c r="E27" s="346" t="s">
        <v>690</v>
      </c>
      <c r="F27" s="347" t="s">
        <v>748</v>
      </c>
      <c r="G27" s="534"/>
      <c r="H27" s="137"/>
      <c r="I27" s="334"/>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2:50" s="7" customFormat="1" ht="1.5" customHeight="1">
      <c r="B28" s="238"/>
      <c r="C28" s="234"/>
      <c r="D28" s="529"/>
      <c r="E28" s="539"/>
      <c r="F28" s="540"/>
      <c r="G28" s="534"/>
      <c r="H28" s="137"/>
      <c r="I28" s="334"/>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2:50" s="7" customFormat="1" ht="186.75" customHeight="1">
      <c r="B29" s="254"/>
      <c r="C29" s="253"/>
      <c r="D29" s="529"/>
      <c r="E29" s="348" t="s">
        <v>700</v>
      </c>
      <c r="F29" s="347" t="s">
        <v>749</v>
      </c>
      <c r="G29" s="534"/>
      <c r="H29" s="137"/>
      <c r="I29" s="334"/>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2:50" s="7" customFormat="1" ht="295.5" customHeight="1">
      <c r="B30" s="238"/>
      <c r="C30" s="234"/>
      <c r="D30" s="529"/>
      <c r="E30" s="349" t="s">
        <v>691</v>
      </c>
      <c r="F30" s="350" t="s">
        <v>746</v>
      </c>
      <c r="G30" s="534"/>
      <c r="H30" s="137"/>
      <c r="I30" s="334"/>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2:50" s="7" customFormat="1" ht="303" customHeight="1">
      <c r="B31" s="256"/>
      <c r="C31" s="255"/>
      <c r="D31" s="529"/>
      <c r="E31" s="351" t="s">
        <v>692</v>
      </c>
      <c r="F31" s="350" t="s">
        <v>693</v>
      </c>
      <c r="G31" s="534"/>
      <c r="H31" s="137"/>
      <c r="I31" s="334"/>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2:50" s="7" customFormat="1" ht="164.25" customHeight="1">
      <c r="B32" s="256"/>
      <c r="C32" s="255"/>
      <c r="D32" s="529"/>
      <c r="E32" s="352" t="s">
        <v>694</v>
      </c>
      <c r="F32" s="344" t="s">
        <v>672</v>
      </c>
      <c r="G32" s="534"/>
      <c r="H32" s="137"/>
      <c r="I32" s="334"/>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2:50" s="7" customFormat="1" ht="197.25" customHeight="1">
      <c r="B33" s="238"/>
      <c r="C33" s="234"/>
      <c r="D33" s="541"/>
      <c r="E33" s="353" t="s">
        <v>695</v>
      </c>
      <c r="F33" s="344" t="s">
        <v>696</v>
      </c>
      <c r="G33" s="535"/>
      <c r="H33" s="137"/>
      <c r="I33" s="334"/>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2:50" s="7" customFormat="1" ht="125.25" customHeight="1">
      <c r="B34" s="238"/>
      <c r="C34" s="234"/>
      <c r="D34" s="528" t="s">
        <v>703</v>
      </c>
      <c r="E34" s="356" t="s">
        <v>701</v>
      </c>
      <c r="F34" s="333" t="s">
        <v>671</v>
      </c>
      <c r="G34" s="537" t="s">
        <v>575</v>
      </c>
      <c r="H34" s="137"/>
      <c r="I34" s="334"/>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2:50" s="7" customFormat="1" ht="142.5" customHeight="1">
      <c r="B35" s="256"/>
      <c r="C35" s="255"/>
      <c r="D35" s="529"/>
      <c r="E35" s="356" t="s">
        <v>702</v>
      </c>
      <c r="F35" s="333" t="s">
        <v>670</v>
      </c>
      <c r="G35" s="538"/>
      <c r="H35" s="137"/>
      <c r="I35" s="334"/>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2:50" s="7" customFormat="1" ht="95.25" customHeight="1" thickBot="1">
      <c r="B36" s="238"/>
      <c r="C36" s="536" t="s">
        <v>226</v>
      </c>
      <c r="D36" s="536"/>
      <c r="E36" s="536"/>
      <c r="F36" s="139" t="s">
        <v>276</v>
      </c>
      <c r="G36" s="197" t="s">
        <v>20</v>
      </c>
      <c r="H36" s="137"/>
      <c r="I36" s="334"/>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2:50" s="7" customFormat="1" ht="95.25" customHeight="1" thickBot="1">
      <c r="B37" s="238"/>
      <c r="C37" s="235"/>
      <c r="D37" s="49"/>
      <c r="E37" s="138"/>
      <c r="F37" s="138"/>
      <c r="G37" s="376"/>
      <c r="H37" s="137"/>
      <c r="I37" s="334"/>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2:50" s="7" customFormat="1" ht="28.5" customHeight="1" thickBot="1">
      <c r="B38" s="238"/>
      <c r="C38" s="235"/>
      <c r="D38" s="141" t="s">
        <v>60</v>
      </c>
      <c r="E38" s="554" t="s">
        <v>412</v>
      </c>
      <c r="F38" s="555"/>
      <c r="G38" s="555"/>
      <c r="H38" s="556"/>
      <c r="I38" s="334"/>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2:50" s="7" customFormat="1" ht="31.5" customHeight="1" thickBot="1">
      <c r="B39" s="238"/>
      <c r="C39" s="235"/>
      <c r="D39" s="141" t="s">
        <v>62</v>
      </c>
      <c r="E39" s="553" t="s">
        <v>393</v>
      </c>
      <c r="F39" s="503"/>
      <c r="G39" s="503"/>
      <c r="H39" s="504"/>
      <c r="I39" s="334"/>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2:50" s="7" customFormat="1" ht="10.5" customHeight="1">
      <c r="B40" s="238"/>
      <c r="C40" s="235"/>
      <c r="D40" s="138"/>
      <c r="E40" s="138"/>
      <c r="F40" s="138"/>
      <c r="G40" s="376"/>
      <c r="H40" s="137"/>
      <c r="I40" s="334"/>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2:50" s="7" customFormat="1" ht="45.75" customHeight="1" thickBot="1">
      <c r="B41" s="548" t="s">
        <v>226</v>
      </c>
      <c r="C41" s="549"/>
      <c r="D41" s="549"/>
      <c r="E41" s="549"/>
      <c r="F41" s="549"/>
      <c r="G41" s="373"/>
      <c r="H41" s="137"/>
      <c r="I41" s="334"/>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2:50" ht="72.75" customHeight="1">
      <c r="B42" s="238"/>
      <c r="C42" s="71"/>
      <c r="D42" s="514" t="s">
        <v>669</v>
      </c>
      <c r="E42" s="515"/>
      <c r="F42" s="515"/>
      <c r="G42" s="516"/>
      <c r="H42" s="31"/>
      <c r="I42" s="355"/>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2:50" ht="95.25" customHeight="1">
      <c r="B43" s="238"/>
      <c r="C43" s="29"/>
      <c r="D43" s="517"/>
      <c r="E43" s="518"/>
      <c r="F43" s="518"/>
      <c r="G43" s="519"/>
      <c r="H43" s="137"/>
      <c r="I43" s="355"/>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2:50" ht="60" customHeight="1">
      <c r="B44" s="238"/>
      <c r="C44" s="70"/>
      <c r="D44" s="517"/>
      <c r="E44" s="518"/>
      <c r="F44" s="518"/>
      <c r="G44" s="519"/>
      <c r="H44" s="137"/>
      <c r="I44" s="355"/>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2:50" ht="15" customHeight="1" hidden="1" thickBot="1">
      <c r="B45" s="238"/>
      <c r="C45" s="70"/>
      <c r="D45" s="520"/>
      <c r="E45" s="521"/>
      <c r="F45" s="521"/>
      <c r="G45" s="522"/>
      <c r="H45" s="137"/>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2:50" ht="95.25" customHeight="1">
      <c r="B46" s="238"/>
      <c r="C46" s="239"/>
      <c r="D46" s="71"/>
      <c r="E46" s="71"/>
      <c r="F46" s="154"/>
      <c r="G46" s="373"/>
      <c r="H46" s="137"/>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2:50" ht="80.25" customHeight="1" thickBot="1">
      <c r="B47" s="238"/>
      <c r="C47" s="239"/>
      <c r="D47" s="240" t="s">
        <v>273</v>
      </c>
      <c r="E47" s="240" t="s">
        <v>283</v>
      </c>
      <c r="F47" s="245" t="s">
        <v>284</v>
      </c>
      <c r="G47" s="369" t="s">
        <v>234</v>
      </c>
      <c r="H47" s="137"/>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2:50" ht="75" customHeight="1">
      <c r="B48" s="113" t="s">
        <v>271</v>
      </c>
      <c r="C48" s="239"/>
      <c r="D48" s="475" t="s">
        <v>480</v>
      </c>
      <c r="E48" s="550" t="s">
        <v>565</v>
      </c>
      <c r="F48" s="509" t="s">
        <v>762</v>
      </c>
      <c r="G48" s="523" t="s">
        <v>20</v>
      </c>
      <c r="H48" s="137"/>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2:50" ht="98.25" customHeight="1">
      <c r="B49" s="113"/>
      <c r="C49" s="257"/>
      <c r="D49" s="476"/>
      <c r="E49" s="551"/>
      <c r="F49" s="510"/>
      <c r="G49" s="524"/>
      <c r="H49" s="137"/>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2:50" ht="90" customHeight="1">
      <c r="B50" s="113"/>
      <c r="C50" s="257"/>
      <c r="D50" s="476"/>
      <c r="E50" s="551"/>
      <c r="F50" s="510"/>
      <c r="G50" s="524"/>
      <c r="H50" s="137"/>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2:50" ht="115.5" customHeight="1">
      <c r="B51" s="113"/>
      <c r="C51" s="257"/>
      <c r="D51" s="476"/>
      <c r="E51" s="551"/>
      <c r="F51" s="510"/>
      <c r="G51" s="524"/>
      <c r="H51" s="137"/>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2:50" ht="73.5" customHeight="1">
      <c r="B52" s="113"/>
      <c r="C52" s="257"/>
      <c r="D52" s="476"/>
      <c r="E52" s="551"/>
      <c r="F52" s="510"/>
      <c r="G52" s="524"/>
      <c r="H52" s="137"/>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2:50" ht="47.25" customHeight="1" thickBot="1">
      <c r="B53" s="113"/>
      <c r="C53" s="257"/>
      <c r="D53" s="508"/>
      <c r="E53" s="552"/>
      <c r="F53" s="511"/>
      <c r="G53" s="525"/>
      <c r="H53" s="137"/>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2:50" ht="124.5" customHeight="1" thickBot="1">
      <c r="B54" s="238"/>
      <c r="C54" s="239"/>
      <c r="D54" s="358" t="s">
        <v>704</v>
      </c>
      <c r="E54" s="358" t="s">
        <v>574</v>
      </c>
      <c r="F54" s="359" t="s">
        <v>668</v>
      </c>
      <c r="G54" s="155" t="s">
        <v>20</v>
      </c>
      <c r="H54" s="137"/>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2:50" ht="130.5" customHeight="1" thickBot="1">
      <c r="B55" s="238"/>
      <c r="C55" s="239"/>
      <c r="D55" s="241" t="s">
        <v>485</v>
      </c>
      <c r="E55" s="241" t="s">
        <v>395</v>
      </c>
      <c r="F55" s="258" t="s">
        <v>667</v>
      </c>
      <c r="G55" s="155" t="s">
        <v>20</v>
      </c>
      <c r="H55" s="137"/>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2:50" ht="15.75" customHeight="1" thickBot="1">
      <c r="B56" s="238"/>
      <c r="C56" s="29"/>
      <c r="D56" s="239"/>
      <c r="E56" s="239"/>
      <c r="F56" s="139" t="s">
        <v>276</v>
      </c>
      <c r="G56" s="142" t="s">
        <v>20</v>
      </c>
      <c r="H56" s="137"/>
      <c r="I56" s="355"/>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2:50" ht="19.5" customHeight="1" thickBot="1">
      <c r="B57" s="239"/>
      <c r="C57" s="234"/>
      <c r="D57" s="49"/>
      <c r="E57" s="239"/>
      <c r="F57" s="143"/>
      <c r="G57" s="377"/>
      <c r="H57" s="137"/>
      <c r="I57" s="355"/>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2:50" ht="18.75" customHeight="1" thickBot="1">
      <c r="B58" s="239"/>
      <c r="C58" s="234"/>
      <c r="D58" s="141" t="s">
        <v>60</v>
      </c>
      <c r="E58" s="503" t="s">
        <v>488</v>
      </c>
      <c r="F58" s="503"/>
      <c r="G58" s="503"/>
      <c r="H58" s="504"/>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2:50" ht="18.75" customHeight="1" thickBot="1">
      <c r="B59" s="239"/>
      <c r="C59" s="234"/>
      <c r="D59" s="141" t="s">
        <v>62</v>
      </c>
      <c r="E59" s="507" t="s">
        <v>426</v>
      </c>
      <c r="F59" s="503"/>
      <c r="G59" s="503"/>
      <c r="H59" s="504"/>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2:50" ht="18.75" customHeight="1">
      <c r="B60" s="238"/>
      <c r="C60" s="239"/>
      <c r="D60" s="239"/>
      <c r="E60" s="239"/>
      <c r="F60" s="143"/>
      <c r="G60" s="377"/>
      <c r="H60" s="137"/>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2:50" ht="15.75" thickBot="1">
      <c r="B61" s="238"/>
      <c r="C61" s="239"/>
      <c r="D61" s="240" t="s">
        <v>273</v>
      </c>
      <c r="E61" s="240" t="s">
        <v>283</v>
      </c>
      <c r="F61" s="245" t="s">
        <v>284</v>
      </c>
      <c r="G61" s="369" t="s">
        <v>234</v>
      </c>
      <c r="H61" s="137"/>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2:50" ht="23.25" customHeight="1" thickBot="1">
      <c r="B62" s="238" t="s">
        <v>325</v>
      </c>
      <c r="C62" s="239"/>
      <c r="D62" s="236" t="s">
        <v>422</v>
      </c>
      <c r="E62" s="236"/>
      <c r="F62" s="156"/>
      <c r="G62" s="378"/>
      <c r="H62" s="137"/>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2:50" ht="23.25" customHeight="1" thickBot="1">
      <c r="B63" s="238"/>
      <c r="C63" s="239"/>
      <c r="D63" s="236"/>
      <c r="E63" s="236"/>
      <c r="F63" s="156"/>
      <c r="G63" s="378"/>
      <c r="H63" s="137"/>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2:50" ht="23.25" customHeight="1" thickBot="1">
      <c r="B64" s="238"/>
      <c r="C64" s="239"/>
      <c r="D64" s="236"/>
      <c r="E64" s="236"/>
      <c r="F64" s="156"/>
      <c r="G64" s="378"/>
      <c r="H64" s="137"/>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2:50" ht="15.75" thickBot="1">
      <c r="B65" s="238"/>
      <c r="C65" s="239"/>
      <c r="D65" s="239"/>
      <c r="E65" s="239"/>
      <c r="F65" s="139" t="s">
        <v>276</v>
      </c>
      <c r="G65" s="142"/>
      <c r="H65" s="137"/>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2:50" ht="15.75" thickBot="1">
      <c r="B66" s="238"/>
      <c r="C66" s="239"/>
      <c r="D66" s="49"/>
      <c r="E66" s="239"/>
      <c r="F66" s="143"/>
      <c r="G66" s="377"/>
      <c r="H66" s="137"/>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2:50" ht="15" customHeight="1" thickBot="1">
      <c r="B67" s="238"/>
      <c r="C67" s="157"/>
      <c r="D67" s="141" t="s">
        <v>60</v>
      </c>
      <c r="E67" s="503"/>
      <c r="F67" s="504"/>
      <c r="G67" s="377"/>
      <c r="H67" s="137"/>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2:50" s="7" customFormat="1" ht="15" customHeight="1" thickBot="1">
      <c r="B68" s="238"/>
      <c r="C68" s="32"/>
      <c r="D68" s="141" t="s">
        <v>62</v>
      </c>
      <c r="E68" s="503"/>
      <c r="F68" s="504"/>
      <c r="G68" s="377"/>
      <c r="H68" s="137"/>
      <c r="I68" s="334"/>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2:50" s="7" customFormat="1" ht="15" customHeight="1" thickBot="1">
      <c r="B69" s="238"/>
      <c r="C69" s="239"/>
      <c r="D69" s="141"/>
      <c r="E69" s="239"/>
      <c r="F69" s="239"/>
      <c r="G69" s="377"/>
      <c r="H69" s="137"/>
      <c r="I69" s="334"/>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2:50" s="7" customFormat="1" ht="345" customHeight="1" thickBot="1">
      <c r="B70" s="238"/>
      <c r="C70" s="239"/>
      <c r="D70" s="237" t="s">
        <v>285</v>
      </c>
      <c r="E70" s="530" t="s">
        <v>761</v>
      </c>
      <c r="F70" s="531"/>
      <c r="G70" s="532"/>
      <c r="H70" s="137"/>
      <c r="I70" s="400"/>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2:50" ht="19.5" customHeight="1" thickBot="1">
      <c r="B71" s="133"/>
      <c r="C71" s="239"/>
      <c r="D71" s="135"/>
      <c r="E71" s="135"/>
      <c r="F71" s="154"/>
      <c r="G71" s="373"/>
      <c r="H71" s="134"/>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2:50" ht="30.75" customHeight="1">
      <c r="B72" s="133"/>
      <c r="C72" s="239"/>
      <c r="D72" s="135"/>
      <c r="E72" s="135"/>
      <c r="F72" s="512" t="s">
        <v>274</v>
      </c>
      <c r="G72" s="513"/>
      <c r="H72" s="134"/>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2:50" ht="15">
      <c r="B73" s="133"/>
      <c r="C73" s="239"/>
      <c r="D73" s="135"/>
      <c r="E73" s="135"/>
      <c r="F73" s="505" t="s">
        <v>275</v>
      </c>
      <c r="G73" s="506"/>
      <c r="H73" s="134"/>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2:50" ht="15">
      <c r="B74" s="133"/>
      <c r="C74" s="239"/>
      <c r="D74" s="135"/>
      <c r="E74" s="135"/>
      <c r="F74" s="505" t="s">
        <v>263</v>
      </c>
      <c r="G74" s="506"/>
      <c r="H74" s="134"/>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2:42" ht="15.75" thickBot="1">
      <c r="B75" s="147"/>
      <c r="C75" s="148"/>
      <c r="D75" s="135"/>
      <c r="E75" s="135"/>
      <c r="F75" s="505" t="s">
        <v>262</v>
      </c>
      <c r="G75" s="506"/>
      <c r="H75" s="149"/>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3:42" ht="39" customHeight="1">
      <c r="C76" s="11"/>
      <c r="D76" s="135"/>
      <c r="E76" s="135"/>
      <c r="F76" s="505" t="s">
        <v>260</v>
      </c>
      <c r="G76" s="506"/>
      <c r="H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row>
    <row r="77" spans="3:42" ht="35.25" customHeight="1" thickBot="1">
      <c r="C77" s="11"/>
      <c r="D77" s="135"/>
      <c r="E77" s="135"/>
      <c r="F77" s="501" t="s">
        <v>261</v>
      </c>
      <c r="G77" s="502"/>
      <c r="H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3:42" ht="49.5" customHeight="1">
      <c r="C78" s="11"/>
      <c r="D78" s="11"/>
      <c r="E78" s="11"/>
      <c r="F78" s="11"/>
      <c r="H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3:42" ht="15">
      <c r="C79" s="11"/>
      <c r="D79" s="11"/>
      <c r="E79" s="11"/>
      <c r="F79" s="11"/>
      <c r="H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3:42" ht="15">
      <c r="C80" s="11"/>
      <c r="D80" s="11"/>
      <c r="E80" s="11"/>
      <c r="F80" s="11"/>
      <c r="H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3:42" ht="15">
      <c r="C81" s="11"/>
      <c r="D81" s="11"/>
      <c r="E81" s="11"/>
      <c r="F81" s="11"/>
      <c r="H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50" ht="15">
      <c r="A82" s="11"/>
      <c r="C82" s="11"/>
      <c r="D82" s="11"/>
      <c r="E82" s="11"/>
      <c r="F82" s="11"/>
      <c r="H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H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H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H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8" ht="15">
      <c r="A86" s="11"/>
      <c r="B86" s="11"/>
      <c r="C86" s="11"/>
      <c r="D86" s="11"/>
      <c r="E86" s="11"/>
      <c r="F86" s="11"/>
      <c r="H86" s="11"/>
    </row>
    <row r="87" spans="1:8" ht="15">
      <c r="A87" s="11"/>
      <c r="B87" s="11"/>
      <c r="C87" s="11"/>
      <c r="D87" s="11"/>
      <c r="E87" s="11"/>
      <c r="F87" s="11"/>
      <c r="H87" s="11"/>
    </row>
    <row r="88" spans="1:8" ht="15">
      <c r="A88" s="11"/>
      <c r="B88" s="11"/>
      <c r="C88" s="11"/>
      <c r="D88" s="11"/>
      <c r="E88" s="11"/>
      <c r="F88" s="11"/>
      <c r="H88" s="11"/>
    </row>
    <row r="89" spans="1:8" ht="15">
      <c r="A89" s="11"/>
      <c r="B89" s="11"/>
      <c r="C89" s="11"/>
      <c r="D89" s="11"/>
      <c r="E89" s="11"/>
      <c r="F89" s="11"/>
      <c r="H89" s="11"/>
    </row>
    <row r="90" spans="1:8" ht="15">
      <c r="A90" s="11"/>
      <c r="B90" s="11"/>
      <c r="C90" s="11"/>
      <c r="D90" s="11"/>
      <c r="E90" s="11"/>
      <c r="F90" s="11"/>
      <c r="H90" s="11"/>
    </row>
    <row r="91" spans="1:8" ht="15">
      <c r="A91" s="11"/>
      <c r="B91" s="11"/>
      <c r="C91" s="11"/>
      <c r="D91" s="11"/>
      <c r="E91" s="11"/>
      <c r="F91" s="11"/>
      <c r="H91" s="11"/>
    </row>
    <row r="92" spans="1:8" ht="15">
      <c r="A92" s="11"/>
      <c r="B92" s="11"/>
      <c r="C92" s="11"/>
      <c r="D92" s="11"/>
      <c r="E92" s="11"/>
      <c r="F92" s="11"/>
      <c r="H92" s="11"/>
    </row>
    <row r="93" spans="1:8" ht="15">
      <c r="A93" s="11"/>
      <c r="B93" s="11"/>
      <c r="C93" s="11"/>
      <c r="D93" s="11"/>
      <c r="E93" s="11"/>
      <c r="F93" s="11"/>
      <c r="H93" s="11"/>
    </row>
    <row r="94" spans="1:8" ht="15">
      <c r="A94" s="11"/>
      <c r="B94" s="11"/>
      <c r="C94" s="11"/>
      <c r="D94" s="11"/>
      <c r="E94" s="11"/>
      <c r="F94" s="11"/>
      <c r="H94" s="11"/>
    </row>
    <row r="95" spans="1:8" ht="15">
      <c r="A95" s="11"/>
      <c r="B95" s="11"/>
      <c r="C95" s="11"/>
      <c r="D95" s="11"/>
      <c r="E95" s="11"/>
      <c r="F95" s="11"/>
      <c r="H95" s="11"/>
    </row>
    <row r="96" spans="1:8" ht="15">
      <c r="A96" s="11"/>
      <c r="B96" s="11"/>
      <c r="C96" s="11"/>
      <c r="D96" s="11"/>
      <c r="E96" s="11"/>
      <c r="F96" s="11"/>
      <c r="H96" s="11"/>
    </row>
    <row r="97" spans="1:8" ht="15">
      <c r="A97" s="11"/>
      <c r="B97" s="11"/>
      <c r="C97" s="11"/>
      <c r="D97" s="11"/>
      <c r="E97" s="11"/>
      <c r="F97" s="11"/>
      <c r="H97" s="11"/>
    </row>
    <row r="98" spans="1:8" ht="15">
      <c r="A98" s="11"/>
      <c r="B98" s="11"/>
      <c r="C98" s="11"/>
      <c r="D98" s="11"/>
      <c r="E98" s="11"/>
      <c r="F98" s="11"/>
      <c r="H98" s="11"/>
    </row>
    <row r="99" spans="1:8" ht="15">
      <c r="A99" s="11"/>
      <c r="B99" s="11"/>
      <c r="C99" s="11"/>
      <c r="D99" s="11"/>
      <c r="E99" s="11"/>
      <c r="F99" s="11"/>
      <c r="H99" s="11"/>
    </row>
    <row r="100" spans="1:8" ht="15">
      <c r="A100" s="11"/>
      <c r="B100" s="11"/>
      <c r="C100" s="11"/>
      <c r="D100" s="11"/>
      <c r="E100" s="11"/>
      <c r="F100" s="11"/>
      <c r="H100" s="11"/>
    </row>
    <row r="101" spans="1:8" ht="15">
      <c r="A101" s="11"/>
      <c r="B101" s="11"/>
      <c r="C101" s="11"/>
      <c r="D101" s="11"/>
      <c r="E101" s="11"/>
      <c r="F101" s="11"/>
      <c r="H101" s="11"/>
    </row>
    <row r="102" spans="1:8" ht="15">
      <c r="A102" s="11"/>
      <c r="B102" s="11"/>
      <c r="C102" s="11"/>
      <c r="D102" s="11"/>
      <c r="E102" s="11"/>
      <c r="F102" s="11"/>
      <c r="H102" s="11"/>
    </row>
    <row r="103" spans="1:8" ht="15">
      <c r="A103" s="11"/>
      <c r="B103" s="11"/>
      <c r="C103" s="11"/>
      <c r="D103" s="11"/>
      <c r="E103" s="11"/>
      <c r="F103" s="11"/>
      <c r="H103" s="11"/>
    </row>
    <row r="104" spans="1:8" ht="15">
      <c r="A104" s="11"/>
      <c r="B104" s="11"/>
      <c r="C104" s="11"/>
      <c r="D104" s="11"/>
      <c r="E104" s="11"/>
      <c r="F104" s="11"/>
      <c r="H104" s="11"/>
    </row>
    <row r="105" spans="1:8" ht="15">
      <c r="A105" s="11"/>
      <c r="B105" s="11"/>
      <c r="C105" s="11"/>
      <c r="D105" s="11"/>
      <c r="E105" s="11"/>
      <c r="F105" s="11"/>
      <c r="H105" s="11"/>
    </row>
    <row r="106" spans="1:8" ht="15">
      <c r="A106" s="11"/>
      <c r="B106" s="11"/>
      <c r="C106" s="11"/>
      <c r="D106" s="11"/>
      <c r="E106" s="11"/>
      <c r="F106" s="11"/>
      <c r="H106" s="11"/>
    </row>
    <row r="107" spans="1:8" ht="15">
      <c r="A107" s="11"/>
      <c r="B107" s="11"/>
      <c r="C107" s="11"/>
      <c r="D107" s="11"/>
      <c r="E107" s="11"/>
      <c r="F107" s="11"/>
      <c r="H107" s="11"/>
    </row>
    <row r="108" spans="1:8" ht="15">
      <c r="A108" s="11"/>
      <c r="B108" s="11"/>
      <c r="C108" s="11"/>
      <c r="D108" s="11"/>
      <c r="E108" s="11"/>
      <c r="F108" s="11"/>
      <c r="H108" s="11"/>
    </row>
    <row r="109" spans="1:8" ht="15">
      <c r="A109" s="11"/>
      <c r="B109" s="11"/>
      <c r="C109" s="11"/>
      <c r="D109" s="11"/>
      <c r="E109" s="11"/>
      <c r="F109" s="11"/>
      <c r="H109" s="11"/>
    </row>
    <row r="110" spans="1:8" ht="15">
      <c r="A110" s="11"/>
      <c r="B110" s="11"/>
      <c r="C110" s="11"/>
      <c r="D110" s="11"/>
      <c r="E110" s="11"/>
      <c r="F110" s="11"/>
      <c r="H110" s="11"/>
    </row>
    <row r="111" spans="1:8" ht="15">
      <c r="A111" s="11"/>
      <c r="B111" s="11"/>
      <c r="C111" s="11"/>
      <c r="D111" s="11"/>
      <c r="E111" s="11"/>
      <c r="F111" s="11"/>
      <c r="H111" s="11"/>
    </row>
    <row r="112" spans="1:8" ht="15">
      <c r="A112" s="11"/>
      <c r="B112" s="11"/>
      <c r="C112" s="11"/>
      <c r="D112" s="11"/>
      <c r="E112" s="11"/>
      <c r="F112" s="11"/>
      <c r="H112" s="11"/>
    </row>
    <row r="113" spans="1:8" ht="15">
      <c r="A113" s="11"/>
      <c r="B113" s="11"/>
      <c r="C113" s="11"/>
      <c r="D113" s="11"/>
      <c r="E113" s="11"/>
      <c r="F113" s="11"/>
      <c r="H113" s="11"/>
    </row>
    <row r="114" spans="1:8" ht="15">
      <c r="A114" s="11"/>
      <c r="B114" s="11"/>
      <c r="C114" s="11"/>
      <c r="D114" s="11"/>
      <c r="E114" s="11"/>
      <c r="F114" s="11"/>
      <c r="H114" s="11"/>
    </row>
    <row r="115" spans="1:8" ht="15">
      <c r="A115" s="11"/>
      <c r="B115" s="11"/>
      <c r="C115" s="11"/>
      <c r="D115" s="11"/>
      <c r="E115" s="11"/>
      <c r="F115" s="11"/>
      <c r="H115" s="11"/>
    </row>
    <row r="116" spans="1:8" ht="15">
      <c r="A116" s="11"/>
      <c r="B116" s="11"/>
      <c r="C116" s="11"/>
      <c r="D116" s="11"/>
      <c r="E116" s="11"/>
      <c r="F116" s="11"/>
      <c r="H116" s="11"/>
    </row>
    <row r="117" spans="1:8" ht="15">
      <c r="A117" s="11"/>
      <c r="B117" s="11"/>
      <c r="C117" s="11"/>
      <c r="D117" s="11"/>
      <c r="E117" s="11"/>
      <c r="F117" s="11"/>
      <c r="H117" s="11"/>
    </row>
    <row r="118" spans="1:8" ht="15">
      <c r="A118" s="11"/>
      <c r="B118" s="11"/>
      <c r="C118" s="11"/>
      <c r="D118" s="11"/>
      <c r="E118" s="11"/>
      <c r="F118" s="11"/>
      <c r="H118" s="11"/>
    </row>
    <row r="119" spans="1:8" ht="15">
      <c r="A119" s="11"/>
      <c r="B119" s="11"/>
      <c r="C119" s="11"/>
      <c r="D119" s="11"/>
      <c r="E119" s="11"/>
      <c r="F119" s="11"/>
      <c r="H119" s="11"/>
    </row>
    <row r="120" spans="1:8" ht="15">
      <c r="A120" s="11"/>
      <c r="B120" s="11"/>
      <c r="C120" s="11"/>
      <c r="D120" s="11"/>
      <c r="E120" s="11"/>
      <c r="F120" s="11"/>
      <c r="H120" s="11"/>
    </row>
    <row r="121" spans="1:8" ht="15">
      <c r="A121" s="11"/>
      <c r="B121" s="11"/>
      <c r="D121" s="11"/>
      <c r="E121" s="11"/>
      <c r="F121" s="11"/>
      <c r="H121" s="11"/>
    </row>
    <row r="122" spans="1:8" ht="15">
      <c r="A122" s="11"/>
      <c r="B122" s="11"/>
      <c r="D122" s="11"/>
      <c r="E122" s="11"/>
      <c r="F122" s="11"/>
      <c r="H122" s="11"/>
    </row>
    <row r="123" spans="1:8" ht="15">
      <c r="A123" s="11"/>
      <c r="B123" s="11"/>
      <c r="D123" s="11"/>
      <c r="E123" s="11"/>
      <c r="F123" s="11"/>
      <c r="H123" s="11"/>
    </row>
    <row r="124" spans="1:8" ht="15">
      <c r="A124" s="11"/>
      <c r="B124" s="11"/>
      <c r="D124" s="11"/>
      <c r="E124" s="11"/>
      <c r="F124" s="11"/>
      <c r="H124" s="11"/>
    </row>
    <row r="125" spans="1:8" ht="15">
      <c r="A125" s="11"/>
      <c r="B125" s="11"/>
      <c r="D125" s="11"/>
      <c r="E125" s="11"/>
      <c r="F125" s="11"/>
      <c r="H125" s="11"/>
    </row>
    <row r="126" spans="1:8" ht="15">
      <c r="A126" s="11"/>
      <c r="B126" s="11"/>
      <c r="F126" s="11"/>
      <c r="H126" s="11"/>
    </row>
    <row r="127" spans="1:8" ht="15">
      <c r="A127" s="11"/>
      <c r="B127" s="11"/>
      <c r="F127" s="11"/>
      <c r="H127" s="11"/>
    </row>
    <row r="128" spans="1:8" ht="15">
      <c r="A128" s="11"/>
      <c r="B128" s="11"/>
      <c r="F128" s="11"/>
      <c r="H128" s="11"/>
    </row>
    <row r="129" spans="1:8" ht="15">
      <c r="A129" s="11"/>
      <c r="B129" s="11"/>
      <c r="F129" s="11"/>
      <c r="H129" s="11"/>
    </row>
    <row r="130" spans="2:8" ht="15">
      <c r="B130" s="11"/>
      <c r="F130" s="11"/>
      <c r="H130" s="11"/>
    </row>
    <row r="131" ht="15">
      <c r="F131" s="11"/>
    </row>
    <row r="132" ht="15">
      <c r="F132" s="11"/>
    </row>
    <row r="133" ht="15">
      <c r="F133" s="11"/>
    </row>
    <row r="134" ht="15">
      <c r="F134" s="11"/>
    </row>
  </sheetData>
  <sheetProtection/>
  <mergeCells count="42">
    <mergeCell ref="D15:D16"/>
    <mergeCell ref="G9:G11"/>
    <mergeCell ref="D25:G25"/>
    <mergeCell ref="D18:D20"/>
    <mergeCell ref="C3:G3"/>
    <mergeCell ref="C4:G4"/>
    <mergeCell ref="D7:G7"/>
    <mergeCell ref="D8:G8"/>
    <mergeCell ref="D17:G17"/>
    <mergeCell ref="G15:G16"/>
    <mergeCell ref="D9:D11"/>
    <mergeCell ref="G12:G14"/>
    <mergeCell ref="B41:F41"/>
    <mergeCell ref="E48:E53"/>
    <mergeCell ref="E39:H39"/>
    <mergeCell ref="D34:D35"/>
    <mergeCell ref="E38:H38"/>
    <mergeCell ref="D12:D14"/>
    <mergeCell ref="D23:D24"/>
    <mergeCell ref="G23:G24"/>
    <mergeCell ref="G21:G22"/>
    <mergeCell ref="D21:D22"/>
    <mergeCell ref="E70:G70"/>
    <mergeCell ref="F76:G76"/>
    <mergeCell ref="G26:G33"/>
    <mergeCell ref="C36:E36"/>
    <mergeCell ref="G34:G35"/>
    <mergeCell ref="E28:F28"/>
    <mergeCell ref="D26:D33"/>
    <mergeCell ref="E58:H58"/>
    <mergeCell ref="D48:D53"/>
    <mergeCell ref="F48:F53"/>
    <mergeCell ref="F72:G72"/>
    <mergeCell ref="F74:G74"/>
    <mergeCell ref="D42:G45"/>
    <mergeCell ref="G48:G53"/>
    <mergeCell ref="F77:G77"/>
    <mergeCell ref="E67:F67"/>
    <mergeCell ref="E68:F68"/>
    <mergeCell ref="F75:G75"/>
    <mergeCell ref="E59:H59"/>
    <mergeCell ref="F73:G73"/>
  </mergeCells>
  <hyperlinks>
    <hyperlink ref="E39" r:id="rId1" display="tuya.tserenbataa@undp.org"/>
    <hyperlink ref="E59" r:id="rId2" display="chimeg.junai@undp.org"/>
  </hyperlinks>
  <printOptions/>
  <pageMargins left="0.7" right="0.7" top="0.75" bottom="0.75" header="0.3" footer="0.3"/>
  <pageSetup horizontalDpi="600" verticalDpi="600" orientation="portrait" paperSize="9" scale="37" r:id="rId3"/>
</worksheet>
</file>

<file path=xl/worksheets/sheet5.xml><?xml version="1.0" encoding="utf-8"?>
<worksheet xmlns="http://schemas.openxmlformats.org/spreadsheetml/2006/main" xmlns:r="http://schemas.openxmlformats.org/officeDocument/2006/relationships">
  <dimension ref="A1:AZ117"/>
  <sheetViews>
    <sheetView view="pageBreakPreview" zoomScale="80" zoomScaleNormal="80" zoomScaleSheetLayoutView="80" zoomScalePageLayoutView="0" workbookViewId="0" topLeftCell="C15">
      <selection activeCell="F10" sqref="F10:G10"/>
    </sheetView>
  </sheetViews>
  <sheetFormatPr defaultColWidth="9.140625" defaultRowHeight="15"/>
  <cols>
    <col min="1" max="1" width="3.421875" style="8" customWidth="1"/>
    <col min="2" max="2" width="15.57421875" style="8" customWidth="1"/>
    <col min="3" max="3" width="4.140625" style="7" customWidth="1"/>
    <col min="4" max="4" width="30.7109375" style="8" customWidth="1"/>
    <col min="5" max="5" width="23.00390625" style="8" customWidth="1"/>
    <col min="6" max="6" width="30.7109375" style="8" customWidth="1"/>
    <col min="7" max="7" width="28.421875" style="8" customWidth="1"/>
    <col min="8" max="8" width="76.00390625" style="8" customWidth="1"/>
    <col min="9" max="9" width="5.28125" style="8" customWidth="1"/>
    <col min="10" max="10" width="3.28125" style="8" customWidth="1"/>
    <col min="11" max="11" width="9.140625" style="8" customWidth="1"/>
    <col min="12" max="12" width="40.7109375" style="8" customWidth="1"/>
    <col min="13" max="16384" width="9.140625" style="8" customWidth="1"/>
  </cols>
  <sheetData>
    <row r="1" spans="8:52" ht="15.75" thickBot="1">
      <c r="H1" s="11"/>
      <c r="I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2:52" ht="15.75" thickBot="1">
      <c r="B2" s="129"/>
      <c r="C2" s="130"/>
      <c r="D2" s="131"/>
      <c r="E2" s="131"/>
      <c r="F2" s="131"/>
      <c r="G2" s="131"/>
      <c r="H2" s="153"/>
      <c r="I2" s="153"/>
      <c r="J2" s="132"/>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2:52" ht="15.75" thickBot="1">
      <c r="B3" s="73"/>
      <c r="C3" s="567" t="s">
        <v>272</v>
      </c>
      <c r="D3" s="568"/>
      <c r="E3" s="568"/>
      <c r="F3" s="568"/>
      <c r="G3" s="568"/>
      <c r="H3" s="568"/>
      <c r="I3" s="569"/>
      <c r="J3" s="158"/>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ht="15" customHeight="1">
      <c r="B4" s="133"/>
      <c r="C4" s="570" t="s">
        <v>225</v>
      </c>
      <c r="D4" s="570"/>
      <c r="E4" s="570"/>
      <c r="F4" s="570"/>
      <c r="G4" s="570"/>
      <c r="H4" s="570"/>
      <c r="I4" s="570"/>
      <c r="J4" s="134"/>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2:52" ht="15">
      <c r="B5" s="133"/>
      <c r="C5" s="239"/>
      <c r="D5" s="135"/>
      <c r="E5" s="135"/>
      <c r="F5" s="135"/>
      <c r="G5" s="135"/>
      <c r="H5" s="154"/>
      <c r="I5" s="154"/>
      <c r="J5" s="134"/>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2:52" ht="15.75" customHeight="1">
      <c r="B6" s="133"/>
      <c r="C6" s="239"/>
      <c r="D6" s="606" t="s">
        <v>273</v>
      </c>
      <c r="E6" s="606"/>
      <c r="F6" s="606" t="s">
        <v>283</v>
      </c>
      <c r="G6" s="606"/>
      <c r="H6" s="245" t="s">
        <v>284</v>
      </c>
      <c r="I6" s="245" t="s">
        <v>234</v>
      </c>
      <c r="J6" s="134"/>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2:52" ht="21.75" customHeight="1">
      <c r="B7" s="107" t="s">
        <v>446</v>
      </c>
      <c r="C7" s="239"/>
      <c r="D7" s="571" t="s">
        <v>449</v>
      </c>
      <c r="E7" s="571"/>
      <c r="F7" s="571"/>
      <c r="G7" s="571"/>
      <c r="H7" s="571"/>
      <c r="I7" s="571"/>
      <c r="J7" s="134"/>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2:52" ht="195" customHeight="1">
      <c r="B8" s="133"/>
      <c r="C8" s="239"/>
      <c r="D8" s="605" t="s">
        <v>465</v>
      </c>
      <c r="E8" s="605"/>
      <c r="F8" s="605" t="s">
        <v>466</v>
      </c>
      <c r="G8" s="605"/>
      <c r="H8" s="243" t="s">
        <v>511</v>
      </c>
      <c r="I8" s="198" t="s">
        <v>20</v>
      </c>
      <c r="J8" s="134"/>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2:52" ht="20.25" customHeight="1">
      <c r="B9" s="133"/>
      <c r="C9" s="239"/>
      <c r="D9" s="572" t="s">
        <v>437</v>
      </c>
      <c r="E9" s="572"/>
      <c r="F9" s="572"/>
      <c r="G9" s="572"/>
      <c r="H9" s="572"/>
      <c r="I9" s="572"/>
      <c r="J9" s="134"/>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2:52" ht="408.75" customHeight="1">
      <c r="B10" s="133"/>
      <c r="C10" s="239"/>
      <c r="D10" s="572" t="s">
        <v>438</v>
      </c>
      <c r="E10" s="572"/>
      <c r="F10" s="572" t="s">
        <v>467</v>
      </c>
      <c r="G10" s="572"/>
      <c r="H10" s="244" t="s">
        <v>512</v>
      </c>
      <c r="I10" s="195" t="s">
        <v>20</v>
      </c>
      <c r="J10" s="134"/>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2:52" ht="347.25" customHeight="1">
      <c r="B11" s="133"/>
      <c r="C11" s="239"/>
      <c r="D11" s="572" t="s">
        <v>439</v>
      </c>
      <c r="E11" s="572"/>
      <c r="F11" s="572" t="s">
        <v>329</v>
      </c>
      <c r="G11" s="572"/>
      <c r="H11" s="244" t="s">
        <v>468</v>
      </c>
      <c r="I11" s="244" t="s">
        <v>20</v>
      </c>
      <c r="J11" s="134"/>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2:52" s="7" customFormat="1" ht="164.25" customHeight="1">
      <c r="B12" s="238"/>
      <c r="C12" s="234"/>
      <c r="D12" s="572" t="s">
        <v>440</v>
      </c>
      <c r="E12" s="572"/>
      <c r="F12" s="603" t="s">
        <v>469</v>
      </c>
      <c r="G12" s="604"/>
      <c r="H12" s="244" t="s">
        <v>470</v>
      </c>
      <c r="I12" s="195" t="s">
        <v>20</v>
      </c>
      <c r="J12" s="137"/>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2:10" s="150" customFormat="1" ht="18.75" customHeight="1">
      <c r="B13" s="151"/>
      <c r="C13" s="245"/>
      <c r="D13" s="591" t="s">
        <v>450</v>
      </c>
      <c r="E13" s="591"/>
      <c r="F13" s="591"/>
      <c r="G13" s="591"/>
      <c r="H13" s="591"/>
      <c r="I13" s="591"/>
      <c r="J13" s="152"/>
    </row>
    <row r="14" spans="2:10" s="150" customFormat="1" ht="167.25" customHeight="1">
      <c r="B14" s="151"/>
      <c r="C14" s="245"/>
      <c r="D14" s="591" t="s">
        <v>443</v>
      </c>
      <c r="E14" s="591"/>
      <c r="F14" s="591" t="s">
        <v>441</v>
      </c>
      <c r="G14" s="591"/>
      <c r="H14" s="246" t="s">
        <v>471</v>
      </c>
      <c r="I14" s="249" t="s">
        <v>20</v>
      </c>
      <c r="J14" s="152"/>
    </row>
    <row r="15" spans="2:10" s="150" customFormat="1" ht="363" customHeight="1">
      <c r="B15" s="151"/>
      <c r="C15" s="245"/>
      <c r="D15" s="591" t="s">
        <v>442</v>
      </c>
      <c r="E15" s="591"/>
      <c r="F15" s="591" t="s">
        <v>513</v>
      </c>
      <c r="G15" s="591"/>
      <c r="H15" s="196" t="s">
        <v>514</v>
      </c>
      <c r="I15" s="249" t="s">
        <v>20</v>
      </c>
      <c r="J15" s="152"/>
    </row>
    <row r="16" spans="2:10" s="150" customFormat="1" ht="60.75" customHeight="1">
      <c r="B16" s="151"/>
      <c r="C16" s="245"/>
      <c r="D16" s="592" t="s">
        <v>472</v>
      </c>
      <c r="E16" s="593"/>
      <c r="F16" s="592" t="s">
        <v>473</v>
      </c>
      <c r="G16" s="593"/>
      <c r="H16" s="232" t="s">
        <v>520</v>
      </c>
      <c r="I16" s="249" t="s">
        <v>20</v>
      </c>
      <c r="J16" s="152"/>
    </row>
    <row r="17" spans="2:10" s="150" customFormat="1" ht="106.5" customHeight="1">
      <c r="B17" s="151"/>
      <c r="C17" s="245"/>
      <c r="D17" s="592" t="s">
        <v>474</v>
      </c>
      <c r="E17" s="593"/>
      <c r="F17" s="592" t="s">
        <v>475</v>
      </c>
      <c r="G17" s="593"/>
      <c r="H17" s="219" t="s">
        <v>515</v>
      </c>
      <c r="I17" s="249" t="s">
        <v>20</v>
      </c>
      <c r="J17" s="152"/>
    </row>
    <row r="18" spans="2:52" s="7" customFormat="1" ht="18.75" customHeight="1">
      <c r="B18" s="238"/>
      <c r="C18" s="234"/>
      <c r="D18" s="591" t="s">
        <v>451</v>
      </c>
      <c r="E18" s="591"/>
      <c r="F18" s="591"/>
      <c r="G18" s="591"/>
      <c r="H18" s="591"/>
      <c r="I18" s="591"/>
      <c r="J18" s="137"/>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2:52" s="7" customFormat="1" ht="212.25" customHeight="1">
      <c r="B19" s="238"/>
      <c r="C19" s="234"/>
      <c r="D19" s="591" t="s">
        <v>444</v>
      </c>
      <c r="E19" s="591"/>
      <c r="F19" s="591" t="s">
        <v>476</v>
      </c>
      <c r="G19" s="591"/>
      <c r="H19" s="246" t="s">
        <v>477</v>
      </c>
      <c r="I19" s="246" t="s">
        <v>20</v>
      </c>
      <c r="J19" s="137"/>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2:52" s="7" customFormat="1" ht="175.5" customHeight="1">
      <c r="B20" s="238"/>
      <c r="C20" s="234"/>
      <c r="D20" s="589" t="s">
        <v>445</v>
      </c>
      <c r="E20" s="590"/>
      <c r="F20" s="591" t="s">
        <v>478</v>
      </c>
      <c r="G20" s="591"/>
      <c r="H20" s="246" t="s">
        <v>479</v>
      </c>
      <c r="I20" s="249" t="s">
        <v>20</v>
      </c>
      <c r="J20" s="137"/>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2:52" s="7" customFormat="1" ht="384.75" customHeight="1">
      <c r="B21" s="238"/>
      <c r="C21" s="234"/>
      <c r="D21" s="247"/>
      <c r="E21" s="248"/>
      <c r="F21" s="585" t="s">
        <v>509</v>
      </c>
      <c r="G21" s="586"/>
      <c r="H21" s="230" t="s">
        <v>510</v>
      </c>
      <c r="I21" s="249" t="s">
        <v>20</v>
      </c>
      <c r="J21" s="137"/>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2:52" s="7" customFormat="1" ht="138" customHeight="1">
      <c r="B22" s="238"/>
      <c r="C22" s="234"/>
      <c r="D22" s="587" t="s">
        <v>447</v>
      </c>
      <c r="E22" s="588"/>
      <c r="F22" s="587" t="s">
        <v>448</v>
      </c>
      <c r="G22" s="588"/>
      <c r="H22" s="246" t="s">
        <v>330</v>
      </c>
      <c r="I22" s="249" t="s">
        <v>20</v>
      </c>
      <c r="J22" s="137"/>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2:52" s="7" customFormat="1" ht="30.75" customHeight="1" thickBot="1">
      <c r="B23" s="238"/>
      <c r="C23" s="235" t="s">
        <v>226</v>
      </c>
      <c r="D23" s="138"/>
      <c r="E23" s="138"/>
      <c r="F23" s="138"/>
      <c r="G23" s="138"/>
      <c r="H23" s="139" t="s">
        <v>276</v>
      </c>
      <c r="I23" s="197" t="s">
        <v>20</v>
      </c>
      <c r="J23" s="137"/>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2:52" s="7" customFormat="1" ht="30.75" customHeight="1" thickBot="1">
      <c r="B24" s="238"/>
      <c r="C24" s="235"/>
      <c r="D24" s="49"/>
      <c r="E24" s="100" t="s">
        <v>321</v>
      </c>
      <c r="F24" s="138"/>
      <c r="G24" s="138"/>
      <c r="H24" s="138"/>
      <c r="I24" s="138"/>
      <c r="J24" s="137"/>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2:52" s="7" customFormat="1" ht="22.5" customHeight="1" thickBot="1">
      <c r="B25" s="238"/>
      <c r="C25" s="235"/>
      <c r="D25" s="141" t="s">
        <v>60</v>
      </c>
      <c r="E25" s="554" t="s">
        <v>412</v>
      </c>
      <c r="F25" s="555"/>
      <c r="G25" s="555"/>
      <c r="H25" s="556"/>
      <c r="I25" s="138"/>
      <c r="J25" s="137"/>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2:52" s="7" customFormat="1" ht="22.5" customHeight="1" thickBot="1">
      <c r="B26" s="238"/>
      <c r="C26" s="235"/>
      <c r="D26" s="141" t="s">
        <v>62</v>
      </c>
      <c r="E26" s="553" t="s">
        <v>393</v>
      </c>
      <c r="F26" s="503"/>
      <c r="G26" s="503"/>
      <c r="H26" s="504"/>
      <c r="I26" s="138"/>
      <c r="J26" s="137"/>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2:52" s="7" customFormat="1" ht="15.75" customHeight="1">
      <c r="B27" s="238"/>
      <c r="C27" s="235"/>
      <c r="D27" s="138"/>
      <c r="E27" s="138"/>
      <c r="F27" s="138"/>
      <c r="G27" s="138"/>
      <c r="H27" s="138"/>
      <c r="I27" s="138"/>
      <c r="J27" s="137"/>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2:52" s="7" customFormat="1" ht="24.75" customHeight="1" thickBot="1">
      <c r="B28" s="548" t="s">
        <v>226</v>
      </c>
      <c r="C28" s="549"/>
      <c r="D28" s="549"/>
      <c r="E28" s="549"/>
      <c r="F28" s="549"/>
      <c r="G28" s="549"/>
      <c r="H28" s="549"/>
      <c r="I28" s="154"/>
      <c r="J28" s="137"/>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2:52" ht="15" customHeight="1">
      <c r="B29" s="238"/>
      <c r="C29" s="71"/>
      <c r="D29" s="594" t="s">
        <v>516</v>
      </c>
      <c r="E29" s="595"/>
      <c r="F29" s="595"/>
      <c r="G29" s="595"/>
      <c r="H29" s="595"/>
      <c r="I29" s="596"/>
      <c r="J29" s="31"/>
      <c r="K29" s="9"/>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2:52" ht="15.75" customHeight="1">
      <c r="B30" s="238"/>
      <c r="C30" s="29"/>
      <c r="D30" s="597"/>
      <c r="E30" s="598"/>
      <c r="F30" s="598"/>
      <c r="G30" s="598"/>
      <c r="H30" s="598"/>
      <c r="I30" s="599"/>
      <c r="J30" s="137"/>
      <c r="K30" s="9"/>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2:52" ht="78.75" customHeight="1">
      <c r="B31" s="238"/>
      <c r="C31" s="70"/>
      <c r="D31" s="597"/>
      <c r="E31" s="598"/>
      <c r="F31" s="598"/>
      <c r="G31" s="598"/>
      <c r="H31" s="598"/>
      <c r="I31" s="599"/>
      <c r="J31" s="137"/>
      <c r="K31" s="9"/>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2:52" ht="3" customHeight="1" hidden="1">
      <c r="B32" s="238"/>
      <c r="C32" s="70"/>
      <c r="D32" s="600"/>
      <c r="E32" s="601"/>
      <c r="F32" s="601"/>
      <c r="G32" s="601"/>
      <c r="H32" s="601"/>
      <c r="I32" s="602"/>
      <c r="J32" s="137"/>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2:52" ht="15.75" customHeight="1">
      <c r="B33" s="238"/>
      <c r="C33" s="239"/>
      <c r="D33" s="71"/>
      <c r="E33" s="71"/>
      <c r="F33" s="71"/>
      <c r="G33" s="71"/>
      <c r="H33" s="154"/>
      <c r="I33" s="154"/>
      <c r="J33" s="137"/>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2:52" ht="29.25" thickBot="1">
      <c r="B34" s="238"/>
      <c r="C34" s="239"/>
      <c r="D34" s="577" t="s">
        <v>273</v>
      </c>
      <c r="E34" s="577"/>
      <c r="F34" s="577" t="s">
        <v>283</v>
      </c>
      <c r="G34" s="577"/>
      <c r="H34" s="245" t="s">
        <v>284</v>
      </c>
      <c r="I34" s="245" t="s">
        <v>234</v>
      </c>
      <c r="J34" s="137"/>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2:52" ht="276" customHeight="1" thickBot="1">
      <c r="B35" s="113" t="s">
        <v>271</v>
      </c>
      <c r="C35" s="239"/>
      <c r="D35" s="583" t="s">
        <v>480</v>
      </c>
      <c r="E35" s="584"/>
      <c r="F35" s="583" t="s">
        <v>481</v>
      </c>
      <c r="G35" s="584"/>
      <c r="H35" s="220" t="s">
        <v>482</v>
      </c>
      <c r="I35" s="155" t="s">
        <v>20</v>
      </c>
      <c r="J35" s="137"/>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2:52" ht="165" customHeight="1" thickBot="1">
      <c r="B36" s="238"/>
      <c r="C36" s="239"/>
      <c r="D36" s="583" t="s">
        <v>483</v>
      </c>
      <c r="E36" s="584"/>
      <c r="F36" s="583" t="s">
        <v>394</v>
      </c>
      <c r="G36" s="584"/>
      <c r="H36" s="136" t="s">
        <v>484</v>
      </c>
      <c r="I36" s="155" t="s">
        <v>20</v>
      </c>
      <c r="J36" s="137"/>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2:52" ht="108.75" customHeight="1" thickBot="1">
      <c r="B37" s="238"/>
      <c r="C37" s="239"/>
      <c r="D37" s="241" t="s">
        <v>485</v>
      </c>
      <c r="E37" s="242"/>
      <c r="F37" s="241" t="s">
        <v>395</v>
      </c>
      <c r="G37" s="242"/>
      <c r="H37" s="136" t="s">
        <v>518</v>
      </c>
      <c r="I37" s="155" t="s">
        <v>20</v>
      </c>
      <c r="J37" s="137"/>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2:52" ht="251.25" customHeight="1" thickBot="1">
      <c r="B38" s="238"/>
      <c r="C38" s="239"/>
      <c r="D38" s="583" t="s">
        <v>486</v>
      </c>
      <c r="E38" s="584"/>
      <c r="F38" s="583" t="s">
        <v>487</v>
      </c>
      <c r="G38" s="584"/>
      <c r="H38" s="221" t="s">
        <v>519</v>
      </c>
      <c r="I38" s="155" t="s">
        <v>20</v>
      </c>
      <c r="J38" s="137"/>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2:52" ht="15.75" customHeight="1" thickBot="1">
      <c r="B39" s="238"/>
      <c r="C39" s="29"/>
      <c r="D39" s="239"/>
      <c r="E39" s="239"/>
      <c r="F39" s="239"/>
      <c r="G39" s="239"/>
      <c r="H39" s="139" t="s">
        <v>276</v>
      </c>
      <c r="I39" s="142" t="s">
        <v>419</v>
      </c>
      <c r="J39" s="137"/>
      <c r="K39" s="9"/>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2:52" ht="19.5" customHeight="1" thickBot="1">
      <c r="B40" s="239"/>
      <c r="C40" s="234"/>
      <c r="D40" s="49"/>
      <c r="E40" s="100" t="s">
        <v>321</v>
      </c>
      <c r="F40" s="239"/>
      <c r="G40" s="239"/>
      <c r="H40" s="143"/>
      <c r="I40" s="239"/>
      <c r="J40" s="137"/>
      <c r="K40" s="9"/>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2:52" ht="18.75" customHeight="1" thickBot="1">
      <c r="B41" s="239"/>
      <c r="C41" s="234"/>
      <c r="D41" s="141" t="s">
        <v>60</v>
      </c>
      <c r="E41" s="503" t="s">
        <v>488</v>
      </c>
      <c r="F41" s="503"/>
      <c r="G41" s="503"/>
      <c r="H41" s="504"/>
      <c r="I41" s="239"/>
      <c r="J41" s="137"/>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2:52" ht="18.75" customHeight="1" thickBot="1">
      <c r="B42" s="239"/>
      <c r="C42" s="234"/>
      <c r="D42" s="141" t="s">
        <v>62</v>
      </c>
      <c r="E42" s="507" t="s">
        <v>426</v>
      </c>
      <c r="F42" s="503"/>
      <c r="G42" s="503"/>
      <c r="H42" s="504"/>
      <c r="I42" s="239"/>
      <c r="J42" s="137"/>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2:52" ht="18.75" customHeight="1">
      <c r="B43" s="238"/>
      <c r="C43" s="239"/>
      <c r="D43" s="239"/>
      <c r="E43" s="239"/>
      <c r="F43" s="239"/>
      <c r="G43" s="239"/>
      <c r="H43" s="143"/>
      <c r="I43" s="239"/>
      <c r="J43" s="137"/>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2:52" ht="29.25" thickBot="1">
      <c r="B44" s="238"/>
      <c r="C44" s="239"/>
      <c r="D44" s="577" t="s">
        <v>273</v>
      </c>
      <c r="E44" s="577"/>
      <c r="F44" s="577" t="s">
        <v>283</v>
      </c>
      <c r="G44" s="577"/>
      <c r="H44" s="245" t="s">
        <v>284</v>
      </c>
      <c r="I44" s="245" t="s">
        <v>234</v>
      </c>
      <c r="J44" s="137"/>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2:52" ht="23.25" customHeight="1" thickBot="1">
      <c r="B45" s="238" t="s">
        <v>325</v>
      </c>
      <c r="C45" s="239"/>
      <c r="D45" s="575" t="s">
        <v>422</v>
      </c>
      <c r="E45" s="576"/>
      <c r="F45" s="575"/>
      <c r="G45" s="576"/>
      <c r="H45" s="156"/>
      <c r="I45" s="156"/>
      <c r="J45" s="137"/>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2:52" ht="23.25" customHeight="1" thickBot="1">
      <c r="B46" s="238"/>
      <c r="C46" s="239"/>
      <c r="D46" s="575"/>
      <c r="E46" s="576"/>
      <c r="F46" s="575"/>
      <c r="G46" s="576"/>
      <c r="H46" s="156"/>
      <c r="I46" s="156"/>
      <c r="J46" s="137"/>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2:52" ht="23.25" customHeight="1" thickBot="1">
      <c r="B47" s="238"/>
      <c r="C47" s="239"/>
      <c r="D47" s="575"/>
      <c r="E47" s="576"/>
      <c r="F47" s="575"/>
      <c r="G47" s="576"/>
      <c r="H47" s="156"/>
      <c r="I47" s="156"/>
      <c r="J47" s="137"/>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2:52" ht="15.75" thickBot="1">
      <c r="B48" s="238"/>
      <c r="C48" s="239"/>
      <c r="D48" s="239"/>
      <c r="E48" s="239"/>
      <c r="F48" s="239"/>
      <c r="G48" s="239"/>
      <c r="H48" s="139" t="s">
        <v>276</v>
      </c>
      <c r="I48" s="140"/>
      <c r="J48" s="137"/>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2:52" ht="15.75" thickBot="1">
      <c r="B49" s="238"/>
      <c r="C49" s="239"/>
      <c r="D49" s="49"/>
      <c r="E49" s="100" t="s">
        <v>321</v>
      </c>
      <c r="F49" s="239"/>
      <c r="G49" s="239"/>
      <c r="H49" s="143"/>
      <c r="I49" s="239"/>
      <c r="J49" s="137"/>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2:52" ht="15" customHeight="1" thickBot="1">
      <c r="B50" s="238"/>
      <c r="C50" s="157"/>
      <c r="D50" s="141" t="s">
        <v>60</v>
      </c>
      <c r="E50" s="578"/>
      <c r="F50" s="503"/>
      <c r="G50" s="503"/>
      <c r="H50" s="504"/>
      <c r="I50" s="239"/>
      <c r="J50" s="137"/>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2:52" s="7" customFormat="1" ht="15" customHeight="1" thickBot="1">
      <c r="B51" s="238"/>
      <c r="C51" s="32"/>
      <c r="D51" s="141" t="s">
        <v>62</v>
      </c>
      <c r="E51" s="578"/>
      <c r="F51" s="503"/>
      <c r="G51" s="503"/>
      <c r="H51" s="504"/>
      <c r="I51" s="239"/>
      <c r="J51" s="137"/>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2:52" s="7" customFormat="1" ht="15" customHeight="1" thickBot="1">
      <c r="B52" s="238"/>
      <c r="C52" s="239"/>
      <c r="D52" s="141"/>
      <c r="E52" s="239"/>
      <c r="F52" s="239"/>
      <c r="G52" s="239"/>
      <c r="H52" s="239"/>
      <c r="I52" s="239"/>
      <c r="J52" s="137"/>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2:52" s="7" customFormat="1" ht="139.5" customHeight="1" thickBot="1">
      <c r="B53" s="238"/>
      <c r="C53" s="239"/>
      <c r="D53" s="579" t="s">
        <v>285</v>
      </c>
      <c r="E53" s="579"/>
      <c r="F53" s="580" t="s">
        <v>517</v>
      </c>
      <c r="G53" s="581"/>
      <c r="H53" s="581"/>
      <c r="I53" s="582"/>
      <c r="J53" s="137"/>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2:52" ht="19.5" customHeight="1" thickBot="1">
      <c r="B54" s="133"/>
      <c r="C54" s="239"/>
      <c r="D54" s="135"/>
      <c r="E54" s="135"/>
      <c r="F54" s="135"/>
      <c r="G54" s="52" t="s">
        <v>227</v>
      </c>
      <c r="H54" s="154"/>
      <c r="I54" s="154"/>
      <c r="J54" s="134"/>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2:52" ht="30.75" customHeight="1">
      <c r="B55" s="133"/>
      <c r="C55" s="239"/>
      <c r="D55" s="135"/>
      <c r="E55" s="135"/>
      <c r="F55" s="135"/>
      <c r="G55" s="144" t="s">
        <v>228</v>
      </c>
      <c r="H55" s="512" t="s">
        <v>274</v>
      </c>
      <c r="I55" s="513"/>
      <c r="J55" s="134"/>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2:52" ht="15">
      <c r="B56" s="133"/>
      <c r="C56" s="239"/>
      <c r="D56" s="135"/>
      <c r="E56" s="135"/>
      <c r="F56" s="135"/>
      <c r="G56" s="145" t="s">
        <v>229</v>
      </c>
      <c r="H56" s="505" t="s">
        <v>275</v>
      </c>
      <c r="I56" s="506"/>
      <c r="J56" s="134"/>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2:52" ht="15">
      <c r="B57" s="133"/>
      <c r="C57" s="239"/>
      <c r="D57" s="135"/>
      <c r="E57" s="135"/>
      <c r="F57" s="135"/>
      <c r="G57" s="145" t="s">
        <v>230</v>
      </c>
      <c r="H57" s="505" t="s">
        <v>263</v>
      </c>
      <c r="I57" s="506"/>
      <c r="J57" s="134"/>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2:44" ht="30.75" thickBot="1">
      <c r="B58" s="147"/>
      <c r="C58" s="148"/>
      <c r="D58" s="135"/>
      <c r="E58" s="135"/>
      <c r="F58" s="135"/>
      <c r="G58" s="145" t="s">
        <v>231</v>
      </c>
      <c r="H58" s="505" t="s">
        <v>262</v>
      </c>
      <c r="I58" s="506"/>
      <c r="J58" s="149"/>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row>
    <row r="59" spans="3:44" ht="49.5" customHeight="1">
      <c r="C59" s="11"/>
      <c r="D59" s="135"/>
      <c r="E59" s="135"/>
      <c r="F59" s="135"/>
      <c r="G59" s="145" t="s">
        <v>232</v>
      </c>
      <c r="H59" s="505" t="s">
        <v>260</v>
      </c>
      <c r="I59" s="506"/>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row>
    <row r="60" spans="3:44" ht="49.5" customHeight="1" thickBot="1">
      <c r="C60" s="11"/>
      <c r="D60" s="135"/>
      <c r="E60" s="135"/>
      <c r="F60" s="135"/>
      <c r="G60" s="146" t="s">
        <v>233</v>
      </c>
      <c r="H60" s="501" t="s">
        <v>261</v>
      </c>
      <c r="I60" s="502"/>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row>
    <row r="61" spans="3:44" ht="49.5"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row>
    <row r="62" spans="3:44" ht="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row>
    <row r="63" spans="3:44" ht="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row>
    <row r="64" spans="3:44" ht="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row>
    <row r="65" spans="1:52" ht="15">
      <c r="A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11" ht="15">
      <c r="A69" s="11"/>
      <c r="B69" s="11"/>
      <c r="C69" s="11"/>
      <c r="D69" s="11"/>
      <c r="E69" s="11"/>
      <c r="F69" s="11"/>
      <c r="G69" s="11"/>
      <c r="H69" s="11"/>
      <c r="I69" s="11"/>
      <c r="J69" s="11"/>
      <c r="K69" s="11"/>
    </row>
    <row r="70" spans="1:11" ht="15">
      <c r="A70" s="11"/>
      <c r="B70" s="11"/>
      <c r="C70" s="11"/>
      <c r="D70" s="11"/>
      <c r="E70" s="11"/>
      <c r="F70" s="11"/>
      <c r="G70" s="11"/>
      <c r="H70" s="11"/>
      <c r="I70" s="11"/>
      <c r="J70" s="11"/>
      <c r="K70" s="11"/>
    </row>
    <row r="71" spans="1:11" ht="15">
      <c r="A71" s="11"/>
      <c r="B71" s="11"/>
      <c r="C71" s="11"/>
      <c r="D71" s="11"/>
      <c r="E71" s="11"/>
      <c r="F71" s="11"/>
      <c r="G71" s="11"/>
      <c r="H71" s="11"/>
      <c r="I71" s="11"/>
      <c r="J71" s="11"/>
      <c r="K71" s="11"/>
    </row>
    <row r="72" spans="1:11" ht="15">
      <c r="A72" s="11"/>
      <c r="B72" s="11"/>
      <c r="C72" s="11"/>
      <c r="D72" s="11"/>
      <c r="E72" s="11"/>
      <c r="F72" s="11"/>
      <c r="G72" s="11"/>
      <c r="H72" s="11"/>
      <c r="I72" s="11"/>
      <c r="J72" s="11"/>
      <c r="K72" s="11"/>
    </row>
    <row r="73" spans="1:11" ht="15">
      <c r="A73" s="11"/>
      <c r="B73" s="11"/>
      <c r="C73" s="11"/>
      <c r="D73" s="11"/>
      <c r="E73" s="11"/>
      <c r="F73" s="11"/>
      <c r="G73" s="11"/>
      <c r="H73" s="11"/>
      <c r="I73" s="11"/>
      <c r="J73" s="11"/>
      <c r="K73" s="11"/>
    </row>
    <row r="74" spans="1:11" ht="15">
      <c r="A74" s="11"/>
      <c r="B74" s="11"/>
      <c r="C74" s="11"/>
      <c r="D74" s="11"/>
      <c r="E74" s="11"/>
      <c r="F74" s="11"/>
      <c r="G74" s="11"/>
      <c r="H74" s="11"/>
      <c r="I74" s="11"/>
      <c r="J74" s="11"/>
      <c r="K74" s="11"/>
    </row>
    <row r="75" spans="1:11" ht="15">
      <c r="A75" s="11"/>
      <c r="B75" s="11"/>
      <c r="C75" s="11"/>
      <c r="D75" s="11"/>
      <c r="E75" s="11"/>
      <c r="F75" s="11"/>
      <c r="G75" s="11"/>
      <c r="H75" s="11"/>
      <c r="I75" s="11"/>
      <c r="J75" s="11"/>
      <c r="K75" s="11"/>
    </row>
    <row r="76" spans="1:11" ht="15">
      <c r="A76" s="11"/>
      <c r="B76" s="11"/>
      <c r="C76" s="11"/>
      <c r="D76" s="11"/>
      <c r="E76" s="11"/>
      <c r="F76" s="11"/>
      <c r="G76" s="11"/>
      <c r="H76" s="11"/>
      <c r="I76" s="11"/>
      <c r="J76" s="11"/>
      <c r="K76" s="11"/>
    </row>
    <row r="77" spans="1:11" ht="15">
      <c r="A77" s="11"/>
      <c r="B77" s="11"/>
      <c r="C77" s="11"/>
      <c r="D77" s="11"/>
      <c r="E77" s="11"/>
      <c r="F77" s="11"/>
      <c r="G77" s="11"/>
      <c r="H77" s="11"/>
      <c r="I77" s="11"/>
      <c r="J77" s="11"/>
      <c r="K77" s="11"/>
    </row>
    <row r="78" spans="1:11" ht="15">
      <c r="A78" s="11"/>
      <c r="B78" s="11"/>
      <c r="C78" s="11"/>
      <c r="D78" s="11"/>
      <c r="E78" s="11"/>
      <c r="F78" s="11"/>
      <c r="G78" s="11"/>
      <c r="H78" s="11"/>
      <c r="I78" s="11"/>
      <c r="J78" s="11"/>
      <c r="K78" s="11"/>
    </row>
    <row r="79" spans="1:11" ht="15">
      <c r="A79" s="11"/>
      <c r="B79" s="11"/>
      <c r="C79" s="11"/>
      <c r="D79" s="11"/>
      <c r="E79" s="11"/>
      <c r="F79" s="11"/>
      <c r="G79" s="11"/>
      <c r="H79" s="11"/>
      <c r="I79" s="11"/>
      <c r="J79" s="11"/>
      <c r="K79" s="11"/>
    </row>
    <row r="80" spans="1:11" ht="15">
      <c r="A80" s="11"/>
      <c r="B80" s="11"/>
      <c r="C80" s="11"/>
      <c r="D80" s="11"/>
      <c r="E80" s="11"/>
      <c r="F80" s="11"/>
      <c r="G80" s="11"/>
      <c r="H80" s="11"/>
      <c r="I80" s="11"/>
      <c r="J80" s="11"/>
      <c r="K80" s="11"/>
    </row>
    <row r="81" spans="1:11" ht="15">
      <c r="A81" s="11"/>
      <c r="B81" s="11"/>
      <c r="C81" s="11"/>
      <c r="D81" s="11"/>
      <c r="E81" s="11"/>
      <c r="F81" s="11"/>
      <c r="G81" s="11"/>
      <c r="H81" s="11"/>
      <c r="I81" s="11"/>
      <c r="J81" s="11"/>
      <c r="K81" s="11"/>
    </row>
    <row r="82" spans="1:11" ht="15">
      <c r="A82" s="11"/>
      <c r="B82" s="11"/>
      <c r="C82" s="11"/>
      <c r="D82" s="11"/>
      <c r="E82" s="11"/>
      <c r="F82" s="11"/>
      <c r="G82" s="11"/>
      <c r="H82" s="11"/>
      <c r="I82" s="11"/>
      <c r="J82" s="11"/>
      <c r="K82" s="11"/>
    </row>
    <row r="83" spans="1:11" ht="15">
      <c r="A83" s="11"/>
      <c r="B83" s="11"/>
      <c r="C83" s="11"/>
      <c r="D83" s="11"/>
      <c r="E83" s="11"/>
      <c r="F83" s="11"/>
      <c r="G83" s="11"/>
      <c r="H83" s="11"/>
      <c r="I83" s="11"/>
      <c r="J83" s="11"/>
      <c r="K83" s="11"/>
    </row>
    <row r="84" spans="1:11" ht="15">
      <c r="A84" s="11"/>
      <c r="B84" s="11"/>
      <c r="C84" s="11"/>
      <c r="D84" s="11"/>
      <c r="E84" s="11"/>
      <c r="F84" s="11"/>
      <c r="G84" s="11"/>
      <c r="H84" s="11"/>
      <c r="I84" s="11"/>
      <c r="J84" s="11"/>
      <c r="K84" s="11"/>
    </row>
    <row r="85" spans="1:11" ht="15">
      <c r="A85" s="11"/>
      <c r="B85" s="11"/>
      <c r="C85" s="11"/>
      <c r="D85" s="11"/>
      <c r="E85" s="11"/>
      <c r="F85" s="11"/>
      <c r="G85" s="11"/>
      <c r="H85" s="11"/>
      <c r="I85" s="11"/>
      <c r="J85" s="11"/>
      <c r="K85" s="11"/>
    </row>
    <row r="86" spans="1:11" ht="15">
      <c r="A86" s="11"/>
      <c r="B86" s="11"/>
      <c r="C86" s="11"/>
      <c r="D86" s="11"/>
      <c r="E86" s="11"/>
      <c r="F86" s="11"/>
      <c r="G86" s="11"/>
      <c r="H86" s="11"/>
      <c r="I86" s="11"/>
      <c r="J86" s="11"/>
      <c r="K86" s="11"/>
    </row>
    <row r="87" spans="1:11" ht="15">
      <c r="A87" s="11"/>
      <c r="B87" s="11"/>
      <c r="C87" s="11"/>
      <c r="D87" s="11"/>
      <c r="E87" s="11"/>
      <c r="F87" s="11"/>
      <c r="G87" s="11"/>
      <c r="H87" s="11"/>
      <c r="I87" s="11"/>
      <c r="J87" s="11"/>
      <c r="K87" s="11"/>
    </row>
    <row r="88" spans="1:11" ht="15">
      <c r="A88" s="11"/>
      <c r="B88" s="11"/>
      <c r="C88" s="11"/>
      <c r="D88" s="11"/>
      <c r="E88" s="11"/>
      <c r="F88" s="11"/>
      <c r="G88" s="11"/>
      <c r="H88" s="11"/>
      <c r="I88" s="11"/>
      <c r="J88" s="11"/>
      <c r="K88" s="11"/>
    </row>
    <row r="89" spans="1:11" ht="15">
      <c r="A89" s="11"/>
      <c r="B89" s="11"/>
      <c r="C89" s="11"/>
      <c r="D89" s="11"/>
      <c r="E89" s="11"/>
      <c r="F89" s="11"/>
      <c r="G89" s="11"/>
      <c r="H89" s="11"/>
      <c r="I89" s="11"/>
      <c r="J89" s="11"/>
      <c r="K89" s="11"/>
    </row>
    <row r="90" spans="1:11" ht="15">
      <c r="A90" s="11"/>
      <c r="B90" s="11"/>
      <c r="C90" s="11"/>
      <c r="D90" s="11"/>
      <c r="E90" s="11"/>
      <c r="F90" s="11"/>
      <c r="G90" s="11"/>
      <c r="H90" s="11"/>
      <c r="I90" s="11"/>
      <c r="J90" s="11"/>
      <c r="K90" s="11"/>
    </row>
    <row r="91" spans="1:11" ht="15">
      <c r="A91" s="11"/>
      <c r="B91" s="11"/>
      <c r="C91" s="11"/>
      <c r="D91" s="11"/>
      <c r="E91" s="11"/>
      <c r="F91" s="11"/>
      <c r="G91" s="11"/>
      <c r="H91" s="11"/>
      <c r="I91" s="11"/>
      <c r="J91" s="11"/>
      <c r="K91" s="11"/>
    </row>
    <row r="92" spans="1:11" ht="15">
      <c r="A92" s="11"/>
      <c r="B92" s="11"/>
      <c r="C92" s="11"/>
      <c r="D92" s="11"/>
      <c r="E92" s="11"/>
      <c r="F92" s="11"/>
      <c r="G92" s="11"/>
      <c r="H92" s="11"/>
      <c r="I92" s="11"/>
      <c r="J92" s="11"/>
      <c r="K92" s="11"/>
    </row>
    <row r="93" spans="1:11" ht="15">
      <c r="A93" s="11"/>
      <c r="B93" s="11"/>
      <c r="C93" s="11"/>
      <c r="D93" s="11"/>
      <c r="E93" s="11"/>
      <c r="F93" s="11"/>
      <c r="G93" s="11"/>
      <c r="H93" s="11"/>
      <c r="I93" s="11"/>
      <c r="J93" s="11"/>
      <c r="K93" s="11"/>
    </row>
    <row r="94" spans="1:11" ht="15">
      <c r="A94" s="11"/>
      <c r="B94" s="11"/>
      <c r="C94" s="11"/>
      <c r="D94" s="11"/>
      <c r="E94" s="11"/>
      <c r="F94" s="11"/>
      <c r="G94" s="11"/>
      <c r="H94" s="11"/>
      <c r="I94" s="11"/>
      <c r="J94" s="11"/>
      <c r="K94" s="11"/>
    </row>
    <row r="95" spans="1:11" ht="15">
      <c r="A95" s="11"/>
      <c r="B95" s="11"/>
      <c r="C95" s="11"/>
      <c r="D95" s="11"/>
      <c r="E95" s="11"/>
      <c r="F95" s="11"/>
      <c r="G95" s="11"/>
      <c r="H95" s="11"/>
      <c r="I95" s="11"/>
      <c r="J95" s="11"/>
      <c r="K95" s="11"/>
    </row>
    <row r="96" spans="1:11" ht="15">
      <c r="A96" s="11"/>
      <c r="B96" s="11"/>
      <c r="C96" s="11"/>
      <c r="D96" s="11"/>
      <c r="E96" s="11"/>
      <c r="F96" s="11"/>
      <c r="G96" s="11"/>
      <c r="H96" s="11"/>
      <c r="I96" s="11"/>
      <c r="J96" s="11"/>
      <c r="K96" s="11"/>
    </row>
    <row r="97" spans="1:11" ht="15">
      <c r="A97" s="11"/>
      <c r="B97" s="11"/>
      <c r="C97" s="11"/>
      <c r="D97" s="11"/>
      <c r="E97" s="11"/>
      <c r="F97" s="11"/>
      <c r="G97" s="11"/>
      <c r="H97" s="11"/>
      <c r="I97" s="11"/>
      <c r="J97" s="11"/>
      <c r="K97" s="11"/>
    </row>
    <row r="98" spans="1:11" ht="15">
      <c r="A98" s="11"/>
      <c r="B98" s="11"/>
      <c r="C98" s="11"/>
      <c r="D98" s="11"/>
      <c r="E98" s="11"/>
      <c r="F98" s="11"/>
      <c r="G98" s="11"/>
      <c r="H98" s="11"/>
      <c r="I98" s="11"/>
      <c r="J98" s="11"/>
      <c r="K98" s="11"/>
    </row>
    <row r="99" spans="1:11" ht="15">
      <c r="A99" s="11"/>
      <c r="B99" s="11"/>
      <c r="C99" s="11"/>
      <c r="D99" s="11"/>
      <c r="E99" s="11"/>
      <c r="F99" s="11"/>
      <c r="G99" s="11"/>
      <c r="H99" s="11"/>
      <c r="I99" s="11"/>
      <c r="J99" s="11"/>
      <c r="K99" s="11"/>
    </row>
    <row r="100" spans="1:11" ht="15">
      <c r="A100" s="11"/>
      <c r="B100" s="11"/>
      <c r="C100" s="11"/>
      <c r="D100" s="11"/>
      <c r="E100" s="11"/>
      <c r="F100" s="11"/>
      <c r="G100" s="11"/>
      <c r="H100" s="11"/>
      <c r="I100" s="11"/>
      <c r="J100" s="11"/>
      <c r="K100" s="11"/>
    </row>
    <row r="101" spans="1:11" ht="15">
      <c r="A101" s="11"/>
      <c r="B101" s="11"/>
      <c r="C101" s="11"/>
      <c r="D101" s="11"/>
      <c r="E101" s="11"/>
      <c r="F101" s="11"/>
      <c r="G101" s="11"/>
      <c r="H101" s="11"/>
      <c r="I101" s="11"/>
      <c r="J101" s="11"/>
      <c r="K101" s="11"/>
    </row>
    <row r="102" spans="1:11" ht="15">
      <c r="A102" s="11"/>
      <c r="B102" s="11"/>
      <c r="C102" s="11"/>
      <c r="D102" s="11"/>
      <c r="E102" s="11"/>
      <c r="F102" s="11"/>
      <c r="G102" s="11"/>
      <c r="H102" s="11"/>
      <c r="I102" s="11"/>
      <c r="J102" s="11"/>
      <c r="K102" s="11"/>
    </row>
    <row r="103" spans="1:11" ht="15">
      <c r="A103" s="11"/>
      <c r="B103" s="11"/>
      <c r="C103" s="11"/>
      <c r="D103" s="11"/>
      <c r="E103" s="11"/>
      <c r="F103" s="11"/>
      <c r="G103" s="11"/>
      <c r="H103" s="11"/>
      <c r="I103" s="11"/>
      <c r="J103" s="11"/>
      <c r="K103" s="11"/>
    </row>
    <row r="104" spans="1:11" ht="15">
      <c r="A104" s="11"/>
      <c r="B104" s="11"/>
      <c r="D104" s="11"/>
      <c r="E104" s="11"/>
      <c r="F104" s="11"/>
      <c r="G104" s="11"/>
      <c r="H104" s="11"/>
      <c r="I104" s="11"/>
      <c r="J104" s="11"/>
      <c r="K104" s="11"/>
    </row>
    <row r="105" spans="1:11" ht="15">
      <c r="A105" s="11"/>
      <c r="B105" s="11"/>
      <c r="D105" s="11"/>
      <c r="E105" s="11"/>
      <c r="F105" s="11"/>
      <c r="G105" s="11"/>
      <c r="H105" s="11"/>
      <c r="I105" s="11"/>
      <c r="J105" s="11"/>
      <c r="K105" s="11"/>
    </row>
    <row r="106" spans="1:11" ht="15">
      <c r="A106" s="11"/>
      <c r="B106" s="11"/>
      <c r="D106" s="11"/>
      <c r="E106" s="11"/>
      <c r="F106" s="11"/>
      <c r="G106" s="11"/>
      <c r="H106" s="11"/>
      <c r="I106" s="11"/>
      <c r="J106" s="11"/>
      <c r="K106" s="11"/>
    </row>
    <row r="107" spans="1:11" ht="15">
      <c r="A107" s="11"/>
      <c r="B107" s="11"/>
      <c r="D107" s="11"/>
      <c r="E107" s="11"/>
      <c r="F107" s="11"/>
      <c r="G107" s="11"/>
      <c r="H107" s="11"/>
      <c r="I107" s="11"/>
      <c r="J107" s="11"/>
      <c r="K107" s="11"/>
    </row>
    <row r="108" spans="1:11" ht="15">
      <c r="A108" s="11"/>
      <c r="B108" s="11"/>
      <c r="D108" s="11"/>
      <c r="E108" s="11"/>
      <c r="F108" s="11"/>
      <c r="G108" s="11"/>
      <c r="H108" s="11"/>
      <c r="I108" s="11"/>
      <c r="J108" s="11"/>
      <c r="K108" s="11"/>
    </row>
    <row r="109" spans="1:11" ht="15">
      <c r="A109" s="11"/>
      <c r="B109" s="11"/>
      <c r="H109" s="11"/>
      <c r="I109" s="11"/>
      <c r="J109" s="11"/>
      <c r="K109" s="11"/>
    </row>
    <row r="110" spans="1:11" ht="15">
      <c r="A110" s="11"/>
      <c r="B110" s="11"/>
      <c r="H110" s="11"/>
      <c r="I110" s="11"/>
      <c r="J110" s="11"/>
      <c r="K110" s="11"/>
    </row>
    <row r="111" spans="1:11" ht="15">
      <c r="A111" s="11"/>
      <c r="B111" s="11"/>
      <c r="H111" s="11"/>
      <c r="I111" s="11"/>
      <c r="J111" s="11"/>
      <c r="K111" s="11"/>
    </row>
    <row r="112" spans="1:11" ht="15">
      <c r="A112" s="11"/>
      <c r="B112" s="11"/>
      <c r="H112" s="11"/>
      <c r="I112" s="11"/>
      <c r="J112" s="11"/>
      <c r="K112" s="11"/>
    </row>
    <row r="113" spans="2:10" ht="15">
      <c r="B113" s="11"/>
      <c r="H113" s="11"/>
      <c r="I113" s="11"/>
      <c r="J113" s="11"/>
    </row>
    <row r="114" spans="8:9" ht="15">
      <c r="H114" s="11"/>
      <c r="I114" s="11"/>
    </row>
    <row r="115" spans="8:9" ht="15">
      <c r="H115" s="11"/>
      <c r="I115" s="11"/>
    </row>
    <row r="116" spans="8:9" ht="15">
      <c r="H116" s="11"/>
      <c r="I116" s="11"/>
    </row>
    <row r="117" spans="8:9" ht="15">
      <c r="H117" s="11"/>
      <c r="I117" s="11"/>
    </row>
  </sheetData>
  <sheetProtection/>
  <mergeCells count="63">
    <mergeCell ref="D8:E8"/>
    <mergeCell ref="F8:G8"/>
    <mergeCell ref="C3:I3"/>
    <mergeCell ref="C4:I4"/>
    <mergeCell ref="D6:E6"/>
    <mergeCell ref="F6:G6"/>
    <mergeCell ref="D7:I7"/>
    <mergeCell ref="H60:I60"/>
    <mergeCell ref="D34:E34"/>
    <mergeCell ref="F34:G34"/>
    <mergeCell ref="D35:E35"/>
    <mergeCell ref="F35:G35"/>
    <mergeCell ref="D9:I9"/>
    <mergeCell ref="F10:G10"/>
    <mergeCell ref="D11:E11"/>
    <mergeCell ref="D13:I13"/>
    <mergeCell ref="F14:G14"/>
    <mergeCell ref="D12:E12"/>
    <mergeCell ref="F11:G11"/>
    <mergeCell ref="F12:G12"/>
    <mergeCell ref="D10:E10"/>
    <mergeCell ref="D14:E14"/>
    <mergeCell ref="F16:G16"/>
    <mergeCell ref="D46:E46"/>
    <mergeCell ref="F17:G17"/>
    <mergeCell ref="D17:E17"/>
    <mergeCell ref="D16:E16"/>
    <mergeCell ref="F15:G15"/>
    <mergeCell ref="D18:I18"/>
    <mergeCell ref="D15:E15"/>
    <mergeCell ref="D19:E19"/>
    <mergeCell ref="F19:G19"/>
    <mergeCell ref="D29:I32"/>
    <mergeCell ref="F21:G21"/>
    <mergeCell ref="D22:E22"/>
    <mergeCell ref="F22:G22"/>
    <mergeCell ref="D20:E20"/>
    <mergeCell ref="F20:G20"/>
    <mergeCell ref="E25:H25"/>
    <mergeCell ref="E26:H26"/>
    <mergeCell ref="E41:H41"/>
    <mergeCell ref="E42:H42"/>
    <mergeCell ref="F36:G36"/>
    <mergeCell ref="D38:E38"/>
    <mergeCell ref="D36:E36"/>
    <mergeCell ref="B28:H28"/>
    <mergeCell ref="F38:G38"/>
    <mergeCell ref="H58:I58"/>
    <mergeCell ref="H59:I59"/>
    <mergeCell ref="E51:H51"/>
    <mergeCell ref="D53:E53"/>
    <mergeCell ref="F53:I53"/>
    <mergeCell ref="H55:I55"/>
    <mergeCell ref="F46:G46"/>
    <mergeCell ref="D44:E44"/>
    <mergeCell ref="F44:G44"/>
    <mergeCell ref="E50:H50"/>
    <mergeCell ref="H56:I56"/>
    <mergeCell ref="H57:I57"/>
    <mergeCell ref="F47:G47"/>
    <mergeCell ref="D45:E45"/>
    <mergeCell ref="F45:G45"/>
    <mergeCell ref="D47:E47"/>
  </mergeCells>
  <hyperlinks>
    <hyperlink ref="E26" r:id="rId1" display="tuya.tserenbataa@undp.org"/>
    <hyperlink ref="E42" r:id="rId2" display="chimeg.junai@undp.org"/>
  </hyperlinks>
  <printOptions/>
  <pageMargins left="0.1" right="0.1" top="0.1" bottom="0" header="0.05" footer="0"/>
  <pageSetup horizontalDpi="600" verticalDpi="600" orientation="landscape" scale="58" r:id="rId3"/>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B2:Y85"/>
  <sheetViews>
    <sheetView view="pageBreakPreview" zoomScale="63" zoomScaleSheetLayoutView="63" zoomScalePageLayoutView="0" workbookViewId="0" topLeftCell="G1">
      <selection activeCell="W5" sqref="W5"/>
    </sheetView>
  </sheetViews>
  <sheetFormatPr defaultColWidth="9.140625" defaultRowHeight="15"/>
  <cols>
    <col min="1" max="1" width="1.28515625" style="10" customWidth="1"/>
    <col min="2" max="2" width="2.00390625" style="10" customWidth="1"/>
    <col min="3" max="3" width="19.00390625" style="10" customWidth="1"/>
    <col min="4" max="4" width="18.00390625" style="10" customWidth="1"/>
    <col min="5" max="5" width="1.421875" style="10" hidden="1" customWidth="1"/>
    <col min="6" max="6" width="28.421875" style="10" customWidth="1"/>
    <col min="7" max="7" width="30.28125" style="10" customWidth="1"/>
    <col min="8" max="8" width="14.7109375" style="10" customWidth="1"/>
    <col min="9" max="9" width="11.57421875" style="10" customWidth="1"/>
    <col min="10" max="10" width="12.8515625" style="10" customWidth="1"/>
    <col min="11" max="11" width="13.57421875" style="10" customWidth="1"/>
    <col min="12" max="12" width="11.421875" style="10" customWidth="1"/>
    <col min="13" max="14" width="15.28125" style="10" customWidth="1"/>
    <col min="15" max="15" width="16.28125" style="283" customWidth="1"/>
    <col min="16" max="16" width="11.8515625" style="283" customWidth="1"/>
    <col min="17" max="17" width="13.28125" style="283" customWidth="1"/>
    <col min="18" max="18" width="12.57421875" style="283" customWidth="1"/>
    <col min="19" max="19" width="11.28125" style="283" customWidth="1"/>
    <col min="20" max="20" width="10.7109375" style="283" customWidth="1"/>
    <col min="21" max="21" width="16.57421875" style="283" customWidth="1"/>
    <col min="22" max="22" width="32.8515625" style="10" customWidth="1"/>
    <col min="23" max="23" width="19.7109375" style="10" customWidth="1"/>
    <col min="24" max="25" width="9.140625" style="10" customWidth="1"/>
    <col min="26" max="26" width="27.8515625" style="10" customWidth="1"/>
    <col min="27" max="16384" width="9.140625" style="10" customWidth="1"/>
  </cols>
  <sheetData>
    <row r="1" ht="6.75" customHeight="1" thickBot="1"/>
    <row r="2" spans="2:23" ht="15.75" thickBot="1">
      <c r="B2" s="101"/>
      <c r="C2" s="102"/>
      <c r="D2" s="103"/>
      <c r="E2" s="103"/>
      <c r="F2" s="103"/>
      <c r="G2" s="103"/>
      <c r="H2" s="103"/>
      <c r="I2" s="103"/>
      <c r="J2" s="103"/>
      <c r="K2" s="103"/>
      <c r="L2" s="103"/>
      <c r="M2" s="103"/>
      <c r="N2" s="103"/>
      <c r="O2" s="103"/>
      <c r="P2" s="103"/>
      <c r="Q2" s="103"/>
      <c r="R2" s="103"/>
      <c r="S2" s="103"/>
      <c r="T2" s="103"/>
      <c r="U2" s="103"/>
      <c r="V2" s="103"/>
      <c r="W2" s="104"/>
    </row>
    <row r="3" spans="2:23" ht="21" customHeight="1" thickBot="1">
      <c r="B3" s="105"/>
      <c r="C3" s="843" t="s">
        <v>266</v>
      </c>
      <c r="D3" s="844"/>
      <c r="E3" s="844"/>
      <c r="F3" s="844"/>
      <c r="G3" s="844"/>
      <c r="H3" s="844"/>
      <c r="I3" s="844"/>
      <c r="J3" s="844"/>
      <c r="K3" s="844"/>
      <c r="L3" s="844"/>
      <c r="M3" s="844"/>
      <c r="N3" s="844"/>
      <c r="O3" s="844"/>
      <c r="P3" s="844"/>
      <c r="Q3" s="844"/>
      <c r="R3" s="844"/>
      <c r="S3" s="844"/>
      <c r="T3" s="844"/>
      <c r="U3" s="844"/>
      <c r="V3" s="845"/>
      <c r="W3" s="106"/>
    </row>
    <row r="4" spans="2:23" ht="15" customHeight="1">
      <c r="B4" s="107"/>
      <c r="C4" s="846" t="s">
        <v>267</v>
      </c>
      <c r="D4" s="846"/>
      <c r="E4" s="846"/>
      <c r="F4" s="846"/>
      <c r="G4" s="846"/>
      <c r="H4" s="846"/>
      <c r="I4" s="846"/>
      <c r="J4" s="846"/>
      <c r="K4" s="846"/>
      <c r="L4" s="846"/>
      <c r="M4" s="846"/>
      <c r="N4" s="846"/>
      <c r="O4" s="846"/>
      <c r="P4" s="846"/>
      <c r="Q4" s="846"/>
      <c r="R4" s="846"/>
      <c r="S4" s="846"/>
      <c r="T4" s="846"/>
      <c r="U4" s="846"/>
      <c r="V4" s="846"/>
      <c r="W4" s="108"/>
    </row>
    <row r="5" spans="2:23" ht="30.75" customHeight="1" thickBot="1">
      <c r="B5" s="107"/>
      <c r="C5" s="847" t="s">
        <v>268</v>
      </c>
      <c r="D5" s="847"/>
      <c r="E5" s="109"/>
      <c r="F5" s="109"/>
      <c r="G5" s="109"/>
      <c r="H5" s="109"/>
      <c r="I5" s="109"/>
      <c r="J5" s="109"/>
      <c r="K5" s="109"/>
      <c r="L5" s="109"/>
      <c r="M5" s="109"/>
      <c r="N5" s="109"/>
      <c r="O5" s="109"/>
      <c r="P5" s="109"/>
      <c r="Q5" s="109"/>
      <c r="R5" s="109"/>
      <c r="S5" s="109"/>
      <c r="T5" s="109"/>
      <c r="U5" s="109"/>
      <c r="V5" s="110"/>
      <c r="W5" s="360"/>
    </row>
    <row r="6" spans="2:24" ht="36.75" customHeight="1" thickBot="1">
      <c r="B6" s="107"/>
      <c r="C6" s="111" t="s">
        <v>265</v>
      </c>
      <c r="D6" s="857" t="s">
        <v>264</v>
      </c>
      <c r="E6" s="716"/>
      <c r="F6" s="717"/>
      <c r="G6" s="857" t="s">
        <v>622</v>
      </c>
      <c r="H6" s="716"/>
      <c r="I6" s="716"/>
      <c r="J6" s="716"/>
      <c r="K6" s="716"/>
      <c r="L6" s="716"/>
      <c r="M6" s="716"/>
      <c r="N6" s="717"/>
      <c r="O6" s="716" t="s">
        <v>314</v>
      </c>
      <c r="P6" s="716"/>
      <c r="Q6" s="716"/>
      <c r="R6" s="716"/>
      <c r="S6" s="716"/>
      <c r="T6" s="716"/>
      <c r="U6" s="717"/>
      <c r="V6" s="69" t="s">
        <v>326</v>
      </c>
      <c r="W6" s="108"/>
      <c r="X6" s="112"/>
    </row>
    <row r="7" spans="2:24" ht="57" customHeight="1">
      <c r="B7" s="107"/>
      <c r="C7" s="831" t="s">
        <v>331</v>
      </c>
      <c r="D7" s="835" t="s">
        <v>332</v>
      </c>
      <c r="E7" s="836"/>
      <c r="F7" s="836"/>
      <c r="G7" s="305"/>
      <c r="H7" s="710" t="s">
        <v>334</v>
      </c>
      <c r="I7" s="710"/>
      <c r="J7" s="710" t="s">
        <v>333</v>
      </c>
      <c r="K7" s="710"/>
      <c r="L7" s="710" t="s">
        <v>335</v>
      </c>
      <c r="M7" s="710"/>
      <c r="N7" s="710"/>
      <c r="O7" s="718" t="s">
        <v>334</v>
      </c>
      <c r="P7" s="710"/>
      <c r="Q7" s="710" t="s">
        <v>333</v>
      </c>
      <c r="R7" s="710"/>
      <c r="S7" s="710" t="s">
        <v>335</v>
      </c>
      <c r="T7" s="710"/>
      <c r="U7" s="711"/>
      <c r="V7" s="268" t="s">
        <v>548</v>
      </c>
      <c r="W7" s="361"/>
      <c r="X7" s="112"/>
    </row>
    <row r="8" spans="2:24" ht="18.75" customHeight="1">
      <c r="B8" s="107"/>
      <c r="C8" s="832"/>
      <c r="D8" s="838"/>
      <c r="E8" s="839"/>
      <c r="F8" s="839"/>
      <c r="G8" s="306" t="s">
        <v>539</v>
      </c>
      <c r="H8" s="657" t="s">
        <v>614</v>
      </c>
      <c r="I8" s="657"/>
      <c r="J8" s="657">
        <v>2012</v>
      </c>
      <c r="K8" s="657"/>
      <c r="L8" s="657">
        <v>2012</v>
      </c>
      <c r="M8" s="657"/>
      <c r="N8" s="657"/>
      <c r="O8" s="654">
        <v>2013</v>
      </c>
      <c r="P8" s="654"/>
      <c r="Q8" s="654">
        <v>2013</v>
      </c>
      <c r="R8" s="654"/>
      <c r="S8" s="654">
        <v>2013</v>
      </c>
      <c r="T8" s="654"/>
      <c r="U8" s="683"/>
      <c r="V8" s="269" t="s">
        <v>549</v>
      </c>
      <c r="W8" s="108"/>
      <c r="X8" s="112"/>
    </row>
    <row r="9" spans="2:24" ht="32.25" customHeight="1">
      <c r="B9" s="107"/>
      <c r="C9" s="832"/>
      <c r="D9" s="838"/>
      <c r="E9" s="839"/>
      <c r="F9" s="839"/>
      <c r="G9" s="306" t="s">
        <v>540</v>
      </c>
      <c r="H9" s="658" t="s">
        <v>616</v>
      </c>
      <c r="I9" s="658"/>
      <c r="J9" s="657" t="s">
        <v>617</v>
      </c>
      <c r="K9" s="657"/>
      <c r="L9" s="657" t="s">
        <v>620</v>
      </c>
      <c r="M9" s="657"/>
      <c r="N9" s="657"/>
      <c r="O9" s="654" t="s">
        <v>618</v>
      </c>
      <c r="P9" s="654"/>
      <c r="Q9" s="654" t="s">
        <v>619</v>
      </c>
      <c r="R9" s="654"/>
      <c r="S9" s="654" t="s">
        <v>620</v>
      </c>
      <c r="T9" s="654"/>
      <c r="U9" s="683"/>
      <c r="V9" s="269" t="s">
        <v>550</v>
      </c>
      <c r="W9" s="108"/>
      <c r="X9" s="112"/>
    </row>
    <row r="10" spans="2:24" s="283" customFormat="1" ht="57" customHeight="1" thickBot="1">
      <c r="B10" s="107"/>
      <c r="C10" s="832"/>
      <c r="D10" s="303"/>
      <c r="E10" s="304"/>
      <c r="F10" s="304"/>
      <c r="G10" s="858"/>
      <c r="H10" s="686"/>
      <c r="I10" s="686"/>
      <c r="J10" s="686"/>
      <c r="K10" s="686"/>
      <c r="L10" s="686"/>
      <c r="M10" s="686"/>
      <c r="N10" s="686"/>
      <c r="O10" s="623" t="s">
        <v>678</v>
      </c>
      <c r="P10" s="623"/>
      <c r="Q10" s="623"/>
      <c r="R10" s="623"/>
      <c r="S10" s="623"/>
      <c r="T10" s="623"/>
      <c r="U10" s="624"/>
      <c r="V10" s="296"/>
      <c r="W10" s="108"/>
      <c r="X10" s="112"/>
    </row>
    <row r="11" spans="2:23" ht="15" customHeight="1">
      <c r="B11" s="113"/>
      <c r="C11" s="832"/>
      <c r="D11" s="835" t="s">
        <v>433</v>
      </c>
      <c r="E11" s="836"/>
      <c r="F11" s="837"/>
      <c r="G11" s="833" t="s">
        <v>452</v>
      </c>
      <c r="H11" s="710" t="s">
        <v>583</v>
      </c>
      <c r="I11" s="710"/>
      <c r="J11" s="710" t="s">
        <v>584</v>
      </c>
      <c r="K11" s="710"/>
      <c r="L11" s="710" t="s">
        <v>453</v>
      </c>
      <c r="M11" s="710"/>
      <c r="N11" s="710"/>
      <c r="O11" s="710" t="s">
        <v>583</v>
      </c>
      <c r="P11" s="710"/>
      <c r="Q11" s="710" t="s">
        <v>584</v>
      </c>
      <c r="R11" s="710"/>
      <c r="S11" s="710" t="s">
        <v>453</v>
      </c>
      <c r="T11" s="710"/>
      <c r="U11" s="711"/>
      <c r="V11" s="628" t="s">
        <v>336</v>
      </c>
      <c r="W11" s="114"/>
    </row>
    <row r="12" spans="2:23" ht="15" customHeight="1">
      <c r="B12" s="113"/>
      <c r="C12" s="832"/>
      <c r="D12" s="838"/>
      <c r="E12" s="839"/>
      <c r="F12" s="840"/>
      <c r="G12" s="834"/>
      <c r="H12" s="714" t="s">
        <v>527</v>
      </c>
      <c r="I12" s="714"/>
      <c r="J12" s="714" t="s">
        <v>527</v>
      </c>
      <c r="K12" s="714"/>
      <c r="L12" s="714" t="s">
        <v>527</v>
      </c>
      <c r="M12" s="714"/>
      <c r="N12" s="714"/>
      <c r="O12" s="654" t="s">
        <v>528</v>
      </c>
      <c r="P12" s="654"/>
      <c r="Q12" s="654" t="s">
        <v>528</v>
      </c>
      <c r="R12" s="654"/>
      <c r="S12" s="654" t="s">
        <v>528</v>
      </c>
      <c r="T12" s="654"/>
      <c r="U12" s="683"/>
      <c r="V12" s="629"/>
      <c r="W12" s="114"/>
    </row>
    <row r="13" spans="2:23" ht="15">
      <c r="B13" s="113"/>
      <c r="C13" s="832"/>
      <c r="D13" s="838"/>
      <c r="E13" s="839"/>
      <c r="F13" s="840"/>
      <c r="G13" s="259" t="s">
        <v>427</v>
      </c>
      <c r="H13" s="616">
        <v>16</v>
      </c>
      <c r="I13" s="616"/>
      <c r="J13" s="616">
        <v>40</v>
      </c>
      <c r="K13" s="616"/>
      <c r="L13" s="715">
        <v>8.5</v>
      </c>
      <c r="M13" s="715"/>
      <c r="N13" s="715"/>
      <c r="O13" s="684">
        <v>10</v>
      </c>
      <c r="P13" s="684"/>
      <c r="Q13" s="684">
        <v>14</v>
      </c>
      <c r="R13" s="684"/>
      <c r="S13" s="706">
        <v>8.7</v>
      </c>
      <c r="T13" s="706"/>
      <c r="U13" s="707"/>
      <c r="V13" s="630"/>
      <c r="W13" s="114"/>
    </row>
    <row r="14" spans="2:23" ht="15">
      <c r="B14" s="113"/>
      <c r="C14" s="832"/>
      <c r="D14" s="838"/>
      <c r="E14" s="839"/>
      <c r="F14" s="840"/>
      <c r="G14" s="259" t="s">
        <v>428</v>
      </c>
      <c r="H14" s="616">
        <v>1.4</v>
      </c>
      <c r="I14" s="616"/>
      <c r="J14" s="616">
        <v>7</v>
      </c>
      <c r="K14" s="616"/>
      <c r="L14" s="715">
        <v>5.28</v>
      </c>
      <c r="M14" s="715"/>
      <c r="N14" s="715"/>
      <c r="O14" s="684">
        <v>0.6</v>
      </c>
      <c r="P14" s="684"/>
      <c r="Q14" s="684">
        <v>0.8</v>
      </c>
      <c r="R14" s="684"/>
      <c r="S14" s="706">
        <v>15.5</v>
      </c>
      <c r="T14" s="706"/>
      <c r="U14" s="707"/>
      <c r="V14" s="630"/>
      <c r="W14" s="114"/>
    </row>
    <row r="15" spans="2:23" ht="16.5">
      <c r="B15" s="113"/>
      <c r="C15" s="832"/>
      <c r="D15" s="838"/>
      <c r="E15" s="839"/>
      <c r="F15" s="840"/>
      <c r="G15" s="259" t="s">
        <v>537</v>
      </c>
      <c r="H15" s="616">
        <v>0.42</v>
      </c>
      <c r="I15" s="616"/>
      <c r="J15" s="616">
        <v>0.54</v>
      </c>
      <c r="K15" s="616"/>
      <c r="L15" s="715">
        <v>0.083</v>
      </c>
      <c r="M15" s="715"/>
      <c r="N15" s="715"/>
      <c r="O15" s="684">
        <v>0.22</v>
      </c>
      <c r="P15" s="684"/>
      <c r="Q15" s="684">
        <v>0.07</v>
      </c>
      <c r="R15" s="684"/>
      <c r="S15" s="706">
        <v>0.42</v>
      </c>
      <c r="T15" s="706"/>
      <c r="U15" s="707"/>
      <c r="V15" s="630"/>
      <c r="W15" s="114"/>
    </row>
    <row r="16" spans="2:23" ht="15" customHeight="1">
      <c r="B16" s="113"/>
      <c r="C16" s="832"/>
      <c r="D16" s="838"/>
      <c r="E16" s="839"/>
      <c r="F16" s="840"/>
      <c r="G16" s="259" t="s">
        <v>430</v>
      </c>
      <c r="H16" s="616">
        <v>0.34</v>
      </c>
      <c r="I16" s="616"/>
      <c r="J16" s="616">
        <v>0.45</v>
      </c>
      <c r="K16" s="616"/>
      <c r="L16" s="715">
        <v>0.79</v>
      </c>
      <c r="M16" s="715"/>
      <c r="N16" s="715"/>
      <c r="O16" s="684">
        <v>0.008</v>
      </c>
      <c r="P16" s="684"/>
      <c r="Q16" s="684">
        <v>0.006</v>
      </c>
      <c r="R16" s="684"/>
      <c r="S16" s="706">
        <v>0.033</v>
      </c>
      <c r="T16" s="706"/>
      <c r="U16" s="707"/>
      <c r="V16" s="630"/>
      <c r="W16" s="114"/>
    </row>
    <row r="17" spans="2:23" ht="18" customHeight="1">
      <c r="B17" s="113"/>
      <c r="C17" s="832"/>
      <c r="D17" s="838"/>
      <c r="E17" s="839"/>
      <c r="F17" s="840"/>
      <c r="G17" s="259" t="s">
        <v>429</v>
      </c>
      <c r="H17" s="616">
        <v>0.23</v>
      </c>
      <c r="I17" s="616"/>
      <c r="J17" s="616">
        <v>0.14</v>
      </c>
      <c r="K17" s="616"/>
      <c r="L17" s="715">
        <v>0</v>
      </c>
      <c r="M17" s="715"/>
      <c r="N17" s="715"/>
      <c r="O17" s="684">
        <v>0.02</v>
      </c>
      <c r="P17" s="684"/>
      <c r="Q17" s="684">
        <v>0.06</v>
      </c>
      <c r="R17" s="684"/>
      <c r="S17" s="706">
        <v>0</v>
      </c>
      <c r="T17" s="706"/>
      <c r="U17" s="707"/>
      <c r="V17" s="630"/>
      <c r="W17" s="114"/>
    </row>
    <row r="18" spans="2:23" s="283" customFormat="1" ht="42.75" customHeight="1" thickBot="1">
      <c r="B18" s="284"/>
      <c r="C18" s="832"/>
      <c r="D18" s="838"/>
      <c r="E18" s="839"/>
      <c r="F18" s="840"/>
      <c r="G18" s="720"/>
      <c r="H18" s="721"/>
      <c r="I18" s="721"/>
      <c r="J18" s="721"/>
      <c r="K18" s="721"/>
      <c r="L18" s="721"/>
      <c r="M18" s="721"/>
      <c r="N18" s="721"/>
      <c r="O18" s="623" t="s">
        <v>621</v>
      </c>
      <c r="P18" s="623"/>
      <c r="Q18" s="623"/>
      <c r="R18" s="623"/>
      <c r="S18" s="623"/>
      <c r="T18" s="623"/>
      <c r="U18" s="624"/>
      <c r="V18" s="630"/>
      <c r="W18" s="285"/>
    </row>
    <row r="19" spans="2:23" ht="34.5" customHeight="1">
      <c r="B19" s="113"/>
      <c r="C19" s="832"/>
      <c r="D19" s="838"/>
      <c r="E19" s="839"/>
      <c r="F19" s="840"/>
      <c r="G19" s="307" t="s">
        <v>337</v>
      </c>
      <c r="H19" s="812" t="s">
        <v>454</v>
      </c>
      <c r="I19" s="813"/>
      <c r="J19" s="814"/>
      <c r="K19" s="812" t="s">
        <v>435</v>
      </c>
      <c r="L19" s="813"/>
      <c r="M19" s="813"/>
      <c r="N19" s="814"/>
      <c r="O19" s="612" t="s">
        <v>454</v>
      </c>
      <c r="P19" s="612"/>
      <c r="Q19" s="612"/>
      <c r="R19" s="612" t="s">
        <v>435</v>
      </c>
      <c r="S19" s="612"/>
      <c r="T19" s="612"/>
      <c r="U19" s="653"/>
      <c r="V19" s="630"/>
      <c r="W19" s="114"/>
    </row>
    <row r="20" spans="2:23" ht="30">
      <c r="B20" s="113"/>
      <c r="C20" s="832"/>
      <c r="D20" s="838"/>
      <c r="E20" s="839"/>
      <c r="F20" s="840"/>
      <c r="G20" s="308" t="s">
        <v>534</v>
      </c>
      <c r="H20" s="815"/>
      <c r="I20" s="816"/>
      <c r="J20" s="817"/>
      <c r="K20" s="815"/>
      <c r="L20" s="816"/>
      <c r="M20" s="816"/>
      <c r="N20" s="817"/>
      <c r="O20" s="300" t="s">
        <v>554</v>
      </c>
      <c r="P20" s="300" t="s">
        <v>529</v>
      </c>
      <c r="Q20" s="300" t="s">
        <v>530</v>
      </c>
      <c r="R20" s="668" t="s">
        <v>531</v>
      </c>
      <c r="S20" s="668"/>
      <c r="T20" s="300" t="s">
        <v>532</v>
      </c>
      <c r="U20" s="264" t="s">
        <v>533</v>
      </c>
      <c r="V20" s="630"/>
      <c r="W20" s="114"/>
    </row>
    <row r="21" spans="2:23" ht="15" customHeight="1">
      <c r="B21" s="113"/>
      <c r="C21" s="832"/>
      <c r="D21" s="838"/>
      <c r="E21" s="839"/>
      <c r="F21" s="840"/>
      <c r="G21" s="380" t="s">
        <v>539</v>
      </c>
      <c r="H21" s="807">
        <v>2012</v>
      </c>
      <c r="I21" s="621"/>
      <c r="J21" s="808"/>
      <c r="K21" s="807">
        <v>2012</v>
      </c>
      <c r="L21" s="621"/>
      <c r="M21" s="621"/>
      <c r="N21" s="622"/>
      <c r="O21" s="607">
        <v>2013</v>
      </c>
      <c r="P21" s="607"/>
      <c r="Q21" s="607"/>
      <c r="R21" s="607">
        <v>2013</v>
      </c>
      <c r="S21" s="607"/>
      <c r="T21" s="607"/>
      <c r="U21" s="712"/>
      <c r="V21" s="630"/>
      <c r="W21" s="114"/>
    </row>
    <row r="22" spans="2:23" ht="30.75" customHeight="1">
      <c r="B22" s="113"/>
      <c r="C22" s="832"/>
      <c r="D22" s="838"/>
      <c r="E22" s="839"/>
      <c r="F22" s="840"/>
      <c r="G22" s="309" t="s">
        <v>546</v>
      </c>
      <c r="H22" s="309" t="s">
        <v>709</v>
      </c>
      <c r="I22" s="309" t="s">
        <v>710</v>
      </c>
      <c r="J22" s="309" t="s">
        <v>711</v>
      </c>
      <c r="K22" s="713" t="s">
        <v>712</v>
      </c>
      <c r="L22" s="630"/>
      <c r="M22" s="713" t="s">
        <v>713</v>
      </c>
      <c r="N22" s="719"/>
      <c r="O22" s="298" t="s">
        <v>577</v>
      </c>
      <c r="P22" s="298" t="s">
        <v>578</v>
      </c>
      <c r="Q22" s="298" t="s">
        <v>576</v>
      </c>
      <c r="R22" s="614" t="s">
        <v>579</v>
      </c>
      <c r="S22" s="614"/>
      <c r="T22" s="298" t="s">
        <v>578</v>
      </c>
      <c r="U22" s="299" t="s">
        <v>580</v>
      </c>
      <c r="V22" s="630"/>
      <c r="W22" s="114"/>
    </row>
    <row r="23" spans="2:23" ht="18" customHeight="1">
      <c r="B23" s="113"/>
      <c r="C23" s="832"/>
      <c r="D23" s="838"/>
      <c r="E23" s="839"/>
      <c r="F23" s="840"/>
      <c r="G23" s="267" t="s">
        <v>431</v>
      </c>
      <c r="H23" s="381" t="s">
        <v>714</v>
      </c>
      <c r="I23" s="381" t="s">
        <v>714</v>
      </c>
      <c r="J23" s="381" t="s">
        <v>714</v>
      </c>
      <c r="K23" s="713" t="s">
        <v>714</v>
      </c>
      <c r="L23" s="630"/>
      <c r="M23" s="713" t="s">
        <v>714</v>
      </c>
      <c r="N23" s="719"/>
      <c r="O23" s="301" t="s">
        <v>535</v>
      </c>
      <c r="P23" s="301" t="s">
        <v>535</v>
      </c>
      <c r="Q23" s="301" t="s">
        <v>535</v>
      </c>
      <c r="R23" s="709" t="s">
        <v>535</v>
      </c>
      <c r="S23" s="709"/>
      <c r="T23" s="301" t="s">
        <v>535</v>
      </c>
      <c r="U23" s="310" t="s">
        <v>535</v>
      </c>
      <c r="V23" s="630"/>
      <c r="W23" s="114"/>
    </row>
    <row r="24" spans="2:23" ht="18" customHeight="1">
      <c r="B24" s="113"/>
      <c r="C24" s="832"/>
      <c r="D24" s="838"/>
      <c r="E24" s="839"/>
      <c r="F24" s="840"/>
      <c r="G24" s="267" t="s">
        <v>432</v>
      </c>
      <c r="H24" s="381">
        <v>0.8</v>
      </c>
      <c r="I24" s="381">
        <v>22.1</v>
      </c>
      <c r="J24" s="381">
        <v>5.8</v>
      </c>
      <c r="K24" s="713">
        <v>5.6</v>
      </c>
      <c r="L24" s="630"/>
      <c r="M24" s="713">
        <v>3.2</v>
      </c>
      <c r="N24" s="719"/>
      <c r="O24" s="302">
        <v>8.2</v>
      </c>
      <c r="P24" s="294">
        <v>4.6</v>
      </c>
      <c r="Q24" s="294">
        <v>0.4</v>
      </c>
      <c r="R24" s="708">
        <v>2.1</v>
      </c>
      <c r="S24" s="708"/>
      <c r="T24" s="294">
        <v>2.6</v>
      </c>
      <c r="U24" s="299">
        <v>2.9</v>
      </c>
      <c r="V24" s="630"/>
      <c r="W24" s="114"/>
    </row>
    <row r="25" spans="2:23" ht="16.5" customHeight="1">
      <c r="B25" s="113"/>
      <c r="C25" s="832"/>
      <c r="D25" s="838"/>
      <c r="E25" s="839"/>
      <c r="F25" s="840"/>
      <c r="G25" s="267" t="s">
        <v>536</v>
      </c>
      <c r="H25" s="381" t="s">
        <v>346</v>
      </c>
      <c r="I25" s="381" t="s">
        <v>346</v>
      </c>
      <c r="J25" s="381" t="s">
        <v>346</v>
      </c>
      <c r="K25" s="713" t="s">
        <v>346</v>
      </c>
      <c r="L25" s="630"/>
      <c r="M25" s="713" t="s">
        <v>346</v>
      </c>
      <c r="N25" s="719"/>
      <c r="O25" s="302">
        <v>3</v>
      </c>
      <c r="P25" s="294">
        <v>6.5</v>
      </c>
      <c r="Q25" s="294">
        <v>3</v>
      </c>
      <c r="R25" s="708">
        <v>7.4</v>
      </c>
      <c r="S25" s="708"/>
      <c r="T25" s="294">
        <v>1.3</v>
      </c>
      <c r="U25" s="311">
        <v>0</v>
      </c>
      <c r="V25" s="630"/>
      <c r="W25" s="114"/>
    </row>
    <row r="26" spans="2:23" s="283" customFormat="1" ht="113.25" customHeight="1" thickBot="1">
      <c r="B26" s="284"/>
      <c r="C26" s="832"/>
      <c r="D26" s="838"/>
      <c r="E26" s="839"/>
      <c r="F26" s="840"/>
      <c r="G26" s="826"/>
      <c r="H26" s="827"/>
      <c r="I26" s="827"/>
      <c r="J26" s="827"/>
      <c r="K26" s="827"/>
      <c r="L26" s="827"/>
      <c r="M26" s="827"/>
      <c r="N26" s="827"/>
      <c r="O26" s="623" t="s">
        <v>645</v>
      </c>
      <c r="P26" s="623"/>
      <c r="Q26" s="623"/>
      <c r="R26" s="623"/>
      <c r="S26" s="623"/>
      <c r="T26" s="623"/>
      <c r="U26" s="624"/>
      <c r="V26" s="630"/>
      <c r="W26" s="285"/>
    </row>
    <row r="27" spans="2:23" ht="23.25" customHeight="1">
      <c r="B27" s="113"/>
      <c r="C27" s="832"/>
      <c r="D27" s="838"/>
      <c r="E27" s="839"/>
      <c r="F27" s="840"/>
      <c r="G27" s="779" t="s">
        <v>538</v>
      </c>
      <c r="H27" s="612" t="s">
        <v>454</v>
      </c>
      <c r="I27" s="612"/>
      <c r="J27" s="612"/>
      <c r="K27" s="612"/>
      <c r="L27" s="612" t="s">
        <v>435</v>
      </c>
      <c r="M27" s="612"/>
      <c r="N27" s="612"/>
      <c r="O27" s="612" t="s">
        <v>454</v>
      </c>
      <c r="P27" s="612"/>
      <c r="Q27" s="612"/>
      <c r="R27" s="612"/>
      <c r="S27" s="612" t="s">
        <v>435</v>
      </c>
      <c r="T27" s="612"/>
      <c r="U27" s="653"/>
      <c r="V27" s="630"/>
      <c r="W27" s="114"/>
    </row>
    <row r="28" spans="2:23" ht="32.25" customHeight="1">
      <c r="B28" s="113"/>
      <c r="C28" s="832"/>
      <c r="D28" s="838"/>
      <c r="E28" s="839"/>
      <c r="F28" s="840"/>
      <c r="G28" s="822"/>
      <c r="H28" s="382" t="s">
        <v>455</v>
      </c>
      <c r="I28" s="261" t="s">
        <v>456</v>
      </c>
      <c r="J28" s="261" t="s">
        <v>457</v>
      </c>
      <c r="K28" s="261" t="s">
        <v>458</v>
      </c>
      <c r="L28" s="261" t="s">
        <v>456</v>
      </c>
      <c r="M28" s="261" t="s">
        <v>457</v>
      </c>
      <c r="N28" s="261" t="s">
        <v>458</v>
      </c>
      <c r="O28" s="260" t="s">
        <v>455</v>
      </c>
      <c r="P28" s="261" t="s">
        <v>456</v>
      </c>
      <c r="Q28" s="261" t="s">
        <v>457</v>
      </c>
      <c r="R28" s="261" t="s">
        <v>458</v>
      </c>
      <c r="S28" s="261" t="s">
        <v>456</v>
      </c>
      <c r="T28" s="261" t="s">
        <v>457</v>
      </c>
      <c r="U28" s="262" t="s">
        <v>458</v>
      </c>
      <c r="V28" s="630"/>
      <c r="W28" s="114"/>
    </row>
    <row r="29" spans="2:23" ht="59.25" customHeight="1">
      <c r="B29" s="113"/>
      <c r="C29" s="832"/>
      <c r="D29" s="838"/>
      <c r="E29" s="839"/>
      <c r="F29" s="840"/>
      <c r="G29" s="822"/>
      <c r="H29" s="667" t="s">
        <v>436</v>
      </c>
      <c r="I29" s="263" t="s">
        <v>460</v>
      </c>
      <c r="J29" s="379">
        <v>2012</v>
      </c>
      <c r="K29" s="379" t="s">
        <v>459</v>
      </c>
      <c r="L29" s="379" t="s">
        <v>461</v>
      </c>
      <c r="M29" s="379">
        <v>2012</v>
      </c>
      <c r="N29" s="379" t="s">
        <v>459</v>
      </c>
      <c r="O29" s="667" t="s">
        <v>436</v>
      </c>
      <c r="P29" s="263" t="s">
        <v>460</v>
      </c>
      <c r="Q29" s="295">
        <v>2013</v>
      </c>
      <c r="R29" s="295" t="s">
        <v>459</v>
      </c>
      <c r="S29" s="300" t="s">
        <v>461</v>
      </c>
      <c r="T29" s="295">
        <v>2013</v>
      </c>
      <c r="U29" s="312" t="s">
        <v>459</v>
      </c>
      <c r="V29" s="630"/>
      <c r="W29" s="114"/>
    </row>
    <row r="30" spans="2:23" ht="34.5" customHeight="1">
      <c r="B30" s="113"/>
      <c r="C30" s="832"/>
      <c r="D30" s="838"/>
      <c r="E30" s="839"/>
      <c r="F30" s="840"/>
      <c r="G30" s="822"/>
      <c r="H30" s="667"/>
      <c r="I30" s="263" t="s">
        <v>462</v>
      </c>
      <c r="J30" s="379">
        <v>2012</v>
      </c>
      <c r="K30" s="379" t="s">
        <v>459</v>
      </c>
      <c r="L30" s="379" t="s">
        <v>463</v>
      </c>
      <c r="M30" s="379">
        <v>2012</v>
      </c>
      <c r="N30" s="379" t="s">
        <v>459</v>
      </c>
      <c r="O30" s="667"/>
      <c r="P30" s="263" t="s">
        <v>462</v>
      </c>
      <c r="Q30" s="295">
        <v>2013</v>
      </c>
      <c r="R30" s="295" t="s">
        <v>459</v>
      </c>
      <c r="S30" s="300" t="s">
        <v>463</v>
      </c>
      <c r="T30" s="295">
        <v>2013</v>
      </c>
      <c r="U30" s="312" t="s">
        <v>459</v>
      </c>
      <c r="V30" s="630"/>
      <c r="W30" s="114"/>
    </row>
    <row r="31" spans="2:23" ht="22.5" customHeight="1">
      <c r="B31" s="113"/>
      <c r="C31" s="832"/>
      <c r="D31" s="838"/>
      <c r="E31" s="839"/>
      <c r="F31" s="840"/>
      <c r="G31" s="313" t="s">
        <v>489</v>
      </c>
      <c r="H31" s="668" t="s">
        <v>490</v>
      </c>
      <c r="I31" s="668"/>
      <c r="J31" s="668"/>
      <c r="K31" s="668"/>
      <c r="L31" s="668"/>
      <c r="M31" s="668"/>
      <c r="N31" s="668"/>
      <c r="O31" s="668" t="s">
        <v>490</v>
      </c>
      <c r="P31" s="668"/>
      <c r="Q31" s="668"/>
      <c r="R31" s="668"/>
      <c r="S31" s="668"/>
      <c r="T31" s="668"/>
      <c r="U31" s="669"/>
      <c r="V31" s="631"/>
      <c r="W31" s="114"/>
    </row>
    <row r="32" spans="2:23" s="283" customFormat="1" ht="112.5" customHeight="1" thickBot="1">
      <c r="B32" s="284"/>
      <c r="C32" s="832"/>
      <c r="D32" s="838"/>
      <c r="E32" s="839"/>
      <c r="F32" s="840"/>
      <c r="G32" s="625"/>
      <c r="H32" s="626"/>
      <c r="I32" s="626"/>
      <c r="J32" s="626"/>
      <c r="K32" s="626"/>
      <c r="L32" s="626"/>
      <c r="M32" s="626"/>
      <c r="N32" s="626"/>
      <c r="O32" s="639" t="s">
        <v>646</v>
      </c>
      <c r="P32" s="639"/>
      <c r="Q32" s="639"/>
      <c r="R32" s="639"/>
      <c r="S32" s="639"/>
      <c r="T32" s="639"/>
      <c r="U32" s="640"/>
      <c r="V32" s="631"/>
      <c r="W32" s="285"/>
    </row>
    <row r="33" spans="2:23" ht="30" customHeight="1">
      <c r="B33" s="113"/>
      <c r="C33" s="832"/>
      <c r="D33" s="838"/>
      <c r="E33" s="839"/>
      <c r="F33" s="840"/>
      <c r="G33" s="314"/>
      <c r="H33" s="612" t="s">
        <v>541</v>
      </c>
      <c r="I33" s="612"/>
      <c r="J33" s="612" t="s">
        <v>542</v>
      </c>
      <c r="K33" s="612"/>
      <c r="L33" s="612" t="s">
        <v>543</v>
      </c>
      <c r="M33" s="612"/>
      <c r="N33" s="612"/>
      <c r="O33" s="612" t="s">
        <v>541</v>
      </c>
      <c r="P33" s="612"/>
      <c r="Q33" s="612" t="s">
        <v>542</v>
      </c>
      <c r="R33" s="612"/>
      <c r="S33" s="612" t="s">
        <v>543</v>
      </c>
      <c r="T33" s="612"/>
      <c r="U33" s="653"/>
      <c r="V33" s="631"/>
      <c r="W33" s="114"/>
    </row>
    <row r="34" spans="2:23" ht="18" customHeight="1">
      <c r="B34" s="113"/>
      <c r="C34" s="832"/>
      <c r="D34" s="838"/>
      <c r="E34" s="839"/>
      <c r="F34" s="840"/>
      <c r="G34" s="265" t="s">
        <v>539</v>
      </c>
      <c r="H34" s="627" t="s">
        <v>544</v>
      </c>
      <c r="I34" s="627"/>
      <c r="J34" s="627" t="s">
        <v>544</v>
      </c>
      <c r="K34" s="627"/>
      <c r="L34" s="627" t="s">
        <v>544</v>
      </c>
      <c r="M34" s="627"/>
      <c r="N34" s="627"/>
      <c r="O34" s="614" t="s">
        <v>545</v>
      </c>
      <c r="P34" s="614"/>
      <c r="Q34" s="614" t="s">
        <v>545</v>
      </c>
      <c r="R34" s="614"/>
      <c r="S34" s="614" t="s">
        <v>545</v>
      </c>
      <c r="T34" s="614"/>
      <c r="U34" s="615"/>
      <c r="V34" s="631"/>
      <c r="W34" s="114"/>
    </row>
    <row r="35" spans="2:23" ht="38.25" customHeight="1">
      <c r="B35" s="113"/>
      <c r="C35" s="832"/>
      <c r="D35" s="838"/>
      <c r="E35" s="839"/>
      <c r="F35" s="840"/>
      <c r="G35" s="315" t="s">
        <v>338</v>
      </c>
      <c r="H35" s="668">
        <v>13</v>
      </c>
      <c r="I35" s="668"/>
      <c r="J35" s="668">
        <v>12</v>
      </c>
      <c r="K35" s="668"/>
      <c r="L35" s="668">
        <v>20.5</v>
      </c>
      <c r="M35" s="668"/>
      <c r="N35" s="668"/>
      <c r="O35" s="607">
        <v>14</v>
      </c>
      <c r="P35" s="607"/>
      <c r="Q35" s="607">
        <v>12.5</v>
      </c>
      <c r="R35" s="607"/>
      <c r="S35" s="300"/>
      <c r="T35" s="295">
        <v>19</v>
      </c>
      <c r="U35" s="316"/>
      <c r="V35" s="631"/>
      <c r="W35" s="114"/>
    </row>
    <row r="36" spans="2:23" s="283" customFormat="1" ht="38.25" customHeight="1" thickBot="1">
      <c r="B36" s="284"/>
      <c r="C36" s="289"/>
      <c r="D36" s="838"/>
      <c r="E36" s="839"/>
      <c r="F36" s="840"/>
      <c r="G36" s="809"/>
      <c r="H36" s="810"/>
      <c r="I36" s="810"/>
      <c r="J36" s="810"/>
      <c r="K36" s="810"/>
      <c r="L36" s="810"/>
      <c r="M36" s="810"/>
      <c r="N36" s="811"/>
      <c r="O36" s="639" t="s">
        <v>647</v>
      </c>
      <c r="P36" s="639"/>
      <c r="Q36" s="639"/>
      <c r="R36" s="639"/>
      <c r="S36" s="639"/>
      <c r="T36" s="639"/>
      <c r="U36" s="640"/>
      <c r="V36" s="290"/>
      <c r="W36" s="285"/>
    </row>
    <row r="37" spans="2:23" s="283" customFormat="1" ht="30" customHeight="1">
      <c r="B37" s="284"/>
      <c r="C37" s="289"/>
      <c r="D37" s="838"/>
      <c r="E37" s="839"/>
      <c r="F37" s="839"/>
      <c r="G37" s="617" t="s">
        <v>586</v>
      </c>
      <c r="H37" s="618"/>
      <c r="I37" s="618"/>
      <c r="J37" s="618"/>
      <c r="K37" s="618"/>
      <c r="L37" s="618"/>
      <c r="M37" s="618"/>
      <c r="N37" s="619"/>
      <c r="O37" s="637" t="s">
        <v>586</v>
      </c>
      <c r="P37" s="637"/>
      <c r="Q37" s="637"/>
      <c r="R37" s="637"/>
      <c r="S37" s="637"/>
      <c r="T37" s="637"/>
      <c r="U37" s="638"/>
      <c r="V37" s="290"/>
      <c r="W37" s="285"/>
    </row>
    <row r="38" spans="2:23" s="283" customFormat="1" ht="15">
      <c r="B38" s="284"/>
      <c r="C38" s="289"/>
      <c r="D38" s="838"/>
      <c r="E38" s="839"/>
      <c r="F38" s="839"/>
      <c r="G38" s="383" t="s">
        <v>539</v>
      </c>
      <c r="H38" s="828"/>
      <c r="I38" s="829"/>
      <c r="J38" s="829"/>
      <c r="K38" s="829"/>
      <c r="L38" s="829"/>
      <c r="M38" s="829"/>
      <c r="N38" s="830"/>
      <c r="O38" s="608" t="s">
        <v>640</v>
      </c>
      <c r="P38" s="609"/>
      <c r="Q38" s="609"/>
      <c r="R38" s="609"/>
      <c r="S38" s="609"/>
      <c r="T38" s="609"/>
      <c r="U38" s="610"/>
      <c r="V38" s="290"/>
      <c r="W38" s="285"/>
    </row>
    <row r="39" spans="2:23" s="283" customFormat="1" ht="17.25" customHeight="1">
      <c r="B39" s="284"/>
      <c r="C39" s="289"/>
      <c r="D39" s="838"/>
      <c r="E39" s="839"/>
      <c r="F39" s="839"/>
      <c r="G39" s="383"/>
      <c r="H39" s="382" t="s">
        <v>587</v>
      </c>
      <c r="I39" s="382" t="s">
        <v>588</v>
      </c>
      <c r="J39" s="620" t="s">
        <v>589</v>
      </c>
      <c r="K39" s="622"/>
      <c r="L39" s="620" t="s">
        <v>590</v>
      </c>
      <c r="M39" s="621"/>
      <c r="N39" s="622"/>
      <c r="O39" s="291" t="s">
        <v>587</v>
      </c>
      <c r="P39" s="291" t="s">
        <v>588</v>
      </c>
      <c r="Q39" s="609" t="s">
        <v>589</v>
      </c>
      <c r="R39" s="609"/>
      <c r="S39" s="609" t="s">
        <v>590</v>
      </c>
      <c r="T39" s="609"/>
      <c r="U39" s="610"/>
      <c r="V39" s="290"/>
      <c r="W39" s="285"/>
    </row>
    <row r="40" spans="2:23" s="283" customFormat="1" ht="17.25" customHeight="1">
      <c r="B40" s="284"/>
      <c r="C40" s="289"/>
      <c r="D40" s="838"/>
      <c r="E40" s="839"/>
      <c r="F40" s="839"/>
      <c r="G40" s="625" t="s">
        <v>591</v>
      </c>
      <c r="H40" s="384" t="s">
        <v>592</v>
      </c>
      <c r="I40" s="382" t="s">
        <v>346</v>
      </c>
      <c r="J40" s="620" t="s">
        <v>346</v>
      </c>
      <c r="K40" s="622"/>
      <c r="L40" s="620" t="s">
        <v>346</v>
      </c>
      <c r="M40" s="621"/>
      <c r="N40" s="622"/>
      <c r="O40" s="292" t="s">
        <v>592</v>
      </c>
      <c r="P40" s="297">
        <v>3024</v>
      </c>
      <c r="Q40" s="611" t="s">
        <v>593</v>
      </c>
      <c r="R40" s="611"/>
      <c r="S40" s="611" t="s">
        <v>594</v>
      </c>
      <c r="T40" s="611"/>
      <c r="U40" s="613"/>
      <c r="V40" s="290"/>
      <c r="W40" s="285"/>
    </row>
    <row r="41" spans="2:23" s="283" customFormat="1" ht="17.25" customHeight="1">
      <c r="B41" s="284"/>
      <c r="C41" s="289"/>
      <c r="D41" s="838"/>
      <c r="E41" s="839"/>
      <c r="F41" s="839"/>
      <c r="G41" s="798"/>
      <c r="H41" s="384" t="s">
        <v>595</v>
      </c>
      <c r="I41" s="382" t="s">
        <v>346</v>
      </c>
      <c r="J41" s="620" t="s">
        <v>346</v>
      </c>
      <c r="K41" s="622"/>
      <c r="L41" s="620" t="s">
        <v>346</v>
      </c>
      <c r="M41" s="621"/>
      <c r="N41" s="622"/>
      <c r="O41" s="292" t="s">
        <v>595</v>
      </c>
      <c r="P41" s="297">
        <v>3048</v>
      </c>
      <c r="Q41" s="611" t="s">
        <v>596</v>
      </c>
      <c r="R41" s="611"/>
      <c r="S41" s="611" t="s">
        <v>594</v>
      </c>
      <c r="T41" s="611"/>
      <c r="U41" s="613"/>
      <c r="V41" s="290"/>
      <c r="W41" s="285"/>
    </row>
    <row r="42" spans="2:23" s="283" customFormat="1" ht="17.25" customHeight="1">
      <c r="B42" s="284"/>
      <c r="C42" s="289"/>
      <c r="D42" s="838"/>
      <c r="E42" s="839"/>
      <c r="F42" s="839"/>
      <c r="G42" s="625" t="s">
        <v>597</v>
      </c>
      <c r="H42" s="384" t="s">
        <v>592</v>
      </c>
      <c r="I42" s="382" t="s">
        <v>346</v>
      </c>
      <c r="J42" s="620" t="s">
        <v>346</v>
      </c>
      <c r="K42" s="622"/>
      <c r="L42" s="620" t="s">
        <v>346</v>
      </c>
      <c r="M42" s="621"/>
      <c r="N42" s="622"/>
      <c r="O42" s="292" t="s">
        <v>592</v>
      </c>
      <c r="P42" s="297">
        <v>3124</v>
      </c>
      <c r="Q42" s="611" t="s">
        <v>598</v>
      </c>
      <c r="R42" s="611"/>
      <c r="S42" s="611" t="s">
        <v>599</v>
      </c>
      <c r="T42" s="611"/>
      <c r="U42" s="613"/>
      <c r="V42" s="290"/>
      <c r="W42" s="285"/>
    </row>
    <row r="43" spans="2:23" s="283" customFormat="1" ht="17.25" customHeight="1">
      <c r="B43" s="284"/>
      <c r="C43" s="289"/>
      <c r="D43" s="838"/>
      <c r="E43" s="839"/>
      <c r="F43" s="839"/>
      <c r="G43" s="798"/>
      <c r="H43" s="384" t="s">
        <v>595</v>
      </c>
      <c r="I43" s="382" t="s">
        <v>346</v>
      </c>
      <c r="J43" s="620" t="s">
        <v>346</v>
      </c>
      <c r="K43" s="622"/>
      <c r="L43" s="620" t="s">
        <v>346</v>
      </c>
      <c r="M43" s="621"/>
      <c r="N43" s="622"/>
      <c r="O43" s="292" t="s">
        <v>595</v>
      </c>
      <c r="P43" s="297">
        <v>3124</v>
      </c>
      <c r="Q43" s="611" t="s">
        <v>600</v>
      </c>
      <c r="R43" s="611"/>
      <c r="S43" s="611" t="s">
        <v>601</v>
      </c>
      <c r="T43" s="611"/>
      <c r="U43" s="613"/>
      <c r="V43" s="290"/>
      <c r="W43" s="285"/>
    </row>
    <row r="44" spans="2:23" s="283" customFormat="1" ht="17.25" customHeight="1">
      <c r="B44" s="284"/>
      <c r="C44" s="289"/>
      <c r="D44" s="838"/>
      <c r="E44" s="839"/>
      <c r="F44" s="839"/>
      <c r="G44" s="625" t="s">
        <v>602</v>
      </c>
      <c r="H44" s="384" t="s">
        <v>592</v>
      </c>
      <c r="I44" s="382" t="s">
        <v>346</v>
      </c>
      <c r="J44" s="620" t="s">
        <v>346</v>
      </c>
      <c r="K44" s="622"/>
      <c r="L44" s="620" t="s">
        <v>346</v>
      </c>
      <c r="M44" s="621"/>
      <c r="N44" s="622"/>
      <c r="O44" s="292" t="s">
        <v>592</v>
      </c>
      <c r="P44" s="297">
        <v>3172</v>
      </c>
      <c r="Q44" s="611" t="s">
        <v>603</v>
      </c>
      <c r="R44" s="611"/>
      <c r="S44" s="611" t="s">
        <v>604</v>
      </c>
      <c r="T44" s="611"/>
      <c r="U44" s="613"/>
      <c r="V44" s="290"/>
      <c r="W44" s="285"/>
    </row>
    <row r="45" spans="2:23" s="283" customFormat="1" ht="17.25" customHeight="1">
      <c r="B45" s="284"/>
      <c r="C45" s="289"/>
      <c r="D45" s="838"/>
      <c r="E45" s="839"/>
      <c r="F45" s="839"/>
      <c r="G45" s="798"/>
      <c r="H45" s="384" t="s">
        <v>595</v>
      </c>
      <c r="I45" s="382" t="s">
        <v>346</v>
      </c>
      <c r="J45" s="620" t="s">
        <v>346</v>
      </c>
      <c r="K45" s="622"/>
      <c r="L45" s="620" t="s">
        <v>346</v>
      </c>
      <c r="M45" s="621"/>
      <c r="N45" s="622"/>
      <c r="O45" s="292" t="s">
        <v>595</v>
      </c>
      <c r="P45" s="297">
        <v>3188</v>
      </c>
      <c r="Q45" s="611" t="s">
        <v>605</v>
      </c>
      <c r="R45" s="611"/>
      <c r="S45" s="611" t="s">
        <v>606</v>
      </c>
      <c r="T45" s="611"/>
      <c r="U45" s="613"/>
      <c r="V45" s="290"/>
      <c r="W45" s="285"/>
    </row>
    <row r="46" spans="2:23" s="283" customFormat="1" ht="17.25" customHeight="1">
      <c r="B46" s="284"/>
      <c r="C46" s="289"/>
      <c r="D46" s="838"/>
      <c r="E46" s="839"/>
      <c r="F46" s="839"/>
      <c r="G46" s="381" t="s">
        <v>607</v>
      </c>
      <c r="H46" s="384" t="s">
        <v>592</v>
      </c>
      <c r="I46" s="382" t="s">
        <v>346</v>
      </c>
      <c r="J46" s="620" t="s">
        <v>346</v>
      </c>
      <c r="K46" s="622"/>
      <c r="L46" s="620" t="s">
        <v>346</v>
      </c>
      <c r="M46" s="621"/>
      <c r="N46" s="622"/>
      <c r="O46" s="292" t="s">
        <v>592</v>
      </c>
      <c r="P46" s="297">
        <v>3254</v>
      </c>
      <c r="Q46" s="611" t="s">
        <v>608</v>
      </c>
      <c r="R46" s="611"/>
      <c r="S46" s="611" t="s">
        <v>609</v>
      </c>
      <c r="T46" s="611"/>
      <c r="U46" s="613"/>
      <c r="V46" s="290"/>
      <c r="W46" s="285"/>
    </row>
    <row r="47" spans="2:23" s="283" customFormat="1" ht="68.25" customHeight="1" thickBot="1">
      <c r="B47" s="284"/>
      <c r="C47" s="289"/>
      <c r="D47" s="841"/>
      <c r="E47" s="842"/>
      <c r="F47" s="842"/>
      <c r="G47" s="864"/>
      <c r="H47" s="865"/>
      <c r="I47" s="865"/>
      <c r="J47" s="865"/>
      <c r="K47" s="865"/>
      <c r="L47" s="865"/>
      <c r="M47" s="865"/>
      <c r="N47" s="865"/>
      <c r="O47" s="861" t="s">
        <v>648</v>
      </c>
      <c r="P47" s="862"/>
      <c r="Q47" s="862"/>
      <c r="R47" s="862"/>
      <c r="S47" s="862"/>
      <c r="T47" s="862"/>
      <c r="U47" s="863"/>
      <c r="V47" s="290"/>
      <c r="W47" s="285"/>
    </row>
    <row r="48" spans="2:25" ht="198" customHeight="1" thickBot="1">
      <c r="B48" s="113"/>
      <c r="C48" s="115" t="s">
        <v>339</v>
      </c>
      <c r="D48" s="825" t="s">
        <v>547</v>
      </c>
      <c r="E48" s="819"/>
      <c r="F48" s="820"/>
      <c r="G48" s="852" t="s">
        <v>340</v>
      </c>
      <c r="H48" s="853"/>
      <c r="I48" s="853"/>
      <c r="J48" s="853"/>
      <c r="K48" s="853"/>
      <c r="L48" s="854"/>
      <c r="M48" s="796" t="s">
        <v>623</v>
      </c>
      <c r="N48" s="797"/>
      <c r="O48" s="870" t="s">
        <v>649</v>
      </c>
      <c r="P48" s="871"/>
      <c r="Q48" s="871"/>
      <c r="R48" s="871"/>
      <c r="S48" s="872"/>
      <c r="T48" s="802" t="s">
        <v>651</v>
      </c>
      <c r="U48" s="803"/>
      <c r="V48" s="266" t="s">
        <v>341</v>
      </c>
      <c r="W48" s="114"/>
      <c r="Y48"/>
    </row>
    <row r="49" spans="2:25" ht="123.75" customHeight="1" thickBot="1">
      <c r="B49" s="113"/>
      <c r="C49" s="115"/>
      <c r="D49" s="818" t="s">
        <v>615</v>
      </c>
      <c r="E49" s="819"/>
      <c r="F49" s="820"/>
      <c r="G49" s="805" t="s">
        <v>342</v>
      </c>
      <c r="H49" s="806"/>
      <c r="I49" s="806"/>
      <c r="J49" s="806"/>
      <c r="K49" s="806"/>
      <c r="L49" s="806"/>
      <c r="M49" s="850" t="s">
        <v>624</v>
      </c>
      <c r="N49" s="851"/>
      <c r="O49" s="632" t="s">
        <v>650</v>
      </c>
      <c r="P49" s="633"/>
      <c r="Q49" s="633"/>
      <c r="R49" s="633"/>
      <c r="S49" s="634"/>
      <c r="T49" s="635" t="s">
        <v>652</v>
      </c>
      <c r="U49" s="636"/>
      <c r="V49" s="266" t="s">
        <v>343</v>
      </c>
      <c r="W49" s="114"/>
      <c r="Y49"/>
    </row>
    <row r="50" spans="2:23" ht="28.5" customHeight="1">
      <c r="B50" s="113"/>
      <c r="C50" s="115"/>
      <c r="D50" s="779" t="s">
        <v>551</v>
      </c>
      <c r="E50" s="780"/>
      <c r="F50" s="821"/>
      <c r="G50" s="855" t="s">
        <v>344</v>
      </c>
      <c r="H50" s="856"/>
      <c r="I50" s="856"/>
      <c r="J50" s="856"/>
      <c r="K50" s="856"/>
      <c r="L50" s="856"/>
      <c r="M50" s="612" t="s">
        <v>345</v>
      </c>
      <c r="N50" s="653"/>
      <c r="O50" s="645" t="s">
        <v>653</v>
      </c>
      <c r="P50" s="646"/>
      <c r="Q50" s="646"/>
      <c r="R50" s="646"/>
      <c r="S50" s="647"/>
      <c r="T50" s="612" t="s">
        <v>345</v>
      </c>
      <c r="U50" s="653"/>
      <c r="V50" s="270" t="s">
        <v>347</v>
      </c>
      <c r="W50" s="114"/>
    </row>
    <row r="51" spans="2:23" ht="28.5" customHeight="1">
      <c r="B51" s="113"/>
      <c r="C51" s="115"/>
      <c r="D51" s="822"/>
      <c r="E51" s="667"/>
      <c r="F51" s="823"/>
      <c r="G51" s="804" t="s">
        <v>348</v>
      </c>
      <c r="H51" s="651"/>
      <c r="I51" s="651"/>
      <c r="J51" s="651"/>
      <c r="K51" s="651"/>
      <c r="L51" s="651"/>
      <c r="M51" s="651" t="s">
        <v>349</v>
      </c>
      <c r="N51" s="652"/>
      <c r="O51" s="648"/>
      <c r="P51" s="649"/>
      <c r="Q51" s="649"/>
      <c r="R51" s="649"/>
      <c r="S51" s="650"/>
      <c r="T51" s="651" t="s">
        <v>349</v>
      </c>
      <c r="U51" s="652"/>
      <c r="V51" s="271" t="s">
        <v>350</v>
      </c>
      <c r="W51" s="114"/>
    </row>
    <row r="52" spans="2:23" ht="28.5" customHeight="1">
      <c r="B52" s="113"/>
      <c r="C52" s="115"/>
      <c r="D52" s="822"/>
      <c r="E52" s="667"/>
      <c r="F52" s="823"/>
      <c r="G52" s="804" t="s">
        <v>351</v>
      </c>
      <c r="H52" s="651"/>
      <c r="I52" s="651"/>
      <c r="J52" s="651"/>
      <c r="K52" s="651"/>
      <c r="L52" s="651"/>
      <c r="M52" s="651" t="s">
        <v>352</v>
      </c>
      <c r="N52" s="652"/>
      <c r="O52" s="648"/>
      <c r="P52" s="649"/>
      <c r="Q52" s="649"/>
      <c r="R52" s="649"/>
      <c r="S52" s="650"/>
      <c r="T52" s="651" t="s">
        <v>352</v>
      </c>
      <c r="U52" s="652"/>
      <c r="V52" s="271" t="s">
        <v>353</v>
      </c>
      <c r="W52" s="114"/>
    </row>
    <row r="53" spans="2:23" ht="28.5" customHeight="1" thickBot="1">
      <c r="B53" s="113"/>
      <c r="C53" s="115"/>
      <c r="D53" s="781"/>
      <c r="E53" s="782"/>
      <c r="F53" s="824"/>
      <c r="G53" s="801" t="s">
        <v>354</v>
      </c>
      <c r="H53" s="799"/>
      <c r="I53" s="799"/>
      <c r="J53" s="799"/>
      <c r="K53" s="799"/>
      <c r="L53" s="799"/>
      <c r="M53" s="799" t="s">
        <v>355</v>
      </c>
      <c r="N53" s="800"/>
      <c r="O53" s="648"/>
      <c r="P53" s="649"/>
      <c r="Q53" s="649"/>
      <c r="R53" s="649"/>
      <c r="S53" s="650"/>
      <c r="T53" s="799" t="s">
        <v>355</v>
      </c>
      <c r="U53" s="800"/>
      <c r="V53" s="272" t="s">
        <v>356</v>
      </c>
      <c r="W53" s="114"/>
    </row>
    <row r="54" spans="2:23" ht="86.25" customHeight="1">
      <c r="B54" s="113"/>
      <c r="C54" s="115"/>
      <c r="D54" s="779" t="s">
        <v>552</v>
      </c>
      <c r="E54" s="780"/>
      <c r="F54" s="780"/>
      <c r="G54" s="789" t="s">
        <v>585</v>
      </c>
      <c r="H54" s="789"/>
      <c r="I54" s="789"/>
      <c r="J54" s="789"/>
      <c r="K54" s="789"/>
      <c r="L54" s="789"/>
      <c r="M54" s="789" t="s">
        <v>623</v>
      </c>
      <c r="N54" s="789"/>
      <c r="O54" s="696" t="s">
        <v>654</v>
      </c>
      <c r="P54" s="696"/>
      <c r="Q54" s="696"/>
      <c r="R54" s="696"/>
      <c r="S54" s="696"/>
      <c r="T54" s="641" t="s">
        <v>625</v>
      </c>
      <c r="U54" s="642"/>
      <c r="V54" s="655">
        <v>17</v>
      </c>
      <c r="W54" s="114"/>
    </row>
    <row r="55" spans="2:23" s="283" customFormat="1" ht="223.5" customHeight="1" thickBot="1">
      <c r="B55" s="284"/>
      <c r="C55" s="286"/>
      <c r="D55" s="781"/>
      <c r="E55" s="782"/>
      <c r="F55" s="782"/>
      <c r="G55" s="790"/>
      <c r="H55" s="790"/>
      <c r="I55" s="790"/>
      <c r="J55" s="790"/>
      <c r="K55" s="790"/>
      <c r="L55" s="790"/>
      <c r="M55" s="790"/>
      <c r="N55" s="790"/>
      <c r="O55" s="697"/>
      <c r="P55" s="697"/>
      <c r="Q55" s="697"/>
      <c r="R55" s="697"/>
      <c r="S55" s="697"/>
      <c r="T55" s="643"/>
      <c r="U55" s="644"/>
      <c r="V55" s="656"/>
      <c r="W55" s="285"/>
    </row>
    <row r="56" spans="2:25" ht="87" customHeight="1">
      <c r="B56" s="113"/>
      <c r="C56" s="115"/>
      <c r="D56" s="722" t="s">
        <v>357</v>
      </c>
      <c r="E56" s="723"/>
      <c r="F56" s="723" t="s">
        <v>358</v>
      </c>
      <c r="G56" s="788" t="s">
        <v>359</v>
      </c>
      <c r="H56" s="788"/>
      <c r="I56" s="788"/>
      <c r="J56" s="788"/>
      <c r="K56" s="788"/>
      <c r="L56" s="788"/>
      <c r="M56" s="788">
        <v>0</v>
      </c>
      <c r="N56" s="788"/>
      <c r="O56" s="866" t="s">
        <v>655</v>
      </c>
      <c r="P56" s="867"/>
      <c r="Q56" s="867"/>
      <c r="R56" s="867"/>
      <c r="S56" s="868"/>
      <c r="T56" s="788">
        <v>0</v>
      </c>
      <c r="U56" s="788"/>
      <c r="V56" s="848" t="s">
        <v>567</v>
      </c>
      <c r="W56" s="114"/>
      <c r="Y56"/>
    </row>
    <row r="57" spans="2:25" ht="24.75" customHeight="1">
      <c r="B57" s="113"/>
      <c r="C57" s="115"/>
      <c r="D57" s="783"/>
      <c r="E57" s="591"/>
      <c r="F57" s="591"/>
      <c r="G57" s="676" t="s">
        <v>360</v>
      </c>
      <c r="H57" s="676"/>
      <c r="I57" s="676"/>
      <c r="J57" s="676"/>
      <c r="K57" s="676"/>
      <c r="L57" s="676"/>
      <c r="M57" s="676">
        <v>0</v>
      </c>
      <c r="N57" s="676"/>
      <c r="O57" s="666"/>
      <c r="P57" s="685"/>
      <c r="Q57" s="685"/>
      <c r="R57" s="685"/>
      <c r="S57" s="869"/>
      <c r="T57" s="676">
        <v>0</v>
      </c>
      <c r="U57" s="676"/>
      <c r="V57" s="849"/>
      <c r="W57" s="114"/>
      <c r="Y57"/>
    </row>
    <row r="58" spans="2:25" ht="49.5" customHeight="1">
      <c r="B58" s="113"/>
      <c r="C58" s="115"/>
      <c r="D58" s="783"/>
      <c r="E58" s="591"/>
      <c r="F58" s="591" t="s">
        <v>361</v>
      </c>
      <c r="G58" s="676" t="s">
        <v>359</v>
      </c>
      <c r="H58" s="676"/>
      <c r="I58" s="676"/>
      <c r="J58" s="676"/>
      <c r="K58" s="676"/>
      <c r="L58" s="676"/>
      <c r="M58" s="676" t="s">
        <v>623</v>
      </c>
      <c r="N58" s="676"/>
      <c r="O58" s="703" t="s">
        <v>656</v>
      </c>
      <c r="P58" s="703"/>
      <c r="Q58" s="703"/>
      <c r="R58" s="703"/>
      <c r="S58" s="703"/>
      <c r="T58" s="676" t="s">
        <v>627</v>
      </c>
      <c r="U58" s="676"/>
      <c r="V58" s="317">
        <v>12</v>
      </c>
      <c r="W58" s="114"/>
      <c r="Y58"/>
    </row>
    <row r="59" spans="2:25" ht="76.5" customHeight="1">
      <c r="B59" s="113"/>
      <c r="C59" s="115"/>
      <c r="D59" s="783"/>
      <c r="E59" s="591"/>
      <c r="F59" s="591"/>
      <c r="G59" s="676" t="s">
        <v>360</v>
      </c>
      <c r="H59" s="676"/>
      <c r="I59" s="676"/>
      <c r="J59" s="676"/>
      <c r="K59" s="676"/>
      <c r="L59" s="676"/>
      <c r="M59" s="676" t="s">
        <v>626</v>
      </c>
      <c r="N59" s="676"/>
      <c r="O59" s="703"/>
      <c r="P59" s="703"/>
      <c r="Q59" s="703"/>
      <c r="R59" s="703"/>
      <c r="S59" s="703"/>
      <c r="T59" s="676" t="s">
        <v>628</v>
      </c>
      <c r="U59" s="676"/>
      <c r="V59" s="317">
        <v>70</v>
      </c>
      <c r="W59" s="114"/>
      <c r="Y59"/>
    </row>
    <row r="60" spans="2:25" ht="90" customHeight="1" thickBot="1">
      <c r="B60" s="113"/>
      <c r="C60" s="115"/>
      <c r="D60" s="784"/>
      <c r="E60" s="785"/>
      <c r="F60" s="318" t="s">
        <v>362</v>
      </c>
      <c r="G60" s="673" t="s">
        <v>363</v>
      </c>
      <c r="H60" s="673"/>
      <c r="I60" s="673"/>
      <c r="J60" s="673"/>
      <c r="K60" s="673"/>
      <c r="L60" s="673"/>
      <c r="M60" s="673">
        <v>0</v>
      </c>
      <c r="N60" s="673"/>
      <c r="O60" s="795" t="s">
        <v>657</v>
      </c>
      <c r="P60" s="795"/>
      <c r="Q60" s="795"/>
      <c r="R60" s="795"/>
      <c r="S60" s="795"/>
      <c r="T60" s="673">
        <v>0</v>
      </c>
      <c r="U60" s="673"/>
      <c r="V60" s="319" t="s">
        <v>410</v>
      </c>
      <c r="W60" s="114"/>
      <c r="Y60"/>
    </row>
    <row r="61" spans="2:23" ht="74.25" customHeight="1" thickBot="1">
      <c r="B61" s="113"/>
      <c r="C61" s="115"/>
      <c r="D61" s="770" t="s">
        <v>364</v>
      </c>
      <c r="E61" s="771"/>
      <c r="F61" s="772" t="s">
        <v>365</v>
      </c>
      <c r="G61" s="773" t="s">
        <v>359</v>
      </c>
      <c r="H61" s="774"/>
      <c r="I61" s="774"/>
      <c r="J61" s="774"/>
      <c r="K61" s="774"/>
      <c r="L61" s="774"/>
      <c r="M61" s="791" t="s">
        <v>623</v>
      </c>
      <c r="N61" s="675"/>
      <c r="O61" s="677" t="s">
        <v>658</v>
      </c>
      <c r="P61" s="678"/>
      <c r="Q61" s="678"/>
      <c r="R61" s="678"/>
      <c r="S61" s="679"/>
      <c r="T61" s="674" t="s">
        <v>629</v>
      </c>
      <c r="U61" s="675"/>
      <c r="V61" s="287" t="s">
        <v>568</v>
      </c>
      <c r="W61" s="114"/>
    </row>
    <row r="62" spans="2:23" ht="74.25" customHeight="1">
      <c r="B62" s="113"/>
      <c r="C62" s="115"/>
      <c r="D62" s="770"/>
      <c r="E62" s="771"/>
      <c r="F62" s="587"/>
      <c r="G62" s="775" t="s">
        <v>360</v>
      </c>
      <c r="H62" s="676"/>
      <c r="I62" s="676"/>
      <c r="J62" s="676"/>
      <c r="K62" s="676"/>
      <c r="L62" s="676"/>
      <c r="M62" s="666" t="s">
        <v>623</v>
      </c>
      <c r="N62" s="660"/>
      <c r="O62" s="680"/>
      <c r="P62" s="681"/>
      <c r="Q62" s="681"/>
      <c r="R62" s="681"/>
      <c r="S62" s="682"/>
      <c r="T62" s="666" t="s">
        <v>629</v>
      </c>
      <c r="U62" s="660"/>
      <c r="V62" s="274" t="s">
        <v>569</v>
      </c>
      <c r="W62" s="114"/>
    </row>
    <row r="63" spans="2:23" ht="77.25" customHeight="1">
      <c r="B63" s="113"/>
      <c r="C63" s="115"/>
      <c r="D63" s="770"/>
      <c r="E63" s="771"/>
      <c r="F63" s="587" t="s">
        <v>366</v>
      </c>
      <c r="G63" s="775" t="s">
        <v>359</v>
      </c>
      <c r="H63" s="676"/>
      <c r="I63" s="676"/>
      <c r="J63" s="676"/>
      <c r="K63" s="676"/>
      <c r="L63" s="676"/>
      <c r="M63" s="791" t="s">
        <v>623</v>
      </c>
      <c r="N63" s="675"/>
      <c r="O63" s="793" t="s">
        <v>705</v>
      </c>
      <c r="P63" s="690"/>
      <c r="Q63" s="690"/>
      <c r="R63" s="690"/>
      <c r="S63" s="691"/>
      <c r="T63" s="666">
        <v>0</v>
      </c>
      <c r="U63" s="685"/>
      <c r="V63" s="873" t="s">
        <v>570</v>
      </c>
      <c r="W63" s="362"/>
    </row>
    <row r="64" spans="2:23" ht="53.25" customHeight="1">
      <c r="B64" s="113"/>
      <c r="C64" s="115"/>
      <c r="D64" s="770"/>
      <c r="E64" s="771"/>
      <c r="F64" s="587"/>
      <c r="G64" s="775" t="s">
        <v>360</v>
      </c>
      <c r="H64" s="676"/>
      <c r="I64" s="676"/>
      <c r="J64" s="676"/>
      <c r="K64" s="676"/>
      <c r="L64" s="676"/>
      <c r="M64" s="666" t="s">
        <v>623</v>
      </c>
      <c r="N64" s="660"/>
      <c r="O64" s="794"/>
      <c r="P64" s="681"/>
      <c r="Q64" s="681"/>
      <c r="R64" s="681"/>
      <c r="S64" s="682"/>
      <c r="T64" s="666">
        <v>0</v>
      </c>
      <c r="U64" s="685"/>
      <c r="V64" s="874"/>
      <c r="W64" s="114"/>
    </row>
    <row r="65" spans="2:23" ht="45.75" customHeight="1" thickBot="1">
      <c r="B65" s="113"/>
      <c r="C65" s="115"/>
      <c r="D65" s="770"/>
      <c r="E65" s="771"/>
      <c r="F65" s="786" t="s">
        <v>367</v>
      </c>
      <c r="G65" s="775" t="s">
        <v>359</v>
      </c>
      <c r="H65" s="676"/>
      <c r="I65" s="676"/>
      <c r="J65" s="676"/>
      <c r="K65" s="676"/>
      <c r="L65" s="676"/>
      <c r="M65" s="791" t="s">
        <v>623</v>
      </c>
      <c r="N65" s="675"/>
      <c r="O65" s="689" t="s">
        <v>706</v>
      </c>
      <c r="P65" s="690"/>
      <c r="Q65" s="690"/>
      <c r="R65" s="690"/>
      <c r="S65" s="691"/>
      <c r="T65" s="666">
        <v>0</v>
      </c>
      <c r="U65" s="660"/>
      <c r="V65" s="287" t="s">
        <v>571</v>
      </c>
      <c r="W65" s="114"/>
    </row>
    <row r="66" spans="2:23" s="283" customFormat="1" ht="117" customHeight="1">
      <c r="B66" s="284"/>
      <c r="C66" s="286"/>
      <c r="D66" s="770"/>
      <c r="E66" s="771"/>
      <c r="F66" s="787"/>
      <c r="G66" s="775" t="s">
        <v>360</v>
      </c>
      <c r="H66" s="676"/>
      <c r="I66" s="676"/>
      <c r="J66" s="676"/>
      <c r="K66" s="676"/>
      <c r="L66" s="676"/>
      <c r="M66" s="666" t="s">
        <v>623</v>
      </c>
      <c r="N66" s="660"/>
      <c r="O66" s="680"/>
      <c r="P66" s="681"/>
      <c r="Q66" s="681"/>
      <c r="R66" s="681"/>
      <c r="S66" s="682"/>
      <c r="T66" s="666">
        <v>0</v>
      </c>
      <c r="U66" s="660"/>
      <c r="V66" s="274" t="s">
        <v>572</v>
      </c>
      <c r="W66" s="285"/>
    </row>
    <row r="67" spans="2:23" ht="75.75" customHeight="1" thickBot="1">
      <c r="B67" s="113"/>
      <c r="C67" s="123"/>
      <c r="D67" s="770"/>
      <c r="E67" s="771"/>
      <c r="F67" s="207" t="s">
        <v>368</v>
      </c>
      <c r="G67" s="776" t="s">
        <v>491</v>
      </c>
      <c r="H67" s="777"/>
      <c r="I67" s="777"/>
      <c r="J67" s="777"/>
      <c r="K67" s="777"/>
      <c r="L67" s="778"/>
      <c r="M67" s="666" t="s">
        <v>631</v>
      </c>
      <c r="N67" s="660"/>
      <c r="O67" s="670" t="s">
        <v>707</v>
      </c>
      <c r="P67" s="671"/>
      <c r="Q67" s="671"/>
      <c r="R67" s="671"/>
      <c r="S67" s="672"/>
      <c r="T67" s="704" t="s">
        <v>715</v>
      </c>
      <c r="U67" s="705"/>
      <c r="V67" s="273" t="s">
        <v>630</v>
      </c>
      <c r="W67" s="114"/>
    </row>
    <row r="68" spans="2:23" ht="56.25" customHeight="1">
      <c r="B68" s="113"/>
      <c r="C68" s="115"/>
      <c r="D68" s="722" t="s">
        <v>369</v>
      </c>
      <c r="E68" s="723"/>
      <c r="F68" s="724"/>
      <c r="G68" s="734" t="s">
        <v>370</v>
      </c>
      <c r="H68" s="735"/>
      <c r="I68" s="735"/>
      <c r="J68" s="735"/>
      <c r="K68" s="735"/>
      <c r="L68" s="735"/>
      <c r="M68" s="745">
        <v>0.495</v>
      </c>
      <c r="N68" s="792"/>
      <c r="O68" s="677" t="s">
        <v>708</v>
      </c>
      <c r="P68" s="678"/>
      <c r="Q68" s="678"/>
      <c r="R68" s="678"/>
      <c r="S68" s="679"/>
      <c r="T68" s="665">
        <v>0.495</v>
      </c>
      <c r="U68" s="688"/>
      <c r="V68" s="875" t="s">
        <v>371</v>
      </c>
      <c r="W68" s="859" t="s">
        <v>723</v>
      </c>
    </row>
    <row r="69" spans="2:23" ht="60" customHeight="1" thickBot="1">
      <c r="B69" s="113"/>
      <c r="C69" s="115"/>
      <c r="D69" s="725"/>
      <c r="E69" s="726"/>
      <c r="F69" s="589"/>
      <c r="G69" s="729" t="s">
        <v>372</v>
      </c>
      <c r="H69" s="537"/>
      <c r="I69" s="537"/>
      <c r="J69" s="537"/>
      <c r="K69" s="537"/>
      <c r="L69" s="537"/>
      <c r="M69" s="537">
        <v>0.433</v>
      </c>
      <c r="N69" s="744"/>
      <c r="O69" s="692"/>
      <c r="P69" s="693"/>
      <c r="Q69" s="693"/>
      <c r="R69" s="693"/>
      <c r="S69" s="694"/>
      <c r="T69" s="686">
        <v>0.433</v>
      </c>
      <c r="U69" s="695"/>
      <c r="V69" s="876"/>
      <c r="W69" s="860"/>
    </row>
    <row r="70" spans="2:23" ht="41.25" customHeight="1">
      <c r="B70" s="113"/>
      <c r="C70" s="115"/>
      <c r="D70" s="730" t="s">
        <v>373</v>
      </c>
      <c r="E70" s="731"/>
      <c r="F70" s="731"/>
      <c r="G70" s="734" t="s">
        <v>359</v>
      </c>
      <c r="H70" s="735"/>
      <c r="I70" s="735"/>
      <c r="J70" s="735"/>
      <c r="K70" s="735"/>
      <c r="L70" s="735"/>
      <c r="M70" s="735" t="s">
        <v>492</v>
      </c>
      <c r="N70" s="745"/>
      <c r="O70" s="698" t="s">
        <v>659</v>
      </c>
      <c r="P70" s="678"/>
      <c r="Q70" s="678"/>
      <c r="R70" s="678"/>
      <c r="S70" s="679"/>
      <c r="T70" s="664" t="s">
        <v>716</v>
      </c>
      <c r="U70" s="665"/>
      <c r="V70" s="727" t="s">
        <v>493</v>
      </c>
      <c r="W70" s="114"/>
    </row>
    <row r="71" spans="2:23" ht="54" customHeight="1" thickBot="1">
      <c r="B71" s="113"/>
      <c r="C71" s="115"/>
      <c r="D71" s="732"/>
      <c r="E71" s="733"/>
      <c r="F71" s="733"/>
      <c r="G71" s="729" t="s">
        <v>360</v>
      </c>
      <c r="H71" s="537"/>
      <c r="I71" s="537"/>
      <c r="J71" s="537"/>
      <c r="K71" s="537"/>
      <c r="L71" s="537"/>
      <c r="M71" s="537" t="s">
        <v>494</v>
      </c>
      <c r="N71" s="746"/>
      <c r="O71" s="699"/>
      <c r="P71" s="693"/>
      <c r="Q71" s="693"/>
      <c r="R71" s="693"/>
      <c r="S71" s="694"/>
      <c r="T71" s="686" t="s">
        <v>717</v>
      </c>
      <c r="U71" s="687"/>
      <c r="V71" s="728"/>
      <c r="W71" s="114"/>
    </row>
    <row r="72" spans="2:23" ht="70.5" customHeight="1">
      <c r="B72" s="113"/>
      <c r="C72" s="115"/>
      <c r="D72" s="761" t="s">
        <v>374</v>
      </c>
      <c r="E72" s="762"/>
      <c r="F72" s="763"/>
      <c r="G72" s="734" t="s">
        <v>375</v>
      </c>
      <c r="H72" s="735"/>
      <c r="I72" s="735"/>
      <c r="J72" s="735"/>
      <c r="K72" s="735"/>
      <c r="L72" s="735"/>
      <c r="M72" s="666" t="s">
        <v>626</v>
      </c>
      <c r="N72" s="660"/>
      <c r="O72" s="677" t="s">
        <v>660</v>
      </c>
      <c r="P72" s="678"/>
      <c r="Q72" s="678"/>
      <c r="R72" s="678"/>
      <c r="S72" s="679"/>
      <c r="T72" s="666" t="s">
        <v>632</v>
      </c>
      <c r="U72" s="660"/>
      <c r="V72" s="736" t="s">
        <v>573</v>
      </c>
      <c r="W72" s="114"/>
    </row>
    <row r="73" spans="2:23" s="283" customFormat="1" ht="70.5" customHeight="1">
      <c r="B73" s="284"/>
      <c r="C73" s="286"/>
      <c r="D73" s="764"/>
      <c r="E73" s="765"/>
      <c r="F73" s="766"/>
      <c r="G73" s="739" t="s">
        <v>359</v>
      </c>
      <c r="H73" s="740"/>
      <c r="I73" s="740"/>
      <c r="J73" s="740"/>
      <c r="K73" s="740"/>
      <c r="L73" s="741"/>
      <c r="M73" s="666" t="s">
        <v>626</v>
      </c>
      <c r="N73" s="660"/>
      <c r="O73" s="700"/>
      <c r="P73" s="701"/>
      <c r="Q73" s="701"/>
      <c r="R73" s="701"/>
      <c r="S73" s="702"/>
      <c r="T73" s="666" t="s">
        <v>628</v>
      </c>
      <c r="U73" s="660"/>
      <c r="V73" s="737"/>
      <c r="W73" s="285"/>
    </row>
    <row r="74" spans="2:23" s="283" customFormat="1" ht="114" customHeight="1" thickBot="1">
      <c r="B74" s="284"/>
      <c r="C74" s="286"/>
      <c r="D74" s="767"/>
      <c r="E74" s="768"/>
      <c r="F74" s="769"/>
      <c r="G74" s="739" t="s">
        <v>360</v>
      </c>
      <c r="H74" s="740"/>
      <c r="I74" s="740"/>
      <c r="J74" s="740"/>
      <c r="K74" s="740"/>
      <c r="L74" s="741"/>
      <c r="M74" s="666" t="s">
        <v>623</v>
      </c>
      <c r="N74" s="660"/>
      <c r="O74" s="680"/>
      <c r="P74" s="681"/>
      <c r="Q74" s="681"/>
      <c r="R74" s="681"/>
      <c r="S74" s="682"/>
      <c r="T74" s="666" t="s">
        <v>633</v>
      </c>
      <c r="U74" s="660"/>
      <c r="V74" s="738"/>
      <c r="W74" s="285"/>
    </row>
    <row r="75" spans="2:23" ht="85.5" customHeight="1" thickBot="1">
      <c r="B75" s="113"/>
      <c r="C75" s="115"/>
      <c r="D75" s="752" t="s">
        <v>376</v>
      </c>
      <c r="E75" s="753"/>
      <c r="F75" s="754"/>
      <c r="G75" s="729" t="s">
        <v>377</v>
      </c>
      <c r="H75" s="537"/>
      <c r="I75" s="537"/>
      <c r="J75" s="537"/>
      <c r="K75" s="537"/>
      <c r="L75" s="537"/>
      <c r="M75" s="666" t="s">
        <v>626</v>
      </c>
      <c r="N75" s="660"/>
      <c r="O75" s="670" t="s">
        <v>662</v>
      </c>
      <c r="P75" s="671"/>
      <c r="Q75" s="671"/>
      <c r="R75" s="671"/>
      <c r="S75" s="672"/>
      <c r="T75" s="666" t="s">
        <v>634</v>
      </c>
      <c r="U75" s="660"/>
      <c r="V75" s="208">
        <v>2</v>
      </c>
      <c r="W75" s="114"/>
    </row>
    <row r="76" spans="2:23" ht="57" customHeight="1" thickBot="1">
      <c r="B76" s="113"/>
      <c r="C76" s="115"/>
      <c r="D76" s="752" t="s">
        <v>378</v>
      </c>
      <c r="E76" s="753"/>
      <c r="F76" s="754"/>
      <c r="G76" s="575" t="s">
        <v>379</v>
      </c>
      <c r="H76" s="742"/>
      <c r="I76" s="742"/>
      <c r="J76" s="742"/>
      <c r="K76" s="742"/>
      <c r="L76" s="743"/>
      <c r="M76" s="666" t="s">
        <v>626</v>
      </c>
      <c r="N76" s="660"/>
      <c r="O76" s="662" t="s">
        <v>661</v>
      </c>
      <c r="P76" s="662"/>
      <c r="Q76" s="662"/>
      <c r="R76" s="662"/>
      <c r="S76" s="663"/>
      <c r="T76" s="666" t="s">
        <v>635</v>
      </c>
      <c r="U76" s="660"/>
      <c r="V76" s="208">
        <v>3</v>
      </c>
      <c r="W76" s="114"/>
    </row>
    <row r="77" spans="2:23" ht="102.75" customHeight="1" thickBot="1">
      <c r="B77" s="113"/>
      <c r="C77" s="115"/>
      <c r="D77" s="752" t="s">
        <v>380</v>
      </c>
      <c r="E77" s="753"/>
      <c r="F77" s="754"/>
      <c r="G77" s="575">
        <v>0</v>
      </c>
      <c r="H77" s="742"/>
      <c r="I77" s="742"/>
      <c r="J77" s="742"/>
      <c r="K77" s="742"/>
      <c r="L77" s="743"/>
      <c r="M77" s="666" t="s">
        <v>623</v>
      </c>
      <c r="N77" s="660"/>
      <c r="O77" s="662" t="s">
        <v>663</v>
      </c>
      <c r="P77" s="662"/>
      <c r="Q77" s="662"/>
      <c r="R77" s="662"/>
      <c r="S77" s="663"/>
      <c r="T77" s="659" t="s">
        <v>636</v>
      </c>
      <c r="U77" s="660"/>
      <c r="V77" s="199" t="s">
        <v>381</v>
      </c>
      <c r="W77" s="114"/>
    </row>
    <row r="78" spans="2:23" ht="65.25" customHeight="1" thickBot="1">
      <c r="B78" s="113"/>
      <c r="C78" s="115"/>
      <c r="D78" s="752" t="s">
        <v>382</v>
      </c>
      <c r="E78" s="753"/>
      <c r="F78" s="754"/>
      <c r="G78" s="575">
        <v>0</v>
      </c>
      <c r="H78" s="742"/>
      <c r="I78" s="742"/>
      <c r="J78" s="742"/>
      <c r="K78" s="742"/>
      <c r="L78" s="743"/>
      <c r="M78" s="666" t="s">
        <v>623</v>
      </c>
      <c r="N78" s="660"/>
      <c r="O78" s="662" t="s">
        <v>664</v>
      </c>
      <c r="P78" s="662"/>
      <c r="Q78" s="662"/>
      <c r="R78" s="662"/>
      <c r="S78" s="663"/>
      <c r="T78" s="659" t="s">
        <v>637</v>
      </c>
      <c r="U78" s="660"/>
      <c r="V78" s="208" t="s">
        <v>383</v>
      </c>
      <c r="W78" s="114"/>
    </row>
    <row r="79" spans="2:23" ht="99" customHeight="1" thickBot="1">
      <c r="B79" s="113"/>
      <c r="C79" s="115"/>
      <c r="D79" s="755" t="s">
        <v>384</v>
      </c>
      <c r="E79" s="200"/>
      <c r="F79" s="204" t="s">
        <v>385</v>
      </c>
      <c r="G79" s="749">
        <v>0</v>
      </c>
      <c r="H79" s="750"/>
      <c r="I79" s="750"/>
      <c r="J79" s="750"/>
      <c r="K79" s="750"/>
      <c r="L79" s="751"/>
      <c r="M79" s="666" t="s">
        <v>623</v>
      </c>
      <c r="N79" s="660"/>
      <c r="O79" s="661" t="s">
        <v>665</v>
      </c>
      <c r="P79" s="662"/>
      <c r="Q79" s="662"/>
      <c r="R79" s="662"/>
      <c r="S79" s="663"/>
      <c r="T79" s="659" t="s">
        <v>638</v>
      </c>
      <c r="U79" s="660"/>
      <c r="V79" s="209" t="s">
        <v>386</v>
      </c>
      <c r="W79" s="114"/>
    </row>
    <row r="80" spans="2:23" ht="129.75" customHeight="1" thickBot="1">
      <c r="B80" s="113"/>
      <c r="C80" s="115"/>
      <c r="D80" s="756"/>
      <c r="E80" s="120"/>
      <c r="F80" s="205" t="s">
        <v>387</v>
      </c>
      <c r="G80" s="747" t="s">
        <v>388</v>
      </c>
      <c r="H80" s="748"/>
      <c r="I80" s="748"/>
      <c r="J80" s="748"/>
      <c r="K80" s="748"/>
      <c r="L80" s="748"/>
      <c r="M80" s="666" t="s">
        <v>626</v>
      </c>
      <c r="N80" s="660"/>
      <c r="O80" s="662" t="s">
        <v>666</v>
      </c>
      <c r="P80" s="662"/>
      <c r="Q80" s="662"/>
      <c r="R80" s="662"/>
      <c r="S80" s="663"/>
      <c r="T80" s="666" t="s">
        <v>639</v>
      </c>
      <c r="U80" s="660"/>
      <c r="V80" s="201">
        <v>100000</v>
      </c>
      <c r="W80" s="114"/>
    </row>
    <row r="81" spans="2:23" ht="121.5" customHeight="1" thickBot="1">
      <c r="B81" s="113"/>
      <c r="C81" s="115"/>
      <c r="D81" s="757"/>
      <c r="E81" s="202"/>
      <c r="F81" s="206" t="s">
        <v>389</v>
      </c>
      <c r="G81" s="758" t="s">
        <v>390</v>
      </c>
      <c r="H81" s="759"/>
      <c r="I81" s="759"/>
      <c r="J81" s="759"/>
      <c r="K81" s="759"/>
      <c r="L81" s="759"/>
      <c r="M81" s="759">
        <v>0</v>
      </c>
      <c r="N81" s="760"/>
      <c r="O81" s="662" t="s">
        <v>524</v>
      </c>
      <c r="P81" s="662"/>
      <c r="Q81" s="662"/>
      <c r="R81" s="662"/>
      <c r="S81" s="663"/>
      <c r="T81" s="659" t="s">
        <v>637</v>
      </c>
      <c r="U81" s="660"/>
      <c r="V81" s="203" t="s">
        <v>391</v>
      </c>
      <c r="W81" s="114"/>
    </row>
    <row r="82" spans="2:23" ht="15">
      <c r="B82" s="113"/>
      <c r="C82" s="115"/>
      <c r="D82" s="118"/>
      <c r="E82" s="116"/>
      <c r="F82" s="116"/>
      <c r="G82" s="119"/>
      <c r="H82" s="119"/>
      <c r="I82" s="119"/>
      <c r="J82" s="119"/>
      <c r="K82" s="119"/>
      <c r="L82" s="119"/>
      <c r="M82" s="119"/>
      <c r="N82" s="119"/>
      <c r="O82" s="119"/>
      <c r="P82" s="119"/>
      <c r="Q82" s="119"/>
      <c r="R82" s="119"/>
      <c r="S82" s="119"/>
      <c r="T82" s="119"/>
      <c r="U82" s="119"/>
      <c r="V82" s="193"/>
      <c r="W82" s="114"/>
    </row>
    <row r="83" spans="2:23" ht="15">
      <c r="B83" s="113"/>
      <c r="C83" s="115"/>
      <c r="D83" s="120"/>
      <c r="E83" s="117"/>
      <c r="F83" s="117"/>
      <c r="G83" s="121"/>
      <c r="H83" s="121"/>
      <c r="I83" s="121"/>
      <c r="J83" s="121"/>
      <c r="K83" s="121"/>
      <c r="L83" s="121"/>
      <c r="M83" s="121"/>
      <c r="N83" s="121"/>
      <c r="O83" s="121"/>
      <c r="P83" s="121"/>
      <c r="Q83" s="121"/>
      <c r="R83" s="121"/>
      <c r="S83" s="121"/>
      <c r="T83" s="121"/>
      <c r="U83" s="121"/>
      <c r="V83" s="122"/>
      <c r="W83" s="114"/>
    </row>
    <row r="84" spans="2:23" ht="15">
      <c r="B84" s="123"/>
      <c r="C84" s="124"/>
      <c r="D84" s="124"/>
      <c r="E84" s="124"/>
      <c r="F84" s="124"/>
      <c r="G84" s="124"/>
      <c r="H84" s="124"/>
      <c r="I84" s="124"/>
      <c r="J84" s="124"/>
      <c r="K84" s="124"/>
      <c r="L84" s="124"/>
      <c r="M84" s="124"/>
      <c r="N84" s="124"/>
      <c r="O84" s="124"/>
      <c r="P84" s="124"/>
      <c r="Q84" s="124"/>
      <c r="R84" s="124"/>
      <c r="S84" s="124"/>
      <c r="T84" s="124"/>
      <c r="U84" s="124"/>
      <c r="V84" s="124"/>
      <c r="W84" s="125"/>
    </row>
    <row r="85" spans="2:23" ht="15.75" thickBot="1">
      <c r="B85" s="126"/>
      <c r="C85" s="127"/>
      <c r="D85" s="127"/>
      <c r="E85" s="127"/>
      <c r="F85" s="127"/>
      <c r="G85" s="127"/>
      <c r="H85" s="127"/>
      <c r="I85" s="127"/>
      <c r="J85" s="127"/>
      <c r="K85" s="127"/>
      <c r="L85" s="127"/>
      <c r="M85" s="127"/>
      <c r="N85" s="127"/>
      <c r="O85" s="127"/>
      <c r="P85" s="127"/>
      <c r="Q85" s="127"/>
      <c r="R85" s="127"/>
      <c r="S85" s="127"/>
      <c r="T85" s="127"/>
      <c r="U85" s="127"/>
      <c r="V85" s="127"/>
      <c r="W85" s="128"/>
    </row>
  </sheetData>
  <sheetProtection/>
  <mergeCells count="316">
    <mergeCell ref="W68:W69"/>
    <mergeCell ref="O47:U47"/>
    <mergeCell ref="G47:N47"/>
    <mergeCell ref="O56:S56"/>
    <mergeCell ref="O57:S57"/>
    <mergeCell ref="O48:S48"/>
    <mergeCell ref="T56:U56"/>
    <mergeCell ref="G68:L68"/>
    <mergeCell ref="V63:V64"/>
    <mergeCell ref="V68:V69"/>
    <mergeCell ref="V56:V57"/>
    <mergeCell ref="M49:N49"/>
    <mergeCell ref="G48:L48"/>
    <mergeCell ref="G50:L50"/>
    <mergeCell ref="G51:L51"/>
    <mergeCell ref="D6:F6"/>
    <mergeCell ref="D7:F9"/>
    <mergeCell ref="G6:N6"/>
    <mergeCell ref="H7:I7"/>
    <mergeCell ref="G10:N10"/>
    <mergeCell ref="J14:K14"/>
    <mergeCell ref="C3:V3"/>
    <mergeCell ref="C4:V4"/>
    <mergeCell ref="G27:G30"/>
    <mergeCell ref="C5:D5"/>
    <mergeCell ref="L7:N7"/>
    <mergeCell ref="H29:H30"/>
    <mergeCell ref="K19:N20"/>
    <mergeCell ref="M25:N25"/>
    <mergeCell ref="L15:N15"/>
    <mergeCell ref="L16:N16"/>
    <mergeCell ref="C7:C35"/>
    <mergeCell ref="J7:K7"/>
    <mergeCell ref="K24:L24"/>
    <mergeCell ref="G11:G12"/>
    <mergeCell ref="H35:I35"/>
    <mergeCell ref="L14:N14"/>
    <mergeCell ref="D11:F47"/>
    <mergeCell ref="L17:N17"/>
    <mergeCell ref="J12:K12"/>
    <mergeCell ref="J13:K13"/>
    <mergeCell ref="M24:N24"/>
    <mergeCell ref="J33:K33"/>
    <mergeCell ref="L33:N33"/>
    <mergeCell ref="G26:N26"/>
    <mergeCell ref="J41:K41"/>
    <mergeCell ref="H38:N38"/>
    <mergeCell ref="H33:I33"/>
    <mergeCell ref="J39:K39"/>
    <mergeCell ref="M22:N22"/>
    <mergeCell ref="L46:N46"/>
    <mergeCell ref="J42:K42"/>
    <mergeCell ref="D50:F53"/>
    <mergeCell ref="M53:N53"/>
    <mergeCell ref="L43:N43"/>
    <mergeCell ref="D48:F48"/>
    <mergeCell ref="L44:N44"/>
    <mergeCell ref="H19:J20"/>
    <mergeCell ref="D49:F49"/>
    <mergeCell ref="L40:N40"/>
    <mergeCell ref="J44:K44"/>
    <mergeCell ref="J45:K45"/>
    <mergeCell ref="L45:N45"/>
    <mergeCell ref="G44:G45"/>
    <mergeCell ref="J46:K46"/>
    <mergeCell ref="L27:N27"/>
    <mergeCell ref="H31:N31"/>
    <mergeCell ref="K22:L22"/>
    <mergeCell ref="H21:J21"/>
    <mergeCell ref="K21:N21"/>
    <mergeCell ref="L35:N35"/>
    <mergeCell ref="J35:K35"/>
    <mergeCell ref="G60:L60"/>
    <mergeCell ref="G59:L59"/>
    <mergeCell ref="M60:N60"/>
    <mergeCell ref="G58:L58"/>
    <mergeCell ref="G36:N36"/>
    <mergeCell ref="M54:N55"/>
    <mergeCell ref="G52:L52"/>
    <mergeCell ref="G49:L49"/>
    <mergeCell ref="M50:N50"/>
    <mergeCell ref="J40:K40"/>
    <mergeCell ref="L41:N41"/>
    <mergeCell ref="G40:G41"/>
    <mergeCell ref="M51:N51"/>
    <mergeCell ref="M52:N52"/>
    <mergeCell ref="J43:K43"/>
    <mergeCell ref="L39:N39"/>
    <mergeCell ref="M48:N48"/>
    <mergeCell ref="G42:G43"/>
    <mergeCell ref="M56:N56"/>
    <mergeCell ref="M57:N57"/>
    <mergeCell ref="T53:U53"/>
    <mergeCell ref="S46:U46"/>
    <mergeCell ref="G57:L57"/>
    <mergeCell ref="G53:L53"/>
    <mergeCell ref="T48:U48"/>
    <mergeCell ref="Q46:R46"/>
    <mergeCell ref="M63:N63"/>
    <mergeCell ref="M68:N68"/>
    <mergeCell ref="G64:L64"/>
    <mergeCell ref="M66:N66"/>
    <mergeCell ref="G66:L66"/>
    <mergeCell ref="M65:N65"/>
    <mergeCell ref="M61:N61"/>
    <mergeCell ref="O63:S64"/>
    <mergeCell ref="O60:S60"/>
    <mergeCell ref="D54:F55"/>
    <mergeCell ref="M67:N67"/>
    <mergeCell ref="D56:E60"/>
    <mergeCell ref="F56:F57"/>
    <mergeCell ref="F58:F59"/>
    <mergeCell ref="F65:F66"/>
    <mergeCell ref="G56:L56"/>
    <mergeCell ref="G54:L55"/>
    <mergeCell ref="M58:N58"/>
    <mergeCell ref="M59:N59"/>
    <mergeCell ref="D61:E67"/>
    <mergeCell ref="F63:F64"/>
    <mergeCell ref="M62:N62"/>
    <mergeCell ref="F61:F62"/>
    <mergeCell ref="G61:L61"/>
    <mergeCell ref="G62:L62"/>
    <mergeCell ref="G63:L63"/>
    <mergeCell ref="M64:N64"/>
    <mergeCell ref="G65:L65"/>
    <mergeCell ref="G67:L67"/>
    <mergeCell ref="D75:F75"/>
    <mergeCell ref="D79:D81"/>
    <mergeCell ref="G81:L81"/>
    <mergeCell ref="M81:N81"/>
    <mergeCell ref="D77:F77"/>
    <mergeCell ref="D72:F74"/>
    <mergeCell ref="D76:F76"/>
    <mergeCell ref="G75:L75"/>
    <mergeCell ref="M75:N75"/>
    <mergeCell ref="M80:N80"/>
    <mergeCell ref="G80:L80"/>
    <mergeCell ref="G77:L77"/>
    <mergeCell ref="M78:N78"/>
    <mergeCell ref="G79:L79"/>
    <mergeCell ref="M79:N79"/>
    <mergeCell ref="D78:F78"/>
    <mergeCell ref="M77:N77"/>
    <mergeCell ref="G78:L78"/>
    <mergeCell ref="G76:L76"/>
    <mergeCell ref="M76:N76"/>
    <mergeCell ref="G73:L73"/>
    <mergeCell ref="M69:N69"/>
    <mergeCell ref="M70:N70"/>
    <mergeCell ref="M71:N71"/>
    <mergeCell ref="G70:L70"/>
    <mergeCell ref="G71:L71"/>
    <mergeCell ref="D68:F69"/>
    <mergeCell ref="V70:V71"/>
    <mergeCell ref="M72:N72"/>
    <mergeCell ref="G69:L69"/>
    <mergeCell ref="D70:F71"/>
    <mergeCell ref="G72:L72"/>
    <mergeCell ref="V72:V74"/>
    <mergeCell ref="M73:N73"/>
    <mergeCell ref="G74:L74"/>
    <mergeCell ref="M74:N74"/>
    <mergeCell ref="O6:U6"/>
    <mergeCell ref="O7:P7"/>
    <mergeCell ref="L11:N11"/>
    <mergeCell ref="H13:I13"/>
    <mergeCell ref="M23:N23"/>
    <mergeCell ref="H12:I12"/>
    <mergeCell ref="Q7:R7"/>
    <mergeCell ref="G18:N18"/>
    <mergeCell ref="H16:I16"/>
    <mergeCell ref="H11:I11"/>
    <mergeCell ref="J11:K11"/>
    <mergeCell ref="H17:I17"/>
    <mergeCell ref="S7:U7"/>
    <mergeCell ref="O11:P11"/>
    <mergeCell ref="R21:U21"/>
    <mergeCell ref="K25:L25"/>
    <mergeCell ref="K23:L23"/>
    <mergeCell ref="L12:N12"/>
    <mergeCell ref="L13:N13"/>
    <mergeCell ref="L8:N8"/>
    <mergeCell ref="R22:S22"/>
    <mergeCell ref="R23:S23"/>
    <mergeCell ref="R25:S25"/>
    <mergeCell ref="Q11:R11"/>
    <mergeCell ref="S11:U11"/>
    <mergeCell ref="O21:Q21"/>
    <mergeCell ref="Q16:R16"/>
    <mergeCell ref="S14:U14"/>
    <mergeCell ref="R19:U19"/>
    <mergeCell ref="O17:P17"/>
    <mergeCell ref="Q13:R13"/>
    <mergeCell ref="R20:S20"/>
    <mergeCell ref="S13:U13"/>
    <mergeCell ref="S12:U12"/>
    <mergeCell ref="S17:U17"/>
    <mergeCell ref="O18:U18"/>
    <mergeCell ref="S16:U16"/>
    <mergeCell ref="O13:P13"/>
    <mergeCell ref="O14:P14"/>
    <mergeCell ref="O27:R27"/>
    <mergeCell ref="S27:U27"/>
    <mergeCell ref="O12:P12"/>
    <mergeCell ref="O15:P15"/>
    <mergeCell ref="S15:U15"/>
    <mergeCell ref="R24:S24"/>
    <mergeCell ref="O19:Q19"/>
    <mergeCell ref="Q14:R14"/>
    <mergeCell ref="Q17:R17"/>
    <mergeCell ref="Q15:R15"/>
    <mergeCell ref="O54:S55"/>
    <mergeCell ref="T72:U72"/>
    <mergeCell ref="O70:S71"/>
    <mergeCell ref="O72:S74"/>
    <mergeCell ref="T57:U57"/>
    <mergeCell ref="T58:U58"/>
    <mergeCell ref="O58:S59"/>
    <mergeCell ref="O67:S67"/>
    <mergeCell ref="T67:U67"/>
    <mergeCell ref="T66:U66"/>
    <mergeCell ref="T63:U63"/>
    <mergeCell ref="T64:U64"/>
    <mergeCell ref="T65:U65"/>
    <mergeCell ref="T71:U71"/>
    <mergeCell ref="T68:U68"/>
    <mergeCell ref="O65:S66"/>
    <mergeCell ref="O68:S69"/>
    <mergeCell ref="T69:U69"/>
    <mergeCell ref="T60:U60"/>
    <mergeCell ref="T61:U61"/>
    <mergeCell ref="T62:U62"/>
    <mergeCell ref="T59:U59"/>
    <mergeCell ref="O61:S62"/>
    <mergeCell ref="S8:U8"/>
    <mergeCell ref="S9:U9"/>
    <mergeCell ref="S33:U33"/>
    <mergeCell ref="O10:U10"/>
    <mergeCell ref="O16:P16"/>
    <mergeCell ref="O29:O30"/>
    <mergeCell ref="O31:U31"/>
    <mergeCell ref="Q12:R12"/>
    <mergeCell ref="O81:S81"/>
    <mergeCell ref="T81:U81"/>
    <mergeCell ref="O75:S75"/>
    <mergeCell ref="T75:U75"/>
    <mergeCell ref="O76:S76"/>
    <mergeCell ref="T76:U76"/>
    <mergeCell ref="O77:S77"/>
    <mergeCell ref="T77:U77"/>
    <mergeCell ref="O79:S79"/>
    <mergeCell ref="T79:U79"/>
    <mergeCell ref="T70:U70"/>
    <mergeCell ref="O80:S80"/>
    <mergeCell ref="T80:U80"/>
    <mergeCell ref="T78:U78"/>
    <mergeCell ref="T73:U73"/>
    <mergeCell ref="T74:U74"/>
    <mergeCell ref="O78:S78"/>
    <mergeCell ref="H8:I8"/>
    <mergeCell ref="H9:I9"/>
    <mergeCell ref="J8:K8"/>
    <mergeCell ref="J9:K9"/>
    <mergeCell ref="O8:P8"/>
    <mergeCell ref="O9:P9"/>
    <mergeCell ref="L9:N9"/>
    <mergeCell ref="Q8:R8"/>
    <mergeCell ref="Q9:R9"/>
    <mergeCell ref="H14:I14"/>
    <mergeCell ref="H15:I15"/>
    <mergeCell ref="V54:V55"/>
    <mergeCell ref="Q40:R40"/>
    <mergeCell ref="Q41:R41"/>
    <mergeCell ref="Q42:R42"/>
    <mergeCell ref="Q43:R43"/>
    <mergeCell ref="T52:U52"/>
    <mergeCell ref="T54:U55"/>
    <mergeCell ref="O32:U32"/>
    <mergeCell ref="O50:S53"/>
    <mergeCell ref="T51:U51"/>
    <mergeCell ref="T50:U50"/>
    <mergeCell ref="S41:U41"/>
    <mergeCell ref="Q35:R35"/>
    <mergeCell ref="O34:P34"/>
    <mergeCell ref="Q45:R45"/>
    <mergeCell ref="O33:P33"/>
    <mergeCell ref="H27:K27"/>
    <mergeCell ref="L34:N34"/>
    <mergeCell ref="V11:V35"/>
    <mergeCell ref="O49:S49"/>
    <mergeCell ref="T49:U49"/>
    <mergeCell ref="S42:U42"/>
    <mergeCell ref="O37:U37"/>
    <mergeCell ref="S43:U43"/>
    <mergeCell ref="O36:U36"/>
    <mergeCell ref="Q39:R39"/>
    <mergeCell ref="S45:U45"/>
    <mergeCell ref="J15:K15"/>
    <mergeCell ref="J16:K16"/>
    <mergeCell ref="J17:K17"/>
    <mergeCell ref="G37:N37"/>
    <mergeCell ref="L42:N42"/>
    <mergeCell ref="O26:U26"/>
    <mergeCell ref="G32:N32"/>
    <mergeCell ref="H34:I34"/>
    <mergeCell ref="J34:K34"/>
    <mergeCell ref="O35:P35"/>
    <mergeCell ref="O38:U38"/>
    <mergeCell ref="Q44:R44"/>
    <mergeCell ref="Q33:R33"/>
    <mergeCell ref="S39:U39"/>
    <mergeCell ref="S40:U40"/>
    <mergeCell ref="Q34:R34"/>
    <mergeCell ref="S44:U44"/>
    <mergeCell ref="S34:U34"/>
  </mergeCells>
  <printOptions/>
  <pageMargins left="0.45" right="0.45" top="0.5" bottom="0.5" header="0.3" footer="0.3"/>
  <pageSetup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dimension ref="B2:H34"/>
  <sheetViews>
    <sheetView zoomScale="75" zoomScaleNormal="75" zoomScalePageLayoutView="0" workbookViewId="0" topLeftCell="A9">
      <selection activeCell="F10" sqref="F10"/>
    </sheetView>
  </sheetViews>
  <sheetFormatPr defaultColWidth="9.140625" defaultRowHeight="15"/>
  <cols>
    <col min="1" max="2" width="9.140625" style="8" customWidth="1"/>
    <col min="3" max="3" width="43.00390625" style="8" customWidth="1"/>
    <col min="4" max="4" width="87.8515625" style="8" customWidth="1"/>
    <col min="5" max="5" width="9.140625" style="8" customWidth="1"/>
    <col min="6" max="6" width="28.7109375" style="365" customWidth="1"/>
    <col min="7" max="16384" width="9.140625" style="8" customWidth="1"/>
  </cols>
  <sheetData>
    <row r="1" ht="15.75" thickBot="1"/>
    <row r="2" spans="2:5" ht="15.75" thickBot="1">
      <c r="B2" s="72"/>
      <c r="C2" s="39"/>
      <c r="D2" s="39"/>
      <c r="E2" s="40"/>
    </row>
    <row r="3" spans="2:5" ht="15.75" thickBot="1">
      <c r="B3" s="73"/>
      <c r="C3" s="878" t="s">
        <v>286</v>
      </c>
      <c r="D3" s="879"/>
      <c r="E3" s="74"/>
    </row>
    <row r="4" spans="2:5" ht="15">
      <c r="B4" s="73"/>
      <c r="C4" s="75"/>
      <c r="D4" s="75"/>
      <c r="E4" s="74"/>
    </row>
    <row r="5" spans="2:8" ht="15.75" thickBot="1">
      <c r="B5" s="73"/>
      <c r="C5" s="76" t="s">
        <v>287</v>
      </c>
      <c r="D5" s="75"/>
      <c r="E5" s="74"/>
      <c r="H5" s="8" t="s">
        <v>346</v>
      </c>
    </row>
    <row r="6" spans="2:5" ht="15.75" thickBot="1">
      <c r="B6" s="73"/>
      <c r="C6" s="87" t="s">
        <v>288</v>
      </c>
      <c r="D6" s="88" t="s">
        <v>289</v>
      </c>
      <c r="E6" s="74"/>
    </row>
    <row r="7" spans="2:5" ht="30.75" thickBot="1">
      <c r="B7" s="73"/>
      <c r="C7" s="77" t="s">
        <v>290</v>
      </c>
      <c r="D7" s="78"/>
      <c r="E7" s="74"/>
    </row>
    <row r="8" spans="2:5" ht="324.75" customHeight="1" thickBot="1">
      <c r="B8" s="73"/>
      <c r="C8" s="183" t="s">
        <v>324</v>
      </c>
      <c r="D8" s="363" t="s">
        <v>743</v>
      </c>
      <c r="E8" s="74"/>
    </row>
    <row r="9" spans="2:5" ht="115.5" customHeight="1" thickBot="1">
      <c r="B9" s="73"/>
      <c r="C9" s="184" t="s">
        <v>291</v>
      </c>
      <c r="D9" s="364" t="s">
        <v>555</v>
      </c>
      <c r="E9" s="159"/>
    </row>
    <row r="10" spans="2:5" ht="252" customHeight="1" thickBot="1">
      <c r="B10" s="73"/>
      <c r="C10" s="77" t="s">
        <v>315</v>
      </c>
      <c r="D10" s="332" t="s">
        <v>750</v>
      </c>
      <c r="E10" s="74"/>
    </row>
    <row r="11" spans="2:5" ht="15">
      <c r="B11" s="73"/>
      <c r="C11" s="75"/>
      <c r="D11" s="75"/>
      <c r="E11" s="74"/>
    </row>
    <row r="12" spans="2:5" ht="15.75" thickBot="1">
      <c r="B12" s="73"/>
      <c r="C12" s="880" t="s">
        <v>396</v>
      </c>
      <c r="D12" s="880"/>
      <c r="E12" s="74"/>
    </row>
    <row r="13" spans="2:5" ht="15.75" thickBot="1">
      <c r="B13" s="73"/>
      <c r="C13" s="89" t="s">
        <v>292</v>
      </c>
      <c r="D13" s="89" t="s">
        <v>289</v>
      </c>
      <c r="E13" s="74"/>
    </row>
    <row r="14" spans="2:5" ht="15.75" thickBot="1">
      <c r="B14" s="73"/>
      <c r="C14" s="877" t="s">
        <v>293</v>
      </c>
      <c r="D14" s="877"/>
      <c r="E14" s="74"/>
    </row>
    <row r="15" spans="2:5" ht="30.75" thickBot="1">
      <c r="B15" s="73"/>
      <c r="C15" s="79" t="s">
        <v>294</v>
      </c>
      <c r="D15" s="80"/>
      <c r="E15" s="74"/>
    </row>
    <row r="16" spans="2:5" ht="30.75" thickBot="1">
      <c r="B16" s="73"/>
      <c r="C16" s="79" t="s">
        <v>295</v>
      </c>
      <c r="D16" s="80"/>
      <c r="E16" s="74"/>
    </row>
    <row r="17" spans="2:5" ht="15.75" thickBot="1">
      <c r="B17" s="73"/>
      <c r="C17" s="81" t="s">
        <v>296</v>
      </c>
      <c r="D17" s="80"/>
      <c r="E17" s="74"/>
    </row>
    <row r="18" spans="2:5" ht="15.75" thickBot="1">
      <c r="B18" s="73"/>
      <c r="C18" s="877" t="s">
        <v>297</v>
      </c>
      <c r="D18" s="877"/>
      <c r="E18" s="74"/>
    </row>
    <row r="19" spans="2:5" ht="30.75" customHeight="1" thickBot="1">
      <c r="B19" s="73"/>
      <c r="C19" s="79" t="s">
        <v>298</v>
      </c>
      <c r="D19" s="80"/>
      <c r="E19" s="74"/>
    </row>
    <row r="20" spans="2:5" ht="30.75" thickBot="1">
      <c r="B20" s="73"/>
      <c r="C20" s="79" t="s">
        <v>299</v>
      </c>
      <c r="D20" s="80"/>
      <c r="E20" s="74"/>
    </row>
    <row r="21" spans="2:5" ht="30.75" thickBot="1">
      <c r="B21" s="73"/>
      <c r="C21" s="82" t="s">
        <v>300</v>
      </c>
      <c r="D21" s="83"/>
      <c r="E21" s="74"/>
    </row>
    <row r="22" spans="2:5" ht="15.75" thickBot="1">
      <c r="B22" s="73"/>
      <c r="C22" s="877" t="s">
        <v>301</v>
      </c>
      <c r="D22" s="877"/>
      <c r="E22" s="74"/>
    </row>
    <row r="23" spans="2:5" ht="30.75" thickBot="1">
      <c r="B23" s="73"/>
      <c r="C23" s="82" t="s">
        <v>302</v>
      </c>
      <c r="D23" s="82"/>
      <c r="E23" s="74"/>
    </row>
    <row r="24" spans="2:5" ht="45.75" thickBot="1">
      <c r="B24" s="73"/>
      <c r="C24" s="82" t="s">
        <v>303</v>
      </c>
      <c r="D24" s="82"/>
      <c r="E24" s="74"/>
    </row>
    <row r="25" spans="2:5" ht="30.75" thickBot="1">
      <c r="B25" s="73"/>
      <c r="C25" s="82" t="s">
        <v>304</v>
      </c>
      <c r="D25" s="82"/>
      <c r="E25" s="74"/>
    </row>
    <row r="26" spans="2:5" ht="15.75" thickBot="1">
      <c r="B26" s="73"/>
      <c r="C26" s="877" t="s">
        <v>305</v>
      </c>
      <c r="D26" s="877"/>
      <c r="E26" s="74"/>
    </row>
    <row r="27" spans="2:5" ht="60.75" thickBot="1">
      <c r="B27" s="73"/>
      <c r="C27" s="79" t="s">
        <v>306</v>
      </c>
      <c r="D27" s="80"/>
      <c r="E27" s="74"/>
    </row>
    <row r="28" spans="2:5" ht="30.75" thickBot="1">
      <c r="B28" s="73"/>
      <c r="C28" s="79" t="s">
        <v>328</v>
      </c>
      <c r="D28" s="80"/>
      <c r="E28" s="74"/>
    </row>
    <row r="29" spans="2:5" ht="75.75" thickBot="1">
      <c r="B29" s="73"/>
      <c r="C29" s="79" t="s">
        <v>307</v>
      </c>
      <c r="D29" s="80"/>
      <c r="E29" s="74"/>
    </row>
    <row r="30" spans="2:5" ht="45.75" thickBot="1">
      <c r="B30" s="73"/>
      <c r="C30" s="79" t="s">
        <v>308</v>
      </c>
      <c r="D30" s="80"/>
      <c r="E30" s="74"/>
    </row>
    <row r="31" spans="2:5" ht="60.75" thickBot="1">
      <c r="B31" s="73"/>
      <c r="C31" s="79" t="s">
        <v>316</v>
      </c>
      <c r="D31" s="80"/>
      <c r="E31" s="74"/>
    </row>
    <row r="32" spans="2:5" ht="15">
      <c r="B32" s="73"/>
      <c r="C32" s="30"/>
      <c r="D32" s="30"/>
      <c r="E32" s="74"/>
    </row>
    <row r="33" spans="2:5" ht="15">
      <c r="B33" s="73"/>
      <c r="C33" s="30"/>
      <c r="D33" s="30"/>
      <c r="E33" s="74"/>
    </row>
    <row r="34" spans="2:5" ht="15.75" thickBot="1">
      <c r="B34" s="84"/>
      <c r="C34" s="85"/>
      <c r="D34" s="85"/>
      <c r="E34" s="86"/>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O33"/>
  <sheetViews>
    <sheetView zoomScale="80" zoomScaleNormal="80" zoomScalePageLayoutView="0" workbookViewId="0" topLeftCell="E18">
      <selection activeCell="N8" sqref="N8"/>
    </sheetView>
  </sheetViews>
  <sheetFormatPr defaultColWidth="9.140625" defaultRowHeight="15"/>
  <cols>
    <col min="1" max="1" width="4.8515625" style="0" customWidth="1"/>
    <col min="2" max="2" width="55.7109375" style="0" customWidth="1"/>
    <col min="3" max="3" width="12.140625" style="0" customWidth="1"/>
    <col min="4" max="4" width="58.140625" style="0" customWidth="1"/>
    <col min="5" max="5" width="12.140625" style="0" customWidth="1"/>
    <col min="6" max="6" width="10.7109375" style="0" customWidth="1"/>
    <col min="7" max="7" width="44.421875" style="0" customWidth="1"/>
    <col min="8" max="8" width="39.421875" style="0" customWidth="1"/>
    <col min="9" max="9" width="9.00390625" style="0" customWidth="1"/>
    <col min="10" max="10" width="6.8515625" style="0" customWidth="1"/>
    <col min="11" max="11" width="3.140625" style="0" customWidth="1"/>
    <col min="14" max="14" width="33.140625" style="334" customWidth="1"/>
    <col min="16" max="16" width="10.00390625" style="0" customWidth="1"/>
  </cols>
  <sheetData>
    <row r="1" spans="2:8" ht="15.75" thickBot="1">
      <c r="B1" s="63"/>
      <c r="C1" s="63"/>
      <c r="D1" s="63"/>
      <c r="E1" s="63"/>
      <c r="F1" s="63"/>
      <c r="G1" s="63"/>
      <c r="H1" s="63"/>
    </row>
    <row r="2" spans="2:13" ht="15" customHeight="1" thickBot="1">
      <c r="B2" s="60"/>
      <c r="C2" s="913"/>
      <c r="D2" s="913"/>
      <c r="E2" s="913"/>
      <c r="F2" s="913"/>
      <c r="G2" s="913"/>
      <c r="H2" s="55"/>
      <c r="I2" s="55"/>
      <c r="J2" s="55"/>
      <c r="K2" s="55"/>
      <c r="L2" s="55"/>
      <c r="M2" s="56"/>
    </row>
    <row r="3" spans="2:13" ht="27" thickBot="1">
      <c r="B3" s="61"/>
      <c r="C3" s="917" t="s">
        <v>243</v>
      </c>
      <c r="D3" s="918"/>
      <c r="E3" s="918"/>
      <c r="F3" s="919"/>
      <c r="G3" s="62"/>
      <c r="H3" s="58"/>
      <c r="I3" s="58"/>
      <c r="J3" s="58"/>
      <c r="K3" s="58"/>
      <c r="L3" s="58"/>
      <c r="M3" s="59"/>
    </row>
    <row r="4" spans="2:13" ht="15" customHeight="1">
      <c r="B4" s="61"/>
      <c r="C4" s="62"/>
      <c r="D4" s="62"/>
      <c r="E4" s="62"/>
      <c r="F4" s="62"/>
      <c r="G4" s="62"/>
      <c r="H4" s="58"/>
      <c r="I4" s="58"/>
      <c r="J4" s="58"/>
      <c r="K4" s="58"/>
      <c r="L4" s="58"/>
      <c r="M4" s="59"/>
    </row>
    <row r="5" spans="2:13" ht="15.75" customHeight="1" thickBot="1">
      <c r="B5" s="57"/>
      <c r="C5" s="58"/>
      <c r="D5" s="58"/>
      <c r="E5" s="58"/>
      <c r="F5" s="58"/>
      <c r="G5" s="58"/>
      <c r="H5" s="58"/>
      <c r="I5" s="58"/>
      <c r="J5" s="58"/>
      <c r="K5" s="58"/>
      <c r="L5" s="58"/>
      <c r="M5" s="59"/>
    </row>
    <row r="6" spans="2:13" ht="15.75" customHeight="1">
      <c r="B6" s="920" t="s">
        <v>244</v>
      </c>
      <c r="C6" s="921"/>
      <c r="D6" s="921"/>
      <c r="E6" s="921"/>
      <c r="F6" s="921"/>
      <c r="G6" s="921"/>
      <c r="H6" s="921"/>
      <c r="I6" s="921"/>
      <c r="J6" s="921"/>
      <c r="K6" s="921"/>
      <c r="L6" s="921"/>
      <c r="M6" s="922"/>
    </row>
    <row r="7" spans="2:13" ht="15.75" customHeight="1" thickBot="1">
      <c r="B7" s="923"/>
      <c r="C7" s="924"/>
      <c r="D7" s="924"/>
      <c r="E7" s="924"/>
      <c r="F7" s="924"/>
      <c r="G7" s="924"/>
      <c r="H7" s="924"/>
      <c r="I7" s="924"/>
      <c r="J7" s="924"/>
      <c r="K7" s="924"/>
      <c r="L7" s="924"/>
      <c r="M7" s="925"/>
    </row>
    <row r="8" spans="2:13" ht="15.75" customHeight="1">
      <c r="B8" s="920" t="s">
        <v>277</v>
      </c>
      <c r="C8" s="921"/>
      <c r="D8" s="921"/>
      <c r="E8" s="921"/>
      <c r="F8" s="921"/>
      <c r="G8" s="921"/>
      <c r="H8" s="921"/>
      <c r="I8" s="921"/>
      <c r="J8" s="921"/>
      <c r="K8" s="921"/>
      <c r="L8" s="921"/>
      <c r="M8" s="922"/>
    </row>
    <row r="9" spans="2:13" ht="15.75" customHeight="1" thickBot="1">
      <c r="B9" s="914" t="s">
        <v>245</v>
      </c>
      <c r="C9" s="915"/>
      <c r="D9" s="915"/>
      <c r="E9" s="915"/>
      <c r="F9" s="915"/>
      <c r="G9" s="915"/>
      <c r="H9" s="915"/>
      <c r="I9" s="915"/>
      <c r="J9" s="915"/>
      <c r="K9" s="915"/>
      <c r="L9" s="915"/>
      <c r="M9" s="916"/>
    </row>
    <row r="10" spans="2:13" ht="15.75" customHeight="1" thickBot="1">
      <c r="B10" s="25"/>
      <c r="C10" s="25"/>
      <c r="D10" s="25"/>
      <c r="E10" s="25"/>
      <c r="F10" s="25"/>
      <c r="G10" s="25"/>
      <c r="H10" s="25"/>
      <c r="I10" s="25"/>
      <c r="J10" s="25"/>
      <c r="K10" s="25"/>
      <c r="L10" s="25"/>
      <c r="M10" s="25"/>
    </row>
    <row r="11" spans="2:13" ht="15.75" thickBot="1">
      <c r="B11" s="926" t="s">
        <v>397</v>
      </c>
      <c r="C11" s="927"/>
      <c r="D11" s="928"/>
      <c r="E11" s="25"/>
      <c r="F11" s="25"/>
      <c r="G11" s="25"/>
      <c r="H11" s="6"/>
      <c r="I11" s="6"/>
      <c r="J11" s="6"/>
      <c r="K11" s="6"/>
      <c r="L11" s="6"/>
      <c r="M11" s="6"/>
    </row>
    <row r="12" spans="2:13" ht="8.25" customHeight="1" thickBot="1">
      <c r="B12" s="25"/>
      <c r="C12" s="25"/>
      <c r="D12" s="25"/>
      <c r="E12" s="25"/>
      <c r="F12" s="25"/>
      <c r="G12" s="25"/>
      <c r="H12" s="6"/>
      <c r="I12" s="6"/>
      <c r="J12" s="6"/>
      <c r="K12" s="6"/>
      <c r="L12" s="6"/>
      <c r="M12" s="6"/>
    </row>
    <row r="13" spans="2:13" ht="13.5" customHeight="1" thickBot="1">
      <c r="B13" s="910" t="s">
        <v>398</v>
      </c>
      <c r="C13" s="911"/>
      <c r="D13" s="911"/>
      <c r="E13" s="911"/>
      <c r="F13" s="911"/>
      <c r="G13" s="911"/>
      <c r="H13" s="911"/>
      <c r="I13" s="911"/>
      <c r="J13" s="911"/>
      <c r="K13" s="911"/>
      <c r="L13" s="911"/>
      <c r="M13" s="912"/>
    </row>
    <row r="14" spans="2:16" s="18" customFormat="1" ht="64.5" customHeight="1" thickBot="1">
      <c r="B14" s="210" t="s">
        <v>246</v>
      </c>
      <c r="C14" s="222" t="s">
        <v>247</v>
      </c>
      <c r="D14" s="210" t="s">
        <v>248</v>
      </c>
      <c r="E14" s="222" t="s">
        <v>247</v>
      </c>
      <c r="F14" s="905" t="s">
        <v>249</v>
      </c>
      <c r="G14" s="906"/>
      <c r="H14" s="905" t="s">
        <v>250</v>
      </c>
      <c r="I14" s="906"/>
      <c r="J14" s="905" t="s">
        <v>251</v>
      </c>
      <c r="K14" s="906"/>
      <c r="L14" s="905" t="s">
        <v>278</v>
      </c>
      <c r="M14" s="906"/>
      <c r="N14" s="334"/>
      <c r="P14" s="64"/>
    </row>
    <row r="15" spans="2:41" ht="319.5" customHeight="1" thickBot="1">
      <c r="B15" s="19" t="s">
        <v>399</v>
      </c>
      <c r="C15" s="192">
        <v>3</v>
      </c>
      <c r="D15" s="17" t="s">
        <v>253</v>
      </c>
      <c r="E15" s="21">
        <v>3.1</v>
      </c>
      <c r="F15" s="881" t="s">
        <v>495</v>
      </c>
      <c r="G15" s="882"/>
      <c r="H15" s="881" t="s">
        <v>496</v>
      </c>
      <c r="I15" s="882"/>
      <c r="J15" s="883"/>
      <c r="K15" s="884"/>
      <c r="L15" s="883"/>
      <c r="M15" s="884"/>
      <c r="N15" s="366"/>
      <c r="O15" s="5"/>
      <c r="P15" s="67"/>
      <c r="Q15" s="5"/>
      <c r="R15" s="5"/>
      <c r="S15" s="5"/>
      <c r="T15" s="5"/>
      <c r="U15" s="5"/>
      <c r="V15" s="5"/>
      <c r="W15" s="5"/>
      <c r="X15" s="5"/>
      <c r="Y15" s="5"/>
      <c r="Z15" s="5"/>
      <c r="AA15" s="5"/>
      <c r="AB15" s="5"/>
      <c r="AC15" s="5"/>
      <c r="AD15" s="5"/>
      <c r="AE15" s="5"/>
      <c r="AF15" s="5"/>
      <c r="AG15" s="5"/>
      <c r="AH15" s="5"/>
      <c r="AI15" s="5"/>
      <c r="AJ15" s="63"/>
      <c r="AK15" s="63"/>
      <c r="AL15" s="63"/>
      <c r="AM15" s="63"/>
      <c r="AN15" s="63"/>
      <c r="AO15" s="63"/>
    </row>
    <row r="16" spans="2:41" s="6" customFormat="1" ht="9.75" customHeight="1" thickBot="1">
      <c r="B16" s="23"/>
      <c r="C16" s="23"/>
      <c r="D16" s="23"/>
      <c r="E16" s="23"/>
      <c r="F16" s="891"/>
      <c r="G16" s="892"/>
      <c r="H16" s="892"/>
      <c r="I16" s="892"/>
      <c r="J16" s="892"/>
      <c r="K16" s="892"/>
      <c r="L16" s="892"/>
      <c r="M16" s="892"/>
      <c r="N16" s="366"/>
      <c r="O16" s="5"/>
      <c r="P16" s="5"/>
      <c r="Q16" s="5"/>
      <c r="R16" s="5"/>
      <c r="S16" s="5"/>
      <c r="T16" s="5"/>
      <c r="U16" s="5"/>
      <c r="V16" s="5"/>
      <c r="W16" s="5"/>
      <c r="X16" s="5"/>
      <c r="Y16" s="5"/>
      <c r="Z16" s="5"/>
      <c r="AA16" s="5"/>
      <c r="AB16" s="5"/>
      <c r="AC16" s="5"/>
      <c r="AD16" s="5"/>
      <c r="AE16" s="5"/>
      <c r="AF16" s="5"/>
      <c r="AG16" s="5"/>
      <c r="AH16" s="5"/>
      <c r="AI16" s="5"/>
      <c r="AJ16" s="65"/>
      <c r="AK16" s="65"/>
      <c r="AL16" s="65"/>
      <c r="AM16" s="65"/>
      <c r="AN16" s="65"/>
      <c r="AO16" s="65"/>
    </row>
    <row r="17" spans="2:41" s="18" customFormat="1" ht="48" customHeight="1" thickBot="1">
      <c r="B17" s="210" t="s">
        <v>254</v>
      </c>
      <c r="C17" s="210" t="s">
        <v>247</v>
      </c>
      <c r="D17" s="210" t="s">
        <v>255</v>
      </c>
      <c r="E17" s="210" t="s">
        <v>247</v>
      </c>
      <c r="F17" s="905" t="s">
        <v>249</v>
      </c>
      <c r="G17" s="906"/>
      <c r="H17" s="905" t="s">
        <v>250</v>
      </c>
      <c r="I17" s="906"/>
      <c r="J17" s="905" t="s">
        <v>251</v>
      </c>
      <c r="K17" s="906"/>
      <c r="L17" s="905" t="s">
        <v>278</v>
      </c>
      <c r="M17" s="906"/>
      <c r="N17" s="366"/>
      <c r="O17" s="68"/>
      <c r="P17" s="67"/>
      <c r="Q17" s="68"/>
      <c r="R17" s="68"/>
      <c r="S17" s="68"/>
      <c r="T17" s="68"/>
      <c r="U17" s="68"/>
      <c r="V17" s="68"/>
      <c r="W17" s="68"/>
      <c r="X17" s="68"/>
      <c r="Y17" s="68"/>
      <c r="Z17" s="68"/>
      <c r="AA17" s="68"/>
      <c r="AB17" s="68"/>
      <c r="AC17" s="68"/>
      <c r="AD17" s="68"/>
      <c r="AE17" s="68"/>
      <c r="AF17" s="68"/>
      <c r="AG17" s="68"/>
      <c r="AH17" s="68"/>
      <c r="AI17" s="68"/>
      <c r="AJ17" s="66"/>
      <c r="AK17" s="66"/>
      <c r="AL17" s="66"/>
      <c r="AM17" s="66"/>
      <c r="AN17" s="66"/>
      <c r="AO17" s="66"/>
    </row>
    <row r="18" spans="2:41" ht="409.5" customHeight="1" thickBot="1">
      <c r="B18" s="20" t="s">
        <v>256</v>
      </c>
      <c r="C18" s="22">
        <v>3</v>
      </c>
      <c r="D18" s="223" t="s">
        <v>497</v>
      </c>
      <c r="E18" s="22">
        <v>3.1</v>
      </c>
      <c r="F18" s="881" t="s">
        <v>498</v>
      </c>
      <c r="G18" s="882"/>
      <c r="H18" s="881" t="s">
        <v>499</v>
      </c>
      <c r="I18" s="882"/>
      <c r="J18" s="883"/>
      <c r="K18" s="884"/>
      <c r="L18" s="883"/>
      <c r="M18" s="884"/>
      <c r="N18" s="366"/>
      <c r="O18" s="5"/>
      <c r="P18" s="67"/>
      <c r="Q18" s="5"/>
      <c r="R18" s="5"/>
      <c r="S18" s="5"/>
      <c r="T18" s="5"/>
      <c r="U18" s="5"/>
      <c r="V18" s="5"/>
      <c r="W18" s="5"/>
      <c r="X18" s="5"/>
      <c r="Y18" s="5"/>
      <c r="Z18" s="5"/>
      <c r="AA18" s="5"/>
      <c r="AB18" s="5"/>
      <c r="AC18" s="5"/>
      <c r="AD18" s="5"/>
      <c r="AE18" s="5"/>
      <c r="AF18" s="5"/>
      <c r="AG18" s="5"/>
      <c r="AH18" s="5"/>
      <c r="AI18" s="5"/>
      <c r="AJ18" s="63"/>
      <c r="AK18" s="63"/>
      <c r="AL18" s="63"/>
      <c r="AM18" s="63"/>
      <c r="AN18" s="63"/>
      <c r="AO18" s="63"/>
    </row>
    <row r="19" spans="2:41" ht="19.5" thickBot="1">
      <c r="B19" s="907" t="s">
        <v>400</v>
      </c>
      <c r="C19" s="908"/>
      <c r="D19" s="908"/>
      <c r="E19" s="908"/>
      <c r="F19" s="908"/>
      <c r="G19" s="908"/>
      <c r="H19" s="908"/>
      <c r="I19" s="908"/>
      <c r="J19" s="908"/>
      <c r="K19" s="908"/>
      <c r="L19" s="908"/>
      <c r="M19" s="908"/>
      <c r="N19" s="367"/>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row>
    <row r="20" spans="2:41" s="18" customFormat="1" ht="48" customHeight="1" thickBot="1">
      <c r="B20" s="210" t="s">
        <v>246</v>
      </c>
      <c r="C20" s="210" t="s">
        <v>247</v>
      </c>
      <c r="D20" s="210" t="s">
        <v>248</v>
      </c>
      <c r="E20" s="222" t="s">
        <v>247</v>
      </c>
      <c r="F20" s="905" t="s">
        <v>257</v>
      </c>
      <c r="G20" s="906"/>
      <c r="H20" s="905" t="s">
        <v>258</v>
      </c>
      <c r="I20" s="906"/>
      <c r="J20" s="905" t="s">
        <v>251</v>
      </c>
      <c r="K20" s="906"/>
      <c r="L20" s="905" t="s">
        <v>278</v>
      </c>
      <c r="M20" s="909"/>
      <c r="N20" s="367"/>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row>
    <row r="21" spans="2:13" ht="315.75" customHeight="1" thickBot="1">
      <c r="B21" s="19" t="s">
        <v>252</v>
      </c>
      <c r="C21" s="21">
        <v>5</v>
      </c>
      <c r="D21" s="17" t="s">
        <v>253</v>
      </c>
      <c r="E21" s="194">
        <v>5</v>
      </c>
      <c r="F21" s="881" t="s">
        <v>724</v>
      </c>
      <c r="G21" s="882"/>
      <c r="H21" s="881" t="s">
        <v>725</v>
      </c>
      <c r="I21" s="882"/>
      <c r="J21" s="883"/>
      <c r="K21" s="884"/>
      <c r="L21" s="883"/>
      <c r="M21" s="884"/>
    </row>
    <row r="22" spans="2:14" s="6" customFormat="1" ht="9.75" customHeight="1" thickBot="1">
      <c r="B22" s="23"/>
      <c r="C22" s="23"/>
      <c r="D22" s="23"/>
      <c r="E22" s="23"/>
      <c r="F22" s="891"/>
      <c r="G22" s="892"/>
      <c r="H22" s="892"/>
      <c r="I22" s="892"/>
      <c r="J22" s="892"/>
      <c r="K22" s="892"/>
      <c r="L22" s="892"/>
      <c r="M22" s="893"/>
      <c r="N22" s="368"/>
    </row>
    <row r="23" spans="2:14" s="18" customFormat="1" ht="48" customHeight="1" thickBot="1">
      <c r="B23" s="210" t="s">
        <v>254</v>
      </c>
      <c r="C23" s="210" t="s">
        <v>247</v>
      </c>
      <c r="D23" s="210" t="s">
        <v>255</v>
      </c>
      <c r="E23" s="210" t="s">
        <v>247</v>
      </c>
      <c r="F23" s="905" t="s">
        <v>257</v>
      </c>
      <c r="G23" s="906"/>
      <c r="H23" s="905" t="s">
        <v>258</v>
      </c>
      <c r="I23" s="906"/>
      <c r="J23" s="905" t="s">
        <v>251</v>
      </c>
      <c r="K23" s="906"/>
      <c r="L23" s="905" t="s">
        <v>278</v>
      </c>
      <c r="M23" s="906"/>
      <c r="N23" s="334"/>
    </row>
    <row r="24" spans="2:13" ht="409.5" customHeight="1" thickBot="1">
      <c r="B24" s="20" t="s">
        <v>256</v>
      </c>
      <c r="C24" s="22">
        <v>5</v>
      </c>
      <c r="D24" s="224" t="s">
        <v>500</v>
      </c>
      <c r="E24" s="22">
        <v>5</v>
      </c>
      <c r="F24" s="881" t="s">
        <v>726</v>
      </c>
      <c r="G24" s="882"/>
      <c r="H24" s="881" t="s">
        <v>727</v>
      </c>
      <c r="I24" s="882"/>
      <c r="J24" s="883"/>
      <c r="K24" s="884"/>
      <c r="L24" s="883"/>
      <c r="M24" s="884"/>
    </row>
    <row r="25" ht="15.75" thickBot="1"/>
    <row r="26" spans="2:13" ht="19.5" thickBot="1">
      <c r="B26" s="910" t="s">
        <v>401</v>
      </c>
      <c r="C26" s="911"/>
      <c r="D26" s="911"/>
      <c r="E26" s="911"/>
      <c r="F26" s="911"/>
      <c r="G26" s="911"/>
      <c r="H26" s="911"/>
      <c r="I26" s="911"/>
      <c r="J26" s="911"/>
      <c r="K26" s="911"/>
      <c r="L26" s="911"/>
      <c r="M26" s="912"/>
    </row>
    <row r="27" spans="2:14" s="18" customFormat="1" ht="48" customHeight="1" thickBot="1">
      <c r="B27" s="210" t="s">
        <v>246</v>
      </c>
      <c r="C27" s="210" t="s">
        <v>247</v>
      </c>
      <c r="D27" s="210" t="s">
        <v>248</v>
      </c>
      <c r="E27" s="210" t="s">
        <v>247</v>
      </c>
      <c r="F27" s="905" t="s">
        <v>257</v>
      </c>
      <c r="G27" s="906"/>
      <c r="H27" s="905" t="s">
        <v>258</v>
      </c>
      <c r="I27" s="906"/>
      <c r="J27" s="905" t="s">
        <v>251</v>
      </c>
      <c r="K27" s="906"/>
      <c r="L27" s="905" t="s">
        <v>278</v>
      </c>
      <c r="M27" s="906"/>
      <c r="N27" s="334"/>
    </row>
    <row r="28" spans="2:13" ht="313.5" customHeight="1" thickBot="1">
      <c r="B28" s="19" t="s">
        <v>252</v>
      </c>
      <c r="C28" s="21">
        <v>7</v>
      </c>
      <c r="D28" s="17" t="s">
        <v>501</v>
      </c>
      <c r="E28" s="21">
        <v>7</v>
      </c>
      <c r="F28" s="881" t="s">
        <v>502</v>
      </c>
      <c r="G28" s="882"/>
      <c r="H28" s="881" t="s">
        <v>434</v>
      </c>
      <c r="I28" s="882"/>
      <c r="J28" s="883"/>
      <c r="K28" s="884"/>
      <c r="L28" s="883"/>
      <c r="M28" s="884"/>
    </row>
    <row r="29" spans="2:14" s="6" customFormat="1" ht="9.75" customHeight="1" thickBot="1">
      <c r="B29" s="23"/>
      <c r="C29" s="23"/>
      <c r="D29" s="23"/>
      <c r="E29" s="23"/>
      <c r="F29" s="891"/>
      <c r="G29" s="892"/>
      <c r="H29" s="892"/>
      <c r="I29" s="892"/>
      <c r="J29" s="892"/>
      <c r="K29" s="892"/>
      <c r="L29" s="892"/>
      <c r="M29" s="893"/>
      <c r="N29" s="368"/>
    </row>
    <row r="30" spans="2:14" s="18" customFormat="1" ht="48" customHeight="1" thickBot="1">
      <c r="B30" s="24" t="s">
        <v>254</v>
      </c>
      <c r="C30" s="24" t="s">
        <v>247</v>
      </c>
      <c r="D30" s="24" t="s">
        <v>255</v>
      </c>
      <c r="E30" s="24" t="s">
        <v>247</v>
      </c>
      <c r="F30" s="905" t="s">
        <v>257</v>
      </c>
      <c r="G30" s="895"/>
      <c r="H30" s="894" t="s">
        <v>258</v>
      </c>
      <c r="I30" s="895"/>
      <c r="J30" s="894" t="s">
        <v>251</v>
      </c>
      <c r="K30" s="895"/>
      <c r="L30" s="894" t="s">
        <v>278</v>
      </c>
      <c r="M30" s="895"/>
      <c r="N30" s="334"/>
    </row>
    <row r="31" spans="2:13" ht="154.5" customHeight="1" thickBot="1">
      <c r="B31" s="896" t="s">
        <v>256</v>
      </c>
      <c r="C31" s="899">
        <v>7</v>
      </c>
      <c r="D31" s="902" t="s">
        <v>503</v>
      </c>
      <c r="E31" s="899">
        <v>7.1</v>
      </c>
      <c r="F31" s="225"/>
      <c r="G31" s="386" t="s">
        <v>504</v>
      </c>
      <c r="H31" s="388" t="s">
        <v>505</v>
      </c>
      <c r="I31" s="226"/>
      <c r="J31" s="885"/>
      <c r="K31" s="886"/>
      <c r="L31" s="885"/>
      <c r="M31" s="886"/>
    </row>
    <row r="32" spans="2:13" ht="137.25" customHeight="1">
      <c r="B32" s="897"/>
      <c r="C32" s="900"/>
      <c r="D32" s="903"/>
      <c r="E32" s="900"/>
      <c r="F32" s="227"/>
      <c r="G32" s="386" t="s">
        <v>506</v>
      </c>
      <c r="H32" s="389" t="s">
        <v>505</v>
      </c>
      <c r="I32" s="228"/>
      <c r="J32" s="887"/>
      <c r="K32" s="888"/>
      <c r="L32" s="887"/>
      <c r="M32" s="888"/>
    </row>
    <row r="33" spans="2:13" ht="321" customHeight="1">
      <c r="B33" s="898"/>
      <c r="C33" s="901"/>
      <c r="D33" s="904"/>
      <c r="E33" s="901"/>
      <c r="F33" s="227"/>
      <c r="G33" s="387" t="s">
        <v>507</v>
      </c>
      <c r="H33" s="390" t="s">
        <v>508</v>
      </c>
      <c r="I33" s="229"/>
      <c r="J33" s="889"/>
      <c r="K33" s="890"/>
      <c r="L33" s="889"/>
      <c r="M33" s="890"/>
    </row>
    <row r="36" ht="48" customHeight="1"/>
    <row r="37" ht="276.75" customHeight="1"/>
    <row r="38" ht="9.75" customHeight="1"/>
    <row r="39" ht="48" customHeight="1"/>
    <row r="40" ht="271.5" customHeight="1"/>
  </sheetData>
  <sheetProtection/>
  <mergeCells count="62">
    <mergeCell ref="C2:G2"/>
    <mergeCell ref="H15:I15"/>
    <mergeCell ref="J15:K15"/>
    <mergeCell ref="B9:M9"/>
    <mergeCell ref="C3:F3"/>
    <mergeCell ref="F15:G15"/>
    <mergeCell ref="B6:M7"/>
    <mergeCell ref="B8:M8"/>
    <mergeCell ref="B11:D11"/>
    <mergeCell ref="B13:M13"/>
    <mergeCell ref="F14:G14"/>
    <mergeCell ref="H14:I14"/>
    <mergeCell ref="J17:K17"/>
    <mergeCell ref="L17:M17"/>
    <mergeCell ref="J14:K14"/>
    <mergeCell ref="L14:M14"/>
    <mergeCell ref="L15:M15"/>
    <mergeCell ref="F17:G17"/>
    <mergeCell ref="H17:I17"/>
    <mergeCell ref="L18:M18"/>
    <mergeCell ref="F16:M16"/>
    <mergeCell ref="L27:M27"/>
    <mergeCell ref="J24:K24"/>
    <mergeCell ref="L24:M24"/>
    <mergeCell ref="B26:M26"/>
    <mergeCell ref="F18:G18"/>
    <mergeCell ref="H18:I18"/>
    <mergeCell ref="J18:K18"/>
    <mergeCell ref="L21:M21"/>
    <mergeCell ref="L23:M23"/>
    <mergeCell ref="F22:M22"/>
    <mergeCell ref="F23:G23"/>
    <mergeCell ref="H23:I23"/>
    <mergeCell ref="J23:K23"/>
    <mergeCell ref="F21:G21"/>
    <mergeCell ref="H21:I21"/>
    <mergeCell ref="J21:K21"/>
    <mergeCell ref="F24:G24"/>
    <mergeCell ref="H24:I24"/>
    <mergeCell ref="F27:G27"/>
    <mergeCell ref="H27:I27"/>
    <mergeCell ref="J27:K27"/>
    <mergeCell ref="B19:M19"/>
    <mergeCell ref="F20:G20"/>
    <mergeCell ref="H20:I20"/>
    <mergeCell ref="J20:K20"/>
    <mergeCell ref="L20:M20"/>
    <mergeCell ref="B31:B33"/>
    <mergeCell ref="C31:C33"/>
    <mergeCell ref="D31:D33"/>
    <mergeCell ref="E31:E33"/>
    <mergeCell ref="F30:G30"/>
    <mergeCell ref="F28:G28"/>
    <mergeCell ref="H28:I28"/>
    <mergeCell ref="J28:K28"/>
    <mergeCell ref="L28:M28"/>
    <mergeCell ref="L31:M33"/>
    <mergeCell ref="F29:M29"/>
    <mergeCell ref="H30:I30"/>
    <mergeCell ref="J30:K30"/>
    <mergeCell ref="L30:M30"/>
    <mergeCell ref="J31:K33"/>
  </mergeCells>
  <dataValidations count="4">
    <dataValidation type="list" allowBlank="1" showInputMessage="1" showErrorMessage="1" sqref="E15">
      <formula1>"1,01.II,02.II,01.III,02.III,01.IV,02.IV,5,01.VI,02.VI,7"</formula1>
    </dataValidation>
    <dataValidation type="list" allowBlank="1" showInputMessage="1" showErrorMessage="1" sqref="E31">
      <formula1>"01.I,02.I,2002.01.01,2002.01.02,2002.02.01,2002.02.02,01.III,02.III,01.IV,02.IV,5,01.VI,02.VI,01.VII,02.VII"</formula1>
    </dataValidation>
    <dataValidation type="list" allowBlank="1" showInputMessage="1" showErrorMessage="1" sqref="C15">
      <formula1>"1,2,3,4,5,6,7"</formula1>
    </dataValidation>
    <dataValidation type="list" allowBlank="1" showInputMessage="1" showErrorMessage="1" sqref="C31">
      <formula1>"1,01.II,02.II,3,4,5,6,7"</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10" sqref="B10"/>
    </sheetView>
  </sheetViews>
  <sheetFormatPr defaultColWidth="9.140625" defaultRowHeight="15"/>
  <cols>
    <col min="1" max="1" width="3.140625" style="0" customWidth="1"/>
    <col min="2" max="2" width="145.7109375" style="0" customWidth="1"/>
  </cols>
  <sheetData>
    <row r="1" ht="16.5" thickBot="1">
      <c r="B1" s="26" t="s">
        <v>240</v>
      </c>
    </row>
    <row r="2" ht="99.75" customHeight="1" thickBot="1">
      <c r="B2" s="27" t="s">
        <v>241</v>
      </c>
    </row>
    <row r="3" ht="16.5" thickBot="1">
      <c r="B3" s="26" t="s">
        <v>242</v>
      </c>
    </row>
    <row r="4" ht="210.75" customHeight="1" thickBot="1">
      <c r="B4" s="185" t="s">
        <v>411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2014-06-17T07:54:41Z</cp:lastPrinted>
  <dcterms:created xsi:type="dcterms:W3CDTF">2010-11-30T14:15:01Z</dcterms:created>
  <dcterms:modified xsi:type="dcterms:W3CDTF">2016-11-04T20:19:58Z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