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Overview " sheetId="1" r:id="rId1"/>
    <sheet name="FinancialData" sheetId="2" r:id="rId2"/>
    <sheet name="Procurement" sheetId="3" state="hidden" r:id="rId3"/>
    <sheet name="Risk Assesment " sheetId="4" r:id="rId4"/>
    <sheet name="Rating " sheetId="5" r:id="rId5"/>
    <sheet name="Project Indicators " sheetId="6" r:id="rId6"/>
    <sheet name="Lessons Learned " sheetId="7" r:id="rId7"/>
    <sheet name="New Results Tracker" sheetId="8" r:id="rId8"/>
    <sheet name="Old Results Tracker" sheetId="9" r:id="rId9"/>
    <sheet name="Old Units for Indicators" sheetId="10" r:id="rId10"/>
  </sheets>
  <externalReferences>
    <externalReference r:id="rId13"/>
  </externalReferences>
  <definedNames>
    <definedName name="IC_Rate">'FinancialData'!#REF!</definedName>
    <definedName name="Month">'[1]Dropdowns'!$G$2:$G$13</definedName>
    <definedName name="NC_Rate">'FinancialData'!#REF!</definedName>
    <definedName name="Year">'[1]Dropdowns'!$H$2:$H$36</definedName>
    <definedName name="Z_017B3B90_30FA_4897_8EC8_3FB6AC794F76_.wvu.Cols" localSheetId="0" hidden="1">'Overview '!$H:$P</definedName>
    <definedName name="Z_017B3B90_30FA_4897_8EC8_3FB6AC794F76_.wvu.Rows" localSheetId="7" hidden="1">'New Results Tracker'!$4:$4,'New Results Tracker'!$8:$8,'New Results Tracker'!$31:$38</definedName>
    <definedName name="Z_017B3B90_30FA_4897_8EC8_3FB6AC794F76_.wvu.Rows" localSheetId="0" hidden="1">'Overview '!$8:$11</definedName>
    <definedName name="Z_02AFE960_5849_47AD_9A12_B8CD56B838AA_.wvu.Cols" localSheetId="0" hidden="1">'Overview '!$H:$P</definedName>
    <definedName name="Z_02AFE960_5849_47AD_9A12_B8CD56B838AA_.wvu.Rows" localSheetId="7" hidden="1">'New Results Tracker'!$4:$4,'New Results Tracker'!$8:$8,'New Results Tracker'!$31:$38</definedName>
    <definedName name="Z_02AFE960_5849_47AD_9A12_B8CD56B838AA_.wvu.Rows" localSheetId="0" hidden="1">'Overview '!$8:$11</definedName>
    <definedName name="Z_02AFE960_5849_47AD_9A12_B8CD56B838AA_.wvu.Rows" localSheetId="5" hidden="1">'Project Indicators '!#REF!</definedName>
    <definedName name="Z_1277B03B_AE93_B645_8EC4_4D6B64631679_.wvu.Rows" localSheetId="7" hidden="1">'New Results Tracker'!$4:$4,'New Results Tracker'!$8:$8,'New Results Tracker'!$31:$38</definedName>
    <definedName name="Z_1E2C2511_6A14_864B_9CA2_177D3C106219_.wvu.Cols" localSheetId="0" hidden="1">'Overview '!$H:$P</definedName>
    <definedName name="Z_1E2C2511_6A14_864B_9CA2_177D3C106219_.wvu.Rows" localSheetId="0" hidden="1">'Overview '!$8:$11</definedName>
    <definedName name="Z_1E2C2511_6A14_864B_9CA2_177D3C106219_.wvu.Rows" localSheetId="5" hidden="1">'Project Indicators '!#REF!</definedName>
    <definedName name="Z_2D03C5D2_D84C_4873_B7BF_492447735D47_.wvu.Cols" localSheetId="0" hidden="1">'Overview '!$H:$P</definedName>
    <definedName name="Z_2D03C5D2_D84C_4873_B7BF_492447735D47_.wvu.Rows" localSheetId="7" hidden="1">'New Results Tracker'!$4:$4,'New Results Tracker'!$8:$8,'New Results Tracker'!$31:$38</definedName>
    <definedName name="Z_2D03C5D2_D84C_4873_B7BF_492447735D47_.wvu.Rows" localSheetId="0" hidden="1">'Overview '!$8:$11</definedName>
    <definedName name="Z_2D03C5D2_D84C_4873_B7BF_492447735D47_.wvu.Rows" localSheetId="5" hidden="1">'Project Indicators '!#REF!</definedName>
    <definedName name="Z_3ED785D7_EFEE_4883_9F2A_91DE83B42AB4_.wvu.Cols" localSheetId="0" hidden="1">'Overview '!$H:$P</definedName>
    <definedName name="Z_3ED785D7_EFEE_4883_9F2A_91DE83B42AB4_.wvu.Rows" localSheetId="0" hidden="1">'Overview '!$8:$11</definedName>
    <definedName name="Z_3ED785D7_EFEE_4883_9F2A_91DE83B42AB4_.wvu.Rows" localSheetId="5" hidden="1">'Project Indicators '!#REF!</definedName>
    <definedName name="Z_4F55E672_621D_49D5_A135_D992D823028C_.wvu.Cols" localSheetId="0" hidden="1">'Overview '!$H:$P</definedName>
    <definedName name="Z_4F55E672_621D_49D5_A135_D992D823028C_.wvu.Rows" localSheetId="0" hidden="1">'Overview '!$8:$11</definedName>
    <definedName name="Z_4F55E672_621D_49D5_A135_D992D823028C_.wvu.Rows" localSheetId="5" hidden="1">'Project Indicators '!#REF!</definedName>
    <definedName name="Z_573807C1_FC87_41D6_8E45_DC2D0657462D_.wvu.Rows" localSheetId="7" hidden="1">'New Results Tracker'!$4:$4,'New Results Tracker'!$8:$8,'New Results Tracker'!$31:$38</definedName>
    <definedName name="Z_634584F0_6CD4_423B_BDC1_8991E7639E7B_.wvu.Cols" localSheetId="0" hidden="1">'Overview '!$H:$P</definedName>
    <definedName name="Z_634584F0_6CD4_423B_BDC1_8991E7639E7B_.wvu.Rows" localSheetId="0" hidden="1">'Overview '!$8:$11</definedName>
    <definedName name="Z_634584F0_6CD4_423B_BDC1_8991E7639E7B_.wvu.Rows" localSheetId="5" hidden="1">'Project Indicators '!#REF!</definedName>
    <definedName name="Z_6874BFE7_8D8C_434D_90E9_CF9B091289C8_.wvu.Rows" localSheetId="7" hidden="1">'New Results Tracker'!$4:$4,'New Results Tracker'!$8:$8,'New Results Tracker'!$31:$38</definedName>
    <definedName name="Z_69505102_2141_4310_A453_0F7A9BB95DD6_.wvu.Rows" localSheetId="7" hidden="1">'New Results Tracker'!$4:$4,'New Results Tracker'!$8:$8,'New Results Tracker'!$31:$38</definedName>
    <definedName name="Z_6EE3BCFF_F06A_4266_AC6B_D476A48BF7F3_.wvu.Cols" localSheetId="0" hidden="1">'Overview '!$H:$P</definedName>
    <definedName name="Z_6EE3BCFF_F06A_4266_AC6B_D476A48BF7F3_.wvu.Rows" localSheetId="0" hidden="1">'Overview '!$8:$11</definedName>
    <definedName name="Z_6EE3BCFF_F06A_4266_AC6B_D476A48BF7F3_.wvu.Rows" localSheetId="5" hidden="1">'Project Indicators '!#REF!</definedName>
    <definedName name="Z_80CB8203_537F_1F45_B5A2_5E1BB2DB114A_.wvu.Cols" localSheetId="0" hidden="1">'Overview '!$H:$P</definedName>
    <definedName name="Z_80CB8203_537F_1F45_B5A2_5E1BB2DB114A_.wvu.Rows" localSheetId="0" hidden="1">'Overview '!$8:$11</definedName>
    <definedName name="Z_80CB8203_537F_1F45_B5A2_5E1BB2DB114A_.wvu.Rows" localSheetId="5" hidden="1">'Project Indicators '!#REF!</definedName>
    <definedName name="Z_8F51A9AB_66D4_4CD6_B35F_319E611B24C7_.wvu.Rows" localSheetId="7" hidden="1">'New Results Tracker'!$4:$4,'New Results Tracker'!$8:$8,'New Results Tracker'!$31:$38</definedName>
    <definedName name="Z_A9507150_76BC_4891_BAE2_D1390C0990B9_.wvu.Cols" localSheetId="0" hidden="1">'Overview '!$H:$P</definedName>
    <definedName name="Z_A9507150_76BC_4891_BAE2_D1390C0990B9_.wvu.Rows" localSheetId="7" hidden="1">'New Results Tracker'!$4:$4,'New Results Tracker'!$8:$8,'New Results Tracker'!$31:$38</definedName>
    <definedName name="Z_A9507150_76BC_4891_BAE2_D1390C0990B9_.wvu.Rows" localSheetId="0" hidden="1">'Overview '!$8:$11</definedName>
    <definedName name="Z_A9507150_76BC_4891_BAE2_D1390C0990B9_.wvu.Rows" localSheetId="5" hidden="1">'Project Indicators '!#REF!</definedName>
    <definedName name="Z_DF744DBA_221D_4908_853B_1729B7C9A3C8_.wvu.Cols" localSheetId="0" hidden="1">'Overview '!$H:$P</definedName>
    <definedName name="Z_DF744DBA_221D_4908_853B_1729B7C9A3C8_.wvu.Rows" localSheetId="7" hidden="1">'New Results Tracker'!$4:$4,'New Results Tracker'!$8:$8,'New Results Tracker'!$31:$38</definedName>
    <definedName name="Z_DF744DBA_221D_4908_853B_1729B7C9A3C8_.wvu.Rows" localSheetId="0" hidden="1">'Overview '!$8:$11</definedName>
  </definedNames>
  <calcPr fullCalcOnLoad="1"/>
</workbook>
</file>

<file path=xl/comments4.xml><?xml version="1.0" encoding="utf-8"?>
<comments xmlns="http://schemas.openxmlformats.org/spreadsheetml/2006/main">
  <authors>
    <author>Lucille Palazy</author>
  </authors>
  <commentList>
    <comment ref="C29" authorId="0">
      <text>
        <r>
          <rPr>
            <sz val="11"/>
            <color indexed="8"/>
            <rFont val="Calibri"/>
            <family val="2"/>
          </rPr>
          <t>Lucille Palazy:</t>
        </r>
        <r>
          <rPr>
            <sz val="11"/>
            <color theme="1"/>
            <rFont val="Calibri"/>
            <family val="2"/>
          </rPr>
          <t xml:space="preserve">
Je ne suis pas sure à quoi l'écriture en rouge fait référence?
</t>
        </r>
      </text>
    </comment>
  </commentList>
</comments>
</file>

<file path=xl/sharedStrings.xml><?xml version="1.0" encoding="utf-8"?>
<sst xmlns="http://schemas.openxmlformats.org/spreadsheetml/2006/main" count="1948" uniqueCount="1059">
  <si>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</si>
  <si>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</si>
  <si>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</si>
  <si>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</si>
  <si>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</si>
  <si>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</si>
  <si>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</si>
  <si>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</si>
  <si>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</si>
  <si>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</si>
  <si>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</si>
  <si>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</si>
  <si>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</si>
  <si>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</si>
  <si>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</si>
  <si>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</si>
  <si>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</si>
  <si>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</si>
  <si>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</si>
  <si>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</si>
  <si>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</si>
  <si>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</si>
  <si>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</si>
  <si>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</si>
  <si>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</si>
  <si>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</si>
  <si>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</si>
  <si>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</si>
  <si>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</si>
  <si>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</si>
  <si>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</si>
  <si>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</si>
  <si>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</si>
  <si>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</si>
  <si>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</si>
  <si>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</si>
  <si>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</si>
  <si>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</si>
  <si>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</si>
  <si>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</si>
  <si>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</si>
  <si>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</si>
  <si>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</si>
  <si>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</si>
  <si>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</si>
  <si>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</si>
  <si>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</si>
  <si>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</si>
  <si>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</si>
  <si>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</si>
  <si>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</si>
  <si>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</si>
  <si>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</si>
  <si>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</si>
  <si>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</si>
  <si>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</si>
  <si>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</si>
  <si>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</si>
  <si>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</si>
  <si>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</si>
  <si>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</si>
  <si>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</si>
  <si>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</si>
  <si>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</si>
  <si>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</si>
  <si>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</si>
  <si>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</si>
  <si>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</si>
  <si>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</si>
  <si>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</si>
  <si>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</si>
  <si>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</si>
  <si>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</si>
  <si>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</si>
  <si>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</si>
  <si>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</si>
  <si>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</si>
  <si>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</si>
  <si>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</si>
  <si>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</si>
  <si>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</si>
  <si>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</si>
  <si>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</si>
  <si>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</si>
  <si>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</si>
  <si>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</si>
  <si>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</si>
  <si>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</si>
  <si>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</si>
  <si>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</si>
  <si>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</si>
  <si>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</si>
  <si>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</si>
  <si>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</si>
  <si>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</si>
  <si>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</si>
  <si>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</si>
  <si>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</si>
  <si>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</si>
  <si>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</si>
  <si>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</si>
  <si>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</si>
  <si>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</si>
  <si>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</si>
  <si>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</si>
  <si>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</si>
  <si>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</si>
  <si>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</si>
  <si>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</si>
  <si>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</si>
  <si>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</si>
  <si>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</si>
  <si>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</si>
  <si>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</si>
  <si>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</si>
  <si>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</si>
  <si>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</si>
  <si>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</si>
  <si>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</si>
  <si>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</si>
  <si>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</si>
  <si>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</si>
  <si>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</si>
  <si>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</si>
  <si>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</si>
  <si>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</si>
  <si>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</si>
  <si>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</si>
  <si>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</si>
  <si>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</si>
  <si>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</si>
  <si>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</si>
  <si>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</si>
  <si>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</si>
  <si>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</si>
  <si>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</si>
  <si>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</si>
  <si>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</si>
  <si>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</si>
  <si>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</si>
  <si>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</si>
  <si>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</si>
  <si>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</si>
  <si>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</si>
  <si>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</si>
  <si>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</si>
  <si>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</si>
  <si>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</si>
  <si>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</si>
  <si>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</si>
  <si>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</si>
  <si>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</si>
  <si>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</si>
  <si>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</si>
  <si>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</si>
  <si>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</si>
  <si>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</si>
  <si>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</si>
  <si>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</si>
  <si>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</si>
  <si>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</si>
  <si>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</si>
  <si>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</si>
  <si>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</si>
  <si>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</si>
  <si>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</si>
  <si>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</si>
  <si>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</si>
  <si>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</si>
  <si>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</si>
  <si>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</si>
  <si>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</si>
  <si>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</si>
  <si>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</si>
  <si>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</si>
  <si>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</si>
  <si>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</si>
  <si>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</si>
  <si>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</si>
  <si>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</si>
  <si>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</si>
  <si>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</si>
  <si>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</si>
  <si>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</si>
  <si>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</si>
  <si>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</si>
  <si>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</si>
  <si>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</si>
  <si>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</si>
  <si>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</si>
  <si>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</si>
  <si>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</si>
  <si>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</si>
  <si>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</si>
  <si>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</si>
  <si>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</si>
  <si>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</si>
  <si>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</si>
  <si>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</si>
  <si>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</si>
  <si>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</si>
  <si>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</si>
  <si>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</si>
  <si>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</si>
  <si>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</si>
  <si>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</si>
  <si>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</si>
  <si>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</si>
  <si>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</si>
  <si>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</si>
  <si>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</si>
  <si>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</si>
  <si>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</si>
  <si>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</si>
  <si>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</si>
  <si>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</si>
  <si>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</si>
  <si>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</si>
  <si>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</si>
  <si>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</si>
  <si>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PROJECTED COST</t>
  </si>
  <si>
    <t>PROCUREMENT DATA</t>
  </si>
  <si>
    <t>For rating definitions please see bottom of page.</t>
  </si>
  <si>
    <t>Please justify your rating.  Outline the positive and negative progress made by the project since it started.  Provide specific recommendations for next steps. . (word limit=500)</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</si>
  <si>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</si>
  <si>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</si>
  <si>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</si>
  <si>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</si>
  <si>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</si>
  <si>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</si>
  <si>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</si>
  <si>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</si>
  <si>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</si>
  <si>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</si>
  <si>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</si>
  <si>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</si>
  <si>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</si>
  <si>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</si>
  <si>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</si>
  <si>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</si>
  <si>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</si>
  <si>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</si>
  <si>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</si>
  <si>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</si>
  <si>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</si>
  <si>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</si>
  <si>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</si>
  <si>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</si>
  <si>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</si>
  <si>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</si>
  <si>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</si>
  <si>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</si>
  <si>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</si>
  <si>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</si>
  <si>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</si>
  <si>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</si>
  <si>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</si>
  <si>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</si>
  <si>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</si>
  <si>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</si>
  <si>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</si>
  <si>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</si>
  <si>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</si>
  <si>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</si>
  <si>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</si>
  <si>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</si>
  <si>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</si>
  <si>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</si>
  <si>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</si>
  <si>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</si>
  <si>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</si>
  <si>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</si>
  <si>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</si>
  <si>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</si>
  <si>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</si>
  <si>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</si>
  <si>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</si>
  <si>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</si>
  <si>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</si>
  <si>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</si>
  <si>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</si>
  <si>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</si>
  <si>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</si>
  <si>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</si>
  <si>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</si>
  <si>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</si>
  <si>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</si>
  <si>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</si>
  <si>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</si>
  <si>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</si>
  <si>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</si>
  <si>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</si>
  <si>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</si>
  <si>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</si>
  <si>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</si>
  <si>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</si>
  <si>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</si>
  <si>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</si>
  <si>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</si>
  <si>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</si>
  <si>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</si>
  <si>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</si>
  <si>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</si>
  <si>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</si>
  <si>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</si>
  <si>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</si>
  <si>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</si>
  <si>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</si>
  <si>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</si>
  <si>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</si>
  <si>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</si>
  <si>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</si>
  <si>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</si>
  <si>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</si>
  <si>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</si>
  <si>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</si>
  <si>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</si>
  <si>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</si>
  <si>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</si>
  <si>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</si>
  <si>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</si>
  <si>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</si>
  <si>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</si>
  <si>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</si>
  <si>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</si>
  <si>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</si>
  <si>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</si>
  <si>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</si>
  <si>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</si>
  <si>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</si>
  <si>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</si>
  <si>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</si>
  <si>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</si>
  <si>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</si>
  <si>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</si>
  <si>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</si>
  <si>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</si>
  <si>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</si>
  <si>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</si>
  <si>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</si>
  <si>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Signature Date</t>
  </si>
  <si>
    <t>UNEP</t>
  </si>
  <si>
    <t>jrazanamiharisoa@ymail.com</t>
  </si>
  <si>
    <t>RAZANAMIHARISOA Jane Alice</t>
  </si>
  <si>
    <t>www.mef.gov.mg</t>
  </si>
  <si>
    <t>MADAGASCAR</t>
  </si>
  <si>
    <t>MIE</t>
  </si>
  <si>
    <t>AFB-5060-1111-2G49</t>
  </si>
  <si>
    <t>Promoting climate resilience in the rice sector through pilot investments in Alaotra Mangoro Region</t>
  </si>
  <si>
    <t>Madame RASOAFALIMANANA Mbolarinosy</t>
  </si>
  <si>
    <t>Olivier Beucher</t>
  </si>
  <si>
    <t>Shalaby Hani</t>
  </si>
  <si>
    <t>Alexandre Borde</t>
  </si>
  <si>
    <t>Corradi Chiara Assunta Riccarda</t>
  </si>
  <si>
    <t>Narayan Dhital</t>
  </si>
  <si>
    <t>Mike Jennings</t>
  </si>
  <si>
    <t>1 report at end of project.</t>
  </si>
  <si>
    <t>Lessons learned and best practices will be identified and collected during project implementation</t>
  </si>
  <si>
    <t>Number and type of stakeholders to which the report on best practices and lessons learned is distributed</t>
  </si>
  <si>
    <t>Number and types of recommendations on rice policy reforms made</t>
  </si>
  <si>
    <t>1 replication strategy and action plan developed, including at least 5 to 10 operational activities for up scaling and replication of MIRR practices in the broader Alaotra basin and beyond.</t>
  </si>
  <si>
    <t>While there is an Agricultural Development Strategy at the national level, it does not have a true application at the regional level due to financing. There is no specific policy for growing rice.</t>
  </si>
  <si>
    <t>Number and types of activities identified and implemented for up scaling and replication from MIRR application in broader Alaotra basin and in other regions</t>
  </si>
  <si>
    <t>No recommendation or revision has currently been made to technical norms and standards in rice cultivation.</t>
  </si>
  <si>
    <t>Number and types of technical norms and standards in rice cultivation reviewed and modified at the national level to take climate change into account</t>
  </si>
  <si>
    <t>75% of existing facilities have been renovated.</t>
  </si>
  <si>
    <t>Storage facilities in the project sites exist, but they are not in adequate condition</t>
  </si>
  <si>
    <t>Number of renovated storage facilities in all three project sites</t>
  </si>
  <si>
    <t>75% of farmers use or commercialize rice straws.</t>
  </si>
  <si>
    <t>There are regional variations in the degree to which farmers exploit rice stalks for other uses. In some municipalities, residues are simply burned in the field.</t>
  </si>
  <si>
    <t xml:space="preserve"> Percentage change in use of rice straws in animal feeding and for briquetting</t>
  </si>
  <si>
    <t>Post-harvest losses are reduced to less than 4%.</t>
  </si>
  <si>
    <t>Post–harvest losses are estimated to be between 5 and 10% of total harvest.</t>
  </si>
  <si>
    <t>Percentage change in post harvest losses</t>
  </si>
  <si>
    <t>There is currently no water quality analysis conducted in any of the three municipalities</t>
  </si>
  <si>
    <t>Percentage change in water quality (e.g. reduction in turbidity, pollutant content, microbial content, sediment content) in all three project sites</t>
  </si>
  <si>
    <t>75 % of the members of water user cooperatives in the project area have been trained on water management and administrative management.</t>
  </si>
  <si>
    <t>Water user cooperatives exist in the three project areas; however, in all areas members expressed a need for training in administrative management as well as training in water management.</t>
  </si>
  <si>
    <t>Number of members of farmer’s cooperatives and water user associations trained on water management and administrative management within the three project sites</t>
  </si>
  <si>
    <t>50 % reduction in erosion rates.</t>
  </si>
  <si>
    <t>% change in erosion rate</t>
  </si>
  <si>
    <t>There is no evidence of activities to increase land covered by biomass such as agro forestry practices, reforestation, or vegetable crop rotations. No farmers use soil quality or water quality improvement techniques.</t>
  </si>
  <si>
    <t>Rice/vegetable crop rotations are used on only very small pieces of rice fields. Guidelines for rice/vegetable rotation practices were developed under the BV Lac project, but their dissemination was somewhat limited.</t>
  </si>
  <si>
    <t>Percentage application of resilient rice model, including rice–vegetables rotation systems, in all three project sites (gender disaggregated)</t>
  </si>
  <si>
    <t>There is a decrease in water availability during the dry season in all 3 Districts, and water losses reach up to 50 %.</t>
  </si>
  <si>
    <t>Percentage of change in water availability and in water use efficiency in all seasons to water users associations in all three project sites</t>
  </si>
  <si>
    <t>Infrastructure in the 3 municipalities was in a state of significant disrepair with damaging siltation and reduced irrigation capacities throughout. There is a large need for rehabilitating canals and dam infrastructure.</t>
  </si>
  <si>
    <t>Number of Km of rehabilitated irrigation canals and number of reservoirs dredged in all three project sites</t>
  </si>
  <si>
    <t>400 farmers trained in integrated pest management, gender and age disaggregated (and among them 50% women and young)</t>
  </si>
  <si>
    <t>In general, farmers had no information or training about the appropriate protocols for using pesticide in pest control. While some used commercial pesticides, they applied them with little knowledge of best practices.</t>
  </si>
  <si>
    <t>Number of farmers trained in integrated pest management in all three project sites (gender and age disaggregated)</t>
  </si>
  <si>
    <t>90% of targeted farmers have been trained and/or received technical support and apply fertilisation guidelines updated as part of the development of the MIRR.</t>
  </si>
  <si>
    <t>Number of farmers who apply updated fertilisation guidelines in all three project sites (Municipalities of Manakambahiny, Ambohijanahary and Bemaintso)</t>
  </si>
  <si>
    <t>At least 5 tons total of seeds for all 5 varieties that were tested and proven resilient are produced annually and distributed in the 3 project sites.</t>
  </si>
  <si>
    <t>Annual quantity and quality of adapted certified seeds produced and distributed in each of the project sites</t>
  </si>
  <si>
    <t>Number and types of climate resilient rice varieties tested and selected within the three project sites (Municipalities of Manakambahiny, Ambohijanahary and Bemaintso)</t>
  </si>
  <si>
    <t>Individual rice yields for targeted producers increase by 25% in relation to current averages in each project area.</t>
  </si>
  <si>
    <t>Rice yields in 2012-2013 for irrigated rice in the project areas were:
 Manakambahiny – 3.41 tons/ha average (roughly 3 tons/ha for Mk34 and 3.5 tons/ha for Dista and Tsemaka)    Bemaintso – 0.7 tons/ha for MK34 and 1.5 tons/ha for Dista (the low yields observed in Bemaintso are due to floods – care should therefore be taken while analyzing these data)
 Ambohijanahary – 2 tons/ha for MK34 and 3 tons for Tsemaka                               Tsemaka – Farmers use the variety to increase yields under challenging water conditions; however, farmers report that it does not sell as well at market as MK34.
 MKx – Variety developed and distributed by CALA.
 Dista – Farmers use the variety in cases where the planting rains start late.
 SEBOTA – The variety was developed for the BV Lac project in partnership with CALA and with help from CIRAD. It is designed to tolerate poor water management conditions, but the seed has not been distributed to many farmers due to limited reproduction of the seed and to patent issues.
 FOFIFA – This is a group of early maturing varieties that can be produced in the rainy and dry seasons. They are developed by CALA. The last variety developed under this group is FOFIFA 174.</t>
  </si>
  <si>
    <t>Percentage of change in rice yields in all three project sites</t>
  </si>
  <si>
    <t>100 % of staff trained on climate change aspects and how to disseminate new knowledge to farmers, including women.</t>
  </si>
  <si>
    <t>Currently, there is no rice cropping system model that includes vulnerability maps of future rice production under potential climate change impacts and hydrological models developed.</t>
  </si>
  <si>
    <t>Number of rice cropping system models based on expected climate change scenarios, including vulnerability maps of future rice production, and hydrological models developed</t>
  </si>
  <si>
    <t>Current tools to address, monitor, and understand climate change impacts on rice are hampered by a lack of data and weak potential to convey information to farmers.                                            Data on observed climate patterns is not being systematically collected at an appropriately local level making it difficult to create models and planting calendars.                            Dissemination of what information exists is also weak given the limited number of extension staff. While these staff appear to already be trained in climate issues, the information is not being disseminated to farmers.</t>
  </si>
  <si>
    <t>ITEM</t>
  </si>
  <si>
    <t xml:space="preserve">List outputs planned and corresponding projected cost for the upcoming reporting period </t>
  </si>
  <si>
    <t>Chief Technical Advisor</t>
  </si>
  <si>
    <t>PROJECT Indicators (*as revised following baseline study)</t>
  </si>
  <si>
    <t>Outcome 1.1 Knowledge base on best practices for climate resilience in rice, based on existing local knowledge and international research</t>
  </si>
  <si>
    <t xml:space="preserve">Percentage of farmers with access to selected and publicized MIRR </t>
  </si>
  <si>
    <t>There is currently no MIRR available although various ameliorated techniques have been developed in recent decades</t>
  </si>
  <si>
    <t xml:space="preserve">Output 1.1.1 Best Available Technologies and Integrated Resilient Rice Model (Modèle Intégré de Riziculture Résiliente - MIRR) selected and publicized </t>
  </si>
  <si>
    <t># and type of technical guidelines for MIRR developed and publicized based on best available technologies and technique</t>
  </si>
  <si>
    <t>Outcome 1.2 Malagasy government, research institutions and local communities have the tools and methods to assess, monitor, and understand climate change impacts on rice.</t>
  </si>
  <si>
    <t>Level of use of the tools and methods made available to Malagasy government, research institutions and local communities to assess, monitor and understand climate change impacts on rice production</t>
  </si>
  <si>
    <t>Output  1.2.2 Updated, dynamic agricultural calendars and climate early warnings taking into account current and projected variability disseminated to local population</t>
  </si>
  <si>
    <t>Frequency of dissemination of updated dynamic agricultural calendars and climate information, including flood early warnings in the three projected sites</t>
  </si>
  <si>
    <t>Agricultural calendars under current climate conditions are well defined for all seed varieties developed, yet farmers do not necessarily apply them. The challenge resides in distributing and encouraging the application of established calendars amongst farmers through training and diffusion.
Furthermore, new agricultural calendars will need to be developed on the
basis of projected future climate trends.
With respect to the diffusion of climate information, networks for analyzing and disseminating climate data are also insufficient:
 Manakambahiny – In Ambalavato, farmers have access to daily meteorological forecasts in the newspaper and on the Radio Nationale Malgache. In Ambaibo, farmers also have access to daily forecasts. This information, however, is not very useful as it cannot provide longer forecasts that would aid in, for instance, determining seedling date or predicting potential floods.
 Bemaintso and Ambohijanahary – Farmers have access to daily forecasts, but the forecasts do not help them adapt their growing calendar with enough forewarning or to choose which seed variety to use.</t>
  </si>
  <si>
    <t>Number of agricultural extension staff in the three districts trained on climate risk management in agro– ecosystem context (gender and district disaggregated)</t>
  </si>
  <si>
    <t>Extension workers were trained in climate change issues through the BV Lac project, and they do not necessarily lack training. The challenge is disseminating information from extension workers to farmers given how little contact they have with farmers.
The presence of extension workers in the project sites is the following:
 Manakambahiny – The municipality contains the city Ambatondrazaka, which is the capital of the Alaotra-Mangoro Region. There are 15 to 20 agriculture staff, of which 9 to 11 extension workers cover the 5 districts of the region. Their presence in the field is weak.
 Bemaintso – The municipality is part of the Andilamena district where 2 extension workers for rural engineering are located. They use radio to broadcast information to farmers.
 Ambohijanahary – The municipality is part of the Amparafaravola district, for which there are 4 extension workers (2 for agriculture and 2 for engineering).</t>
  </si>
  <si>
    <t>Outcome 2.1. Sustainable increase in rice yields (using MIRR)</t>
  </si>
  <si>
    <t xml:space="preserve">Output 2.1.1 Climate resilient rice varieties selected through participatory field testing </t>
  </si>
  <si>
    <t>Output 2.1.2 An operational multiplication and dissemination scheme for adapted seed varieties</t>
  </si>
  <si>
    <t>Seed multiplication appears to be dominated by four main facilities. Challenges include production capacity for CALA and the publication and dissemination of seed-specific planting guidelines.</t>
  </si>
  <si>
    <t>Output 2.1.3 Updated fertilisation guidelines according to best available standards and taking climate conditions into consideration</t>
  </si>
  <si>
    <t>Output 2.1.4 Integrated pest management is implemented</t>
  </si>
  <si>
    <t xml:space="preserve">Outcome 2.2. Ecosystem services maintained </t>
  </si>
  <si>
    <t>Percentage change in land covered by biomass and in overall productivity (rice, vegetables and livestock) in project sites</t>
  </si>
  <si>
    <t xml:space="preserve">Output 2.2.1 Best available land preparation, production and harvesting techniques disseminated to reduce deforestation, maintain soil fertility and integrity, and to provide adequate growing conditions </t>
  </si>
  <si>
    <t xml:space="preserve">Output 2.2.2 Watershed rehabilitation in productive landscapes introduced, including through reforestation and adaptation of agro forestry practices </t>
  </si>
  <si>
    <t>The project PRODAIRE has been training workers for the DREF in monitoring erosion rates. The DREF has therefore the in-house capacities to monitor erosion rates in the project sites.  Average erosion rate in the region is 12 mm.yr.1, according to Cox, R. et.al, 2009 “ Erosion Rates and Sediment Contributions in Madagascar Inferred from 10 Analysis of Lavaka, Slope, and River Sediment”</t>
  </si>
  <si>
    <t>Output 2.2.3 Soil conservation and livestock management techniques adapted to topography and landscape in light of future climate conditions</t>
  </si>
  <si>
    <t xml:space="preserve">Output 2.2.4 Revitalization of producer’s cooperatives and water user associations for collaborative natural resources allocations (e.g. land and water) and management </t>
  </si>
  <si>
    <t>Output 2.2.5 Water quality assessments</t>
  </si>
  <si>
    <t xml:space="preserve">Outcome 2.3. Post Harvest losses reduced </t>
  </si>
  <si>
    <t>Output 2.3.1 Increased utilization of rice by–product especially rice straw</t>
  </si>
  <si>
    <t>Output 2.3.2 Post–harvest storage facilities with phytosanitary control, serving as trading points and markets</t>
  </si>
  <si>
    <t>Output 3 .1.1a Gaps and possible maladaptations in the current rice policy are identified and recommendations on rice policy reform are made</t>
  </si>
  <si>
    <t>Outcome indicator 3.2 Conditions in place for a full adaptation of the rice sub–sector</t>
  </si>
  <si>
    <t>4 - Mostly Effective. Change in overall land area covered by forests (i.e. net reforestation) of at least 50km2 across the combined 3 municipalities.</t>
  </si>
  <si>
    <t>Monsieur Rabeson Raymond</t>
  </si>
  <si>
    <t>Lars Christiansen, UNEP Task Manager</t>
  </si>
  <si>
    <t>lachr@dtu.dk</t>
  </si>
  <si>
    <t>Overall rating</t>
  </si>
  <si>
    <t>Outcome 3.1 Technical norms and standards in rice cultivation reviewed and where necessary modified to take climate change into account</t>
  </si>
  <si>
    <t xml:space="preserve">Output 3.1.1b Gaps and possible maladaptations in the current rice policy are identified and recommendations on rice policy reform are made </t>
  </si>
  <si>
    <t>Medium</t>
  </si>
  <si>
    <t>Slow administration functionning due to lack of human and financial ressources</t>
  </si>
  <si>
    <t>A series of guidelines for rice cultivation techniques, technical guidelines for direct seeding and system of rice intensification, are available from regional directorate of rural development but not yet widely disseminated</t>
  </si>
  <si>
    <t xml:space="preserve">Current rice farming is dominated by the seed variety MK34, though it is not necessarily resilient. The next most prominent varieties are Dista and Tsemaka.
</t>
  </si>
  <si>
    <t xml:space="preserve">Farmers do not appear to follow any specific guidelines for fertilizer application. Farmers vary on how and when they use compost, manure, urea, NPK, and/or DAP. Many farmers do not use any chemical fertilizer practices.fertilisers are not commonly used </t>
  </si>
  <si>
    <t># of ha reforested; # of farmers and land/forest users trained on sustainable agro-forestry and land management in all three project sites (gender and age disaggregated)</t>
  </si>
  <si>
    <t>some reforestation underway in the broader basin but not in project sites; currently there are no people trained on SLM and agroforestry in the project sites</t>
  </si>
  <si>
    <t>The National Strategy on Rural Development (SNDR) was completed; however, this strategy has not been published or disseminated.</t>
  </si>
  <si>
    <t>0 physical assets are made resilient to impacts of climate change</t>
  </si>
  <si>
    <t xml:space="preserve">Irrigation and drainage infrastructure is improved in 3 sites as follows: Manakambahiny: 35 km of primary canals cured, dredged, and maintained,; Bemaintso: The dam is drained and dredged; 14 km of primary canals and 21 km of secondary canals are cured, dredged, and maintained; Ambohijanahary: The dam at Anony is rehabilitated, primary water control valves are repaired; 13 km of primary canal are drained, dredged, and repaired; and primary canal is extended to irrigate 600 ha of additional rice fields. </t>
  </si>
  <si>
    <t>At least 5000 ha reforested across 3 districts</t>
  </si>
  <si>
    <t>Limited or no reforestation activities in target areas</t>
  </si>
  <si>
    <t>Output</t>
  </si>
  <si>
    <t>Project operations/Execution costs</t>
  </si>
  <si>
    <t xml:space="preserve">1.2.1 Crop models are available for rice vulnerability mapping </t>
  </si>
  <si>
    <t>1.2.2 Updated, dynamic agricultural calendars and climate early warnings taking into account current and projected variability disseminated to local population</t>
  </si>
  <si>
    <t>1.2.3 Agricultural extension staff trained on climate risk management in an agro-ecosystem context</t>
  </si>
  <si>
    <t>2.1.1  climate resilient rice varieties selected through participatory field testing</t>
  </si>
  <si>
    <t>2.1.2 An operational multiplication and dissemination scheme for adapted seed varieties</t>
  </si>
  <si>
    <t>2.1.3 Updated fertilisation guidelines according to best available standards and taking climate conditions into consideration</t>
  </si>
  <si>
    <t>2.1.4 Integrated pest management is implemented</t>
  </si>
  <si>
    <t>2.1.5 Water efficiency, management and conservation technologies and infrastructures are implemented</t>
  </si>
  <si>
    <t>2.2.1 Best available land preparation, production and harvesting techniques disseminated to reduce deforestation, maintain soil fertility and integrity, and to provide adequate growing conditions</t>
  </si>
  <si>
    <t>2.2.2  Watershed rehabilitation in productive landscapes introduced, including through reforestation and adaptation of agroforestry practices</t>
  </si>
  <si>
    <t>2.2.5 Water quality assessments</t>
  </si>
  <si>
    <t>3.2.2 A strategy for communicating information on adaptation techniques to farmers is implemented</t>
  </si>
  <si>
    <t xml:space="preserve">Lack of population buy-in on project activities </t>
  </si>
  <si>
    <t>Cross-cutting costs Component 1</t>
  </si>
  <si>
    <t>Cross-cutting costs Component 2</t>
  </si>
  <si>
    <t>Cross-cutting costs Component 3</t>
  </si>
  <si>
    <t>2.2.3 Soil conservation and livestock management techniques adapted to topography and landscape in light of future climate conditions</t>
  </si>
  <si>
    <t>2.2.4 Revitalization of producer’s cooperatives and water user associations for collaborative natural resources allocations (e.g. land and water) and management</t>
  </si>
  <si>
    <t>3.1.1  gaps and possible maladaptations in the current rice policy are identifed and recommendations on upscaling project outcomes towards rice policy reform are made</t>
  </si>
  <si>
    <t>3.2.1 a report on best practices and lessons learned for rice adaptation in madagascar</t>
  </si>
  <si>
    <t>Individual Consultancy contract</t>
  </si>
  <si>
    <t>Consultancy Contract</t>
  </si>
  <si>
    <t>Madame RAKOTOARISOA Jacqueline and Monsieur Rabeson Raymond</t>
  </si>
  <si>
    <t>Monsieur Rakotoarison Levy</t>
  </si>
  <si>
    <t xml:space="preserve"> Monsieur Andrianirina Michelliarson</t>
  </si>
  <si>
    <t>Razafindrakoto Helison Romuald</t>
  </si>
  <si>
    <t>Andriamalantomanga Tsiory Dimbimalala</t>
  </si>
  <si>
    <t>Rabemanantsoa Heritiana Adrianala</t>
  </si>
  <si>
    <t xml:space="preserve">Ranaivojaona Harinomejanahary Voahanginirina </t>
  </si>
  <si>
    <t>Rasamison Jules</t>
  </si>
  <si>
    <t>Randriafiraisampiremena Jules</t>
  </si>
  <si>
    <t>MOU</t>
  </si>
  <si>
    <t>Silo Nationale des Graines Forestieres (SNGF)</t>
  </si>
  <si>
    <t>RATSIMBAZAFY Tiana Andrianiaina ( selected canditate)</t>
  </si>
  <si>
    <t>Raminoson Rina</t>
  </si>
  <si>
    <t>SNGF (Silo National de Grainer et Foresterie)</t>
  </si>
  <si>
    <t>20 aout 14</t>
  </si>
  <si>
    <t>International Rice Research Institute</t>
  </si>
  <si>
    <r>
      <t>Contract amendment</t>
    </r>
    <r>
      <rPr>
        <sz val="12"/>
        <rFont val="Calibri"/>
        <family val="2"/>
      </rPr>
      <t xml:space="preserve"> with additional costs</t>
    </r>
  </si>
  <si>
    <t>Contract Number</t>
  </si>
  <si>
    <t>05/13</t>
  </si>
  <si>
    <t>04/13</t>
  </si>
  <si>
    <t>Consultancy contract</t>
  </si>
  <si>
    <t>Gaétan QUESNE and Henri Rakotobe</t>
  </si>
  <si>
    <t>Long-term Contract</t>
  </si>
  <si>
    <t>Mme Jane Razanamiharisoa</t>
  </si>
  <si>
    <t>Mr. Marcellin Lalason</t>
  </si>
  <si>
    <t>01/12</t>
  </si>
  <si>
    <t>02/12</t>
  </si>
  <si>
    <t>03/12</t>
  </si>
  <si>
    <t>Mr. Tahiry Herilalaina</t>
  </si>
  <si>
    <t>2012-sep-08</t>
  </si>
  <si>
    <t xml:space="preserve"> Mme JOANA Talafré</t>
  </si>
  <si>
    <t>06/13</t>
  </si>
  <si>
    <t>07/13</t>
  </si>
  <si>
    <t>07bis/13</t>
  </si>
  <si>
    <t>budget code</t>
  </si>
  <si>
    <t>1101</t>
  </si>
  <si>
    <t>1102</t>
  </si>
  <si>
    <t>1301</t>
  </si>
  <si>
    <t>1212</t>
  </si>
  <si>
    <t>5501</t>
  </si>
  <si>
    <t>1201</t>
  </si>
  <si>
    <t>1207</t>
  </si>
  <si>
    <t>10/13</t>
  </si>
  <si>
    <t>1209</t>
  </si>
  <si>
    <t>1230</t>
  </si>
  <si>
    <t>08/14</t>
  </si>
  <si>
    <t>14/14</t>
  </si>
  <si>
    <t>1219</t>
  </si>
  <si>
    <t>13/14</t>
  </si>
  <si>
    <t>1225</t>
  </si>
  <si>
    <t>Mr. Ratsimbazafy Tiana</t>
  </si>
  <si>
    <t>12/14</t>
  </si>
  <si>
    <t>1215</t>
  </si>
  <si>
    <t>09/14</t>
  </si>
  <si>
    <t>15/14</t>
  </si>
  <si>
    <t>16/14</t>
  </si>
  <si>
    <t>17/14</t>
  </si>
  <si>
    <t>1227</t>
  </si>
  <si>
    <t>MOU-1</t>
  </si>
  <si>
    <t>2102</t>
  </si>
  <si>
    <t>06/13 amendment</t>
  </si>
  <si>
    <t>MOU-2</t>
  </si>
  <si>
    <t>2204</t>
  </si>
  <si>
    <t>Selection was based on technical merits, experience and expertise.  A recruitment panel was launched within the Ministry of Environment for the selection of suitable candidates.  No financial offers were required as the salaries were fixed.</t>
  </si>
  <si>
    <t>Joana Talafré</t>
  </si>
  <si>
    <t>Gaetan Quesne</t>
  </si>
  <si>
    <t>Henri Rakotobe</t>
  </si>
  <si>
    <t>Raparany Serge</t>
  </si>
  <si>
    <t>Kasibothia Sridhar</t>
  </si>
  <si>
    <t>Barova Harimanga</t>
  </si>
  <si>
    <t>Ramangarivelo Lidya Nirina</t>
  </si>
  <si>
    <t>Rabeson Raymond</t>
  </si>
  <si>
    <t>Rakotoarisoa Jacqueline</t>
  </si>
  <si>
    <t>RASOAFALIMANANA Mbolarinosy</t>
  </si>
  <si>
    <t>Barova harimanga</t>
  </si>
  <si>
    <t>Randrianoro Desire</t>
  </si>
  <si>
    <t>Randriambolamanana Hoby Nantenaina</t>
  </si>
  <si>
    <t xml:space="preserve">Only one candidate was sought out as it was known that he had previously obtained training in DSSAT and ORYZA and was qualified to deliver the required training. </t>
  </si>
  <si>
    <r>
      <t>Andrianirina Michelliarson (</t>
    </r>
    <r>
      <rPr>
        <sz val="12"/>
        <color indexed="25"/>
        <rFont val="Calibri"/>
        <family val="2"/>
      </rPr>
      <t>selected candidate</t>
    </r>
    <r>
      <rPr>
        <sz val="12"/>
        <rFont val="Calibri"/>
        <family val="2"/>
      </rPr>
      <t>)</t>
    </r>
  </si>
  <si>
    <t xml:space="preserve">Manampisoa Tanjona  </t>
  </si>
  <si>
    <t>Over 35 candidates were presented for this post of local technician.  The top candidates indicated here represent the shortlist, from which the leading candidate was selected.  No financial offers were required as the salaries were fixed by the project.</t>
  </si>
  <si>
    <t>The SNGF is a national organization specialized in  the research and production of forest seeds.  The MOU was negotiated on a non-competitive basis.</t>
  </si>
  <si>
    <t>IRRI</t>
  </si>
  <si>
    <t>IRRI is an internationally recognized rice research center.  The MOU was negotiated on a non-competitive basis.</t>
  </si>
  <si>
    <t>There could be project delays due to delays in processing cash advance requests with UNEP, as well as due to change in financial procedures in UNEP or in GoM</t>
  </si>
  <si>
    <t>Output 1.2.1 Malagasy government, research institutions and local communities have the tools and methods to assess, monitor, and understand climate change impacts on rice.</t>
  </si>
  <si>
    <t>Procurement delays</t>
  </si>
  <si>
    <t>Helison Razafindrakoto ROMUALD</t>
  </si>
  <si>
    <t xml:space="preserve">After discussion and exchanges and for greater efficiency, the evaluation committee decided to accept applications from Mr Rabemanantsoa Heritiana Andrianala through his experiences in agriculture research and  Climate change Adaptation as well as experience on the economy and socially.  </t>
  </si>
  <si>
    <t xml:space="preserve">1.1.1 Best Available Technologies and Integrated Resilient Rice Model (Modèle Intégré de Riziculture Résiliente - MIRR) selected and publicized </t>
  </si>
  <si>
    <t>2.3.1 Increased utilization of rice by-product especially rice straw</t>
  </si>
  <si>
    <t>2.3.2 Post-harvest storage facilities with phytosanitary control, serving as trading points and markets</t>
  </si>
  <si>
    <t>Cross-cutting component costs</t>
  </si>
  <si>
    <t>4. Project/Programme Execution cost</t>
  </si>
  <si>
    <t>RAMAROVELO Jean Marc</t>
  </si>
  <si>
    <t>HERINIRINA Harisoa Rondro</t>
  </si>
  <si>
    <t>RASOLOMANDIMBY Tahina Fenosoa</t>
  </si>
  <si>
    <t>Razanakolona Tahina</t>
  </si>
  <si>
    <t>Rakotobe  Henri</t>
  </si>
  <si>
    <t>Mr. Ratsimbazafy Jean-Pierre</t>
  </si>
  <si>
    <t>Rija Fidèle</t>
  </si>
  <si>
    <t>Mme Olitina Ratovo</t>
  </si>
  <si>
    <t>Mr RAFALIMANANTSOA Jules</t>
  </si>
  <si>
    <t>Ratsimbazafy Jean-Pierre</t>
  </si>
  <si>
    <t xml:space="preserve">The evaluation committee decided to accept applications from Mr Ratsimbazafy Jean Pierre due to his experiences in agriculture research and  Climate change Adaptation </t>
  </si>
  <si>
    <t>RANDRIAMPIERENANA Prisca</t>
  </si>
  <si>
    <t>RAKOTOMAMPIANINA Jean</t>
  </si>
  <si>
    <t>01/12.  Personnel Recruitment - competitive</t>
  </si>
  <si>
    <t>02/12  Personnel Recruitment- competitive</t>
  </si>
  <si>
    <t>03/12 Personnel Recruitment - competitive</t>
  </si>
  <si>
    <t xml:space="preserve">04/13. Call for Proposals - international competitive' </t>
  </si>
  <si>
    <t>05/13. Call for Proposals - international competitive</t>
  </si>
  <si>
    <t>06/13 (call for proposals) - competitive</t>
  </si>
  <si>
    <t>07/13- Call for Proposals -competitive</t>
  </si>
  <si>
    <t>07bis/13 - single source</t>
  </si>
  <si>
    <t>08/13 - competitive</t>
  </si>
  <si>
    <t>09/14 - competitive</t>
  </si>
  <si>
    <t>10/13 - competitive</t>
  </si>
  <si>
    <t>12/14 - competitive</t>
  </si>
  <si>
    <t>13/14 - competitive</t>
  </si>
  <si>
    <t>14/14 - competitive</t>
  </si>
  <si>
    <t>15/14 - competitive</t>
  </si>
  <si>
    <t>16/14 - competitive</t>
  </si>
  <si>
    <t>17/14 - competitive</t>
  </si>
  <si>
    <t>MOU-1 - Single source</t>
  </si>
  <si>
    <t>MOU-2 - Single source</t>
  </si>
  <si>
    <t>RAVOAVY Augustin Bertrand</t>
  </si>
  <si>
    <t>Randrianasolo Fihevitsoa Rabarijaona</t>
  </si>
  <si>
    <t>Levy Rakotoarison</t>
  </si>
  <si>
    <t>Razafindrabe Manantsoavina Warren</t>
  </si>
  <si>
    <t>RAKOTOBE RAHELIARISOA Holinantenaina</t>
  </si>
  <si>
    <t>Ratsimbazafy Jean Pierre.</t>
  </si>
  <si>
    <t>Rejo robert Andriamananjara</t>
  </si>
  <si>
    <t>Levy Rakotoarisoa</t>
  </si>
  <si>
    <t>Marthe Rafarasoa</t>
  </si>
  <si>
    <t>Miharimanana Marie</t>
  </si>
  <si>
    <t>Heritiana Andrianala Rabemanantsoa</t>
  </si>
  <si>
    <t>Rabemanda Jean Gabriel</t>
  </si>
  <si>
    <t>Razafinandrianina Justine</t>
  </si>
  <si>
    <t>Andry nirina Rakotoarivelo</t>
  </si>
  <si>
    <t>Randriafiraisampirenena Jules</t>
  </si>
  <si>
    <t>Razakalanitra Malala Navalona Mariah</t>
  </si>
  <si>
    <t>12 bis/14</t>
  </si>
  <si>
    <t>RAMAROSOA Erick Lauret</t>
  </si>
  <si>
    <t>20/14</t>
  </si>
  <si>
    <t>1228</t>
  </si>
  <si>
    <t>12 bis/14 - competitive</t>
  </si>
  <si>
    <t>20/14 - Competitive (driver)</t>
  </si>
  <si>
    <t>RANDRIANANTOANINA Harinala</t>
  </si>
  <si>
    <t>RANAIVOSON Jean Eric Radonirina</t>
  </si>
  <si>
    <t>The candidate has been selected especially due to his experiences found at the Department of Climate Change: Project driver on the Third of National Communication under the UNFCCC.</t>
  </si>
  <si>
    <t>CALA</t>
  </si>
  <si>
    <t>MOU-3</t>
  </si>
  <si>
    <t>The CALA - Agricultural Center on the Alaotra Lake, is the representative of the FOFIFA on regionally level wich is an institution working in the rice sector, including research on varieties adapted on climate change. MOU was negotiated on a non-competitive basis.</t>
  </si>
  <si>
    <t>2309</t>
  </si>
  <si>
    <t>1204</t>
  </si>
  <si>
    <t>RANAIVOJAONA Harinomenjanahary Voahanginirina</t>
  </si>
  <si>
    <t>$19,000</t>
  </si>
  <si>
    <t>National Consultant meteorologist</t>
  </si>
  <si>
    <t>Q4 2017</t>
  </si>
  <si>
    <t>sub-contract with National Radio</t>
  </si>
  <si>
    <t>sub-contract with CALA (pre-base seeds)</t>
  </si>
  <si>
    <t>Q3 2017</t>
  </si>
  <si>
    <t>21. Rehabilitation of damaged gravitational irrigation infrastructure and canals</t>
  </si>
  <si>
    <t xml:space="preserve">24. Implementation of irrigation and water conservation (including water harvesting) practices adapted to new climate trends and conditions with related training of water users </t>
  </si>
  <si>
    <t>sub-contract with water engineering firm</t>
  </si>
  <si>
    <t>water management and infrastructure specialist</t>
  </si>
  <si>
    <t xml:space="preserve">water management training workshops </t>
  </si>
  <si>
    <t>25. Implement and disseminate Integrated Resilient Rice Model (MIRR) for production through training and extension</t>
  </si>
  <si>
    <t>Local MIRR training</t>
  </si>
  <si>
    <t>national riziculture experts</t>
  </si>
  <si>
    <t>sub-contract Ministry of forests (SNGF)</t>
  </si>
  <si>
    <t>30. Adaptation and reintroduction of soil conservation methods for erosion control (tillage, sediment barriers, mulching) in upland and lowland uses</t>
  </si>
  <si>
    <t>sub-contract Ministry of Agriculture</t>
  </si>
  <si>
    <t>32. Assessment of resilience in livestock management within rice cultivation systems and adaptation of practices for resilience, erosion control, and increased productivity</t>
  </si>
  <si>
    <t>Water user Association training workshop</t>
  </si>
  <si>
    <t>Community Based Natural Resources management expert</t>
  </si>
  <si>
    <t>equipment and office supplies for WUG</t>
  </si>
  <si>
    <t>national water quality expert</t>
  </si>
  <si>
    <t>35. Introduction of techniques and technologies for the utilization of rice straws in animal feed and for energy production (training and extension)</t>
  </si>
  <si>
    <t>socio-economist</t>
  </si>
  <si>
    <t>Workshops on rice by-products</t>
  </si>
  <si>
    <t>training on community-managed reserves</t>
  </si>
  <si>
    <t>National Consultant - Community managed storage</t>
  </si>
  <si>
    <t>Chief Technical Advisor (CTA)</t>
  </si>
  <si>
    <t>CTA travel</t>
  </si>
  <si>
    <t>Local Technicians (3)</t>
  </si>
  <si>
    <t>Office supplies for Local Technicians (3)</t>
  </si>
  <si>
    <t>Travel costs for regional directorates</t>
  </si>
  <si>
    <t>Operating costs for regional directorates (fuel and expendables)</t>
  </si>
  <si>
    <t>Driver</t>
  </si>
  <si>
    <t>Project Coordinator</t>
  </si>
  <si>
    <t>Vehicles (incl. 3 motorcycles) and maintenance</t>
  </si>
  <si>
    <t>National Rural communication specialist</t>
  </si>
  <si>
    <t>awareness raising Meetings and workshops</t>
  </si>
  <si>
    <t>Travel for PM</t>
  </si>
  <si>
    <t>Office equipment and expendables (PCU)</t>
  </si>
  <si>
    <t>Communication, translation and printing costs</t>
  </si>
  <si>
    <t>Baseline study</t>
  </si>
  <si>
    <t>audit</t>
  </si>
  <si>
    <t>inception and steering meetings</t>
  </si>
  <si>
    <t>2302</t>
  </si>
  <si>
    <t>JOELIBARISON</t>
  </si>
  <si>
    <t>1206</t>
  </si>
  <si>
    <t>1213</t>
  </si>
  <si>
    <t>1214</t>
  </si>
  <si>
    <t>1216</t>
  </si>
  <si>
    <t>1217</t>
  </si>
  <si>
    <t>1218</t>
  </si>
  <si>
    <t>1223</t>
  </si>
  <si>
    <t>1229</t>
  </si>
  <si>
    <t>RAZAFINDRAKOTO CHARLOTTE</t>
  </si>
  <si>
    <t>RAKITRINIAINA Mandarimiorandraibe</t>
  </si>
  <si>
    <t>RAFALIMANANTSOA JULE</t>
  </si>
  <si>
    <t>RAKOTOARISOA NY HERY MIANDRAZO</t>
  </si>
  <si>
    <t>SYLVAIN RODOLPHE Ralaiarimalala</t>
  </si>
  <si>
    <t>RANAIVOARISOA JOPELANA Toavina</t>
  </si>
  <si>
    <t>RANDRIANORO DESIRE</t>
  </si>
  <si>
    <t>RANDRIAMANANAZY GILLES</t>
  </si>
  <si>
    <t>022/15</t>
  </si>
  <si>
    <t>029/15</t>
  </si>
  <si>
    <t>024/15</t>
  </si>
  <si>
    <t>026/15</t>
  </si>
  <si>
    <t>028/15</t>
  </si>
  <si>
    <t>027/15</t>
  </si>
  <si>
    <t>025/15</t>
  </si>
  <si>
    <t>023/15</t>
  </si>
  <si>
    <t>20-Aout-15</t>
  </si>
  <si>
    <t>030/15</t>
  </si>
  <si>
    <t>Joelibarison</t>
  </si>
  <si>
    <t>024/15 competitive</t>
  </si>
  <si>
    <t>Andriamihaingo Narivelo</t>
  </si>
  <si>
    <t>Rabemanantsoa Njaratiana</t>
  </si>
  <si>
    <t>ANDIANIRINA Michelliarson</t>
  </si>
  <si>
    <t>026/15 competitive</t>
  </si>
  <si>
    <t>Rampanjato Andrianantenaina</t>
  </si>
  <si>
    <t>Rakotoarivelo Manitra</t>
  </si>
  <si>
    <t>Ravololomahefa Haritiana</t>
  </si>
  <si>
    <t xml:space="preserve">Rafalimanantsoa Jules </t>
  </si>
  <si>
    <t>028/15 competitive</t>
  </si>
  <si>
    <t>Rabemanantsoa Andrianala Heritiana</t>
  </si>
  <si>
    <t xml:space="preserve">Rakotoarisoa Ny Hery Miandrazo </t>
  </si>
  <si>
    <t>027/15 competitive</t>
  </si>
  <si>
    <t>Randriamiharisoa Andriamalala Luc</t>
  </si>
  <si>
    <t>Rabenarivahiny René</t>
  </si>
  <si>
    <t>025/15 competitive</t>
  </si>
  <si>
    <t>Randriamanantsoa Eric</t>
  </si>
  <si>
    <t xml:space="preserve">Ranaivoarisoa J.Toavina </t>
  </si>
  <si>
    <t>Manitrera Safidy</t>
  </si>
  <si>
    <t>023/15 competitive LB 1229</t>
  </si>
  <si>
    <t>Randrianoro Désiré</t>
  </si>
  <si>
    <t>Ratsimbazafy Jean Pierre</t>
  </si>
  <si>
    <t>030/15 Competitive LB 1226</t>
  </si>
  <si>
    <t xml:space="preserve">RANDRIAMANANAZY GILLES </t>
  </si>
  <si>
    <t>Rakotomalala Naritiana</t>
  </si>
  <si>
    <t>029/15 competitive LB 1213</t>
  </si>
  <si>
    <t>022/15 competitive</t>
  </si>
  <si>
    <t xml:space="preserve">Joelibarison </t>
  </si>
  <si>
    <t>Lack of financial bids and lack of clarity regarding procurement</t>
  </si>
  <si>
    <t>This outcome should be completed by the end of 2015.</t>
  </si>
  <si>
    <t xml:space="preserve">This outcome should be underway in 2015, with the development of technical capacity for stakeholders at all levels. Estimated completion Q4 2016. </t>
  </si>
  <si>
    <t xml:space="preserve">This outcome should be halfway completed in 2015 and completed by the end of the project.  </t>
  </si>
  <si>
    <t>Reforestation targets were designed to be 70% achieved by 2015 (approximately 6000 ha).  Other activities udner the outcome were intended to begin in 2015 and to continue until the end of the project</t>
  </si>
  <si>
    <t>The outcome was designed to have been completed in 2015</t>
  </si>
  <si>
    <t>This outcome was designe to be initiated towards the end of the project, once sufficient lessons have been achieved from local activities.  It was designed to be finalized in 2017.</t>
  </si>
  <si>
    <t>MS</t>
  </si>
  <si>
    <t>TOTAL RATING</t>
  </si>
  <si>
    <t>Output
2.1.5a Water efficiency, management and conservation technologies and infrastructures are implemented</t>
  </si>
  <si>
    <t>Output
2.1.5b Water efficiency, management and conservation technologies and infrastructures are implemented</t>
  </si>
  <si>
    <t>Output indicator 3.2.2  A strategy for communicating information on adaptation techniques to farmers is implemented</t>
  </si>
  <si>
    <t>Reforestation targets were designed to be 70% achieved by 2015 (approximately 6000 ha).  Other activities under the outcome were intended to begin in 2015 and to continue until the end of the project</t>
  </si>
  <si>
    <t>This outcome was designed to be initiated towards the end of the project, once sufficient lessons have been achieved from local activities.  It was designed to be finalized in 2017.</t>
  </si>
  <si>
    <t>Lars Christiansen</t>
  </si>
  <si>
    <t>TBC</t>
  </si>
  <si>
    <t xml:space="preserve">In the framework of the implementation of its NAPA, the Government of the Republic of Madagascar has recieved support from the Adaptation Fund for the implementation of the project  " PROMOTING CLIMATE RESILIENCE IN THE RICE SECTOR THROUGH PILOT INVESTMENTS IN ALAOTRA-MANGORO REGION ", which seeks to transform the rice sub-sector towards building resilience to impacts of climate change.  The project is comprised of three components 1) strengthening of technical and scientific capacities, 2) implementation of a rice production cycle that is resilient and adapted and 3)leveraging policy change in the rice sector.  The project is implemented in the Alaotra-Mangoro region, the primary rice production area in Madagascar, in  three pilot districts.  The project is implemented through the Ministry of Environment and Forests and works at the local level with producers and local partners, along with decentralised ministries and regional technical partners.
</t>
  </si>
  <si>
    <t xml:space="preserve">The Alaotra Mangoro region is located in the center-East of  Madagascar.  The region covers 33 054 Km². and is comprised of (05) Districts themselves sub-divided into 79 communes. The regional capital is Ambatondrazaka, approximately 250 Km from Antananarivo.  The project is working in the three districts of Andilamena (8 communes), Amparafaravola (20 communes), and Ambatondrazaka (20 communes).  
The Alaotra Mangoro contains many bodies of water and rivers, Lake Alaotra being the most important lake in the region, with an area of 20 000 ha.
</t>
  </si>
  <si>
    <t>Financial bids were requested only for candidates deemed technically qualified to perform the baseline study.  A review panel was put together to analyse proposed methodologies and candidates, and a proposal was made to support consortia of international and national consultants.  UNEP participated in the recruitment panel.  Contract amount was adjusted to account for real hours worked between national and international consultant (a combination of two proposals).</t>
  </si>
  <si>
    <t>Financial bids were requested only for those candidates who fulfilled technical requirements.  Contract attributed to highest ranking candidate for both technical and financial proposals.  Contract amount revised from 150K to 120K following budet revision and number of days reduced.</t>
  </si>
  <si>
    <t>Financial bids required only for those candidates who fulfilled technical requirements. Contract attributed to highest rating candidates for both technical and financial. After discussion and exchanges and for efficiency, the evaluation committee decided to accept the nomination of Ms. Mbolaharinosy Rasoafalimanana based on her experience and excellent knowledge of the local context and culture and her ability to lead the entire study proposals.  The contract was negotiated on the basis of the amount available for the work (50K) with a consortium of consultants, based on number of days worked.</t>
  </si>
  <si>
    <t xml:space="preserve">After discussion and exchanges and for greater efficiency and complementarity, the Evaluation Committee decided to retain the nominations of Mr. Rabeson and Mrs. Jacqueline Rakotoarisoa consortium. It was deemed that Mr Rabeson by his experiences both in agriculture research and adaptation to climate change, could the lead study in terms of analysis and methodology while Mrs. Rakotoarisoa with her experiences and excellent knowledge of the context and local cultures, could arrange collection and verification of local data.   The consultants were encouraged to join forces and present a joint bid.  In later months, the contract was expanded to adjust for significantly increased scope of work. </t>
  </si>
  <si>
    <t>After discussion and exchanges and for greater efficiency and complementarity, the evaluation committee decided to accept applications from Mr. Ratsimbafazy Tiana Andrianiaina, through his experiences in agriculture and especially in the use of fertilizer. He also has experiences in collaborations with other agriculture engineers, and NGOs conducting technical tests with farmer.  Mr. Tiana has put together a team to address his TORs.</t>
  </si>
  <si>
    <t xml:space="preserve">After discussion and exchanges and for greater efficiency, the evaluation committee decided to accept applications from Mr Levy Rakotoarison  due to his experience in agriculture research and  Climate change Adaptation. He will direct the whole survey in terms of analysis and methodology by his experience and excellent knowledge of the context and the local cultures, will be in charge of the collections and verification of the local data. Contract amount is slightly higher than proposal as consultant missed a few activities of the TOR in his proposal.   </t>
  </si>
  <si>
    <r>
      <t>After discussion and exchanges, the evaluation committee decided to accept applications from M. Andrianirina Michelliarson, due to his</t>
    </r>
    <r>
      <rPr>
        <sz val="12"/>
        <rFont val="Calibri"/>
        <family val="2"/>
      </rPr>
      <t xml:space="preserve">  experiences </t>
    </r>
    <r>
      <rPr>
        <sz val="12"/>
        <rFont val="Calibri"/>
        <family val="2"/>
      </rPr>
      <t>from the</t>
    </r>
    <r>
      <rPr>
        <sz val="12"/>
        <rFont val="Calibri"/>
        <family val="2"/>
      </rPr>
      <t xml:space="preserve"> Environment National Reaserch Center (CNRE) and</t>
    </r>
    <r>
      <rPr>
        <sz val="12"/>
        <rFont val="Calibri"/>
        <family val="2"/>
      </rPr>
      <t xml:space="preserve"> excellent credentials </t>
    </r>
    <r>
      <rPr>
        <sz val="12"/>
        <rFont val="Calibri"/>
        <family val="2"/>
      </rPr>
      <t xml:space="preserve"> in comparative methodological analysis of water quality and </t>
    </r>
    <r>
      <rPr>
        <sz val="12"/>
        <rFont val="Calibri"/>
        <family val="2"/>
      </rPr>
      <t>c</t>
    </r>
    <r>
      <rPr>
        <sz val="12"/>
        <rFont val="Calibri"/>
        <family val="2"/>
      </rPr>
      <t xml:space="preserve">limate change </t>
    </r>
    <r>
      <rPr>
        <sz val="12"/>
        <rFont val="Calibri"/>
        <family val="2"/>
      </rPr>
      <t>a</t>
    </r>
    <r>
      <rPr>
        <sz val="12"/>
        <rFont val="Calibri"/>
        <family val="2"/>
      </rPr>
      <t>daptation</t>
    </r>
    <r>
      <rPr>
        <sz val="12"/>
        <rFont val="Calibri"/>
        <family val="2"/>
      </rPr>
      <t xml:space="preserve">. </t>
    </r>
    <r>
      <rPr>
        <sz val="12"/>
        <rFont val="Calibri"/>
        <family val="2"/>
      </rPr>
      <t xml:space="preserve"> </t>
    </r>
    <r>
      <rPr>
        <sz val="12"/>
        <rFont val="Calibri"/>
        <family val="2"/>
      </rPr>
      <t>H</t>
    </r>
    <r>
      <rPr>
        <sz val="12"/>
        <rFont val="Calibri"/>
        <family val="2"/>
      </rPr>
      <t xml:space="preserve">e </t>
    </r>
    <r>
      <rPr>
        <sz val="12"/>
        <rFont val="Calibri"/>
        <family val="2"/>
      </rPr>
      <t>has led the</t>
    </r>
    <r>
      <rPr>
        <sz val="12"/>
        <rFont val="Calibri"/>
        <family val="2"/>
      </rPr>
      <t xml:space="preserve"> group for the first and second national communication</t>
    </r>
    <r>
      <rPr>
        <sz val="12"/>
        <rFont val="Calibri"/>
        <family val="2"/>
      </rPr>
      <t>s</t>
    </r>
    <r>
      <rPr>
        <sz val="12"/>
        <rFont val="Calibri"/>
        <family val="2"/>
      </rPr>
      <t xml:space="preserve">. </t>
    </r>
    <r>
      <rPr>
        <sz val="12"/>
        <rFont val="Calibri"/>
        <family val="2"/>
      </rPr>
      <t>H</t>
    </r>
    <r>
      <rPr>
        <sz val="12"/>
        <rFont val="Calibri"/>
        <family val="2"/>
      </rPr>
      <t>is team</t>
    </r>
    <r>
      <rPr>
        <sz val="12"/>
        <rFont val="Calibri"/>
        <family val="2"/>
      </rPr>
      <t xml:space="preserve"> includes</t>
    </r>
    <r>
      <rPr>
        <sz val="12"/>
        <rFont val="Calibri"/>
        <family val="2"/>
      </rPr>
      <t xml:space="preserve">  an agricultural national expert, who also worked on the development of the national communication. </t>
    </r>
  </si>
  <si>
    <t xml:space="preserve">The evaluation committee decided to accept applications from Mr Razafindrakoto Helison due to his experiences in agriculture research and  climate change adaptation, and knowledge of watershed modeling and experience in software and application of hydrological modeling </t>
  </si>
  <si>
    <t xml:space="preserve">After discussion and exchanges and for greater efficiency, the evaluation committee decided to accept applications from Mr Andriamalantomanga Tsiory Dimbimalala through his experiences with farmer communication and  climate change impact on agriculture. Contract amount is slightly higher than proposal as consultant missed a few activities of the TOR in his proposal.   </t>
  </si>
  <si>
    <t>Upon discussion the candidate with the highest number if points (78) was selected</t>
  </si>
  <si>
    <t xml:space="preserve">the dynamic candidate was selected due to her expertise and experience in the agricultural sectors and  AFRICA RICE, which is the only technique known in the Mangoro Alaotra region </t>
  </si>
  <si>
    <t xml:space="preserve">the candidate was selected due to experience and knowledge in revitalizing association and federations. He has a sound knowledge of the socio-organizational culture of the regions. </t>
  </si>
  <si>
    <t>the candidate was selected due to his knowledge and application in the area of macro and micro economics.  He has already participated in several projects and is well-experienced in the area of rural economics.</t>
  </si>
  <si>
    <t>The candidate selected had the highest rating (68) and was deemed by the evaluators as having the most merit as per his credentials.</t>
  </si>
  <si>
    <t>The selected candidate had the highest score  and had more experience on issues related to livestock than  most candidates.</t>
  </si>
  <si>
    <t>The selected candidate has high competence in forestry-related communications and has a forestry engineering background. He has also participated in several agro-forestry projects</t>
  </si>
  <si>
    <t>This candidate had the highest score and has the experience in hydraulic infrastructure.   He is aware of different systemes such as the (NYCHRI) even if those are not used in Madagascar, and is also knowledgeable on intregated management of water resources used in Madagascar.</t>
  </si>
  <si>
    <t>M</t>
  </si>
  <si>
    <t>Publication services</t>
  </si>
  <si>
    <t xml:space="preserve">National agriculture modelling expert </t>
  </si>
  <si>
    <t>NC expert SIG</t>
  </si>
  <si>
    <t>National agroforestery expert</t>
  </si>
  <si>
    <t>Agriculture imput</t>
  </si>
  <si>
    <t>Sub-contract with STOI Madagascar</t>
  </si>
  <si>
    <t>IPM training workshop</t>
  </si>
  <si>
    <t>Aquisition of IPM and phytosanitary equipment</t>
  </si>
  <si>
    <t>IPM Expert</t>
  </si>
  <si>
    <t>SLM Community training</t>
  </si>
  <si>
    <t>Q1 2017</t>
  </si>
  <si>
    <t>STOI AGRI (Société Trading de l'Ocean Indien)</t>
  </si>
  <si>
    <t>Compost production Company, The MOU was negotiated on a non-competitive basis.</t>
  </si>
  <si>
    <t>Civil Engineer</t>
  </si>
  <si>
    <t>Sub-contract private sector firm</t>
  </si>
  <si>
    <t>national agriculture task force consultant</t>
  </si>
  <si>
    <t>national market analysis consultant</t>
  </si>
  <si>
    <t>National financial manager</t>
  </si>
  <si>
    <t>Administrative support</t>
  </si>
  <si>
    <t xml:space="preserve">This is the only meteorologist that applied for this post; he also has the technical credentials. </t>
  </si>
  <si>
    <t xml:space="preserve">Rakitriniaina Mandariniorandraibe </t>
  </si>
  <si>
    <r>
      <t>Sylvain Rodolphe RALAIARIMALALA</t>
    </r>
    <r>
      <rPr>
        <sz val="11"/>
        <rFont val="Calibri"/>
        <family val="2"/>
      </rPr>
      <t xml:space="preserve"> </t>
    </r>
  </si>
  <si>
    <t>Based on existing ameliorated techniques such as SCV, SRI &amp; SRA, and based on new research, 1 Resilient Rice Model is selected and published.
At least 90% of farmers targeted by the project has received technical support and has been trained to implement the technique according to technical guidelines.</t>
  </si>
  <si>
    <t>1 Recommended Integrated Resilient Rice Model developed and published, including a series of at least 1 technical guidelines with the following key stages/techniques:
 Seeding
 Planting
 Harvest
 Post-harvest
 Fertilization
 Integrated pest
management
 Water management</t>
  </si>
  <si>
    <t>CALA facilities and capacities are strengthened to develop at least 5 varieties that are tested and proven resilient in both laboratory and field settings in the three project sites.</t>
  </si>
  <si>
    <t>35 % increase in water availability in all seasons in all 3 districts. Water loss estimation decrease from 50% to 25%.</t>
  </si>
  <si>
    <t>In total, at least 50km2 of area distributed in the 3 districts are reforested (5,000 ha). At least 400 farmers trained in sustainable agro forestry and land management (and among them 50% of women and young).</t>
  </si>
  <si>
    <t>Water quality assessment is conducted in all 3 project sites by the DIREAU with technical support provided by the project if needed.
Water quality increase by 10% from the date of the first analysis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</si>
  <si>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</si>
  <si>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</si>
  <si>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</si>
  <si>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</si>
  <si>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</si>
  <si>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</si>
  <si>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</si>
  <si>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</si>
  <si>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</si>
  <si>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</si>
  <si>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</si>
  <si>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</si>
  <si>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</si>
  <si>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</si>
  <si>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</si>
  <si>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</si>
  <si>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</si>
  <si>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</si>
  <si>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</si>
  <si>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</si>
  <si>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</si>
  <si>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</si>
  <si>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</si>
  <si>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</si>
  <si>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</si>
  <si>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</si>
  <si>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</si>
  <si>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</si>
  <si>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</si>
  <si>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</si>
  <si>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</si>
  <si>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</si>
  <si>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</si>
  <si>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</si>
  <si>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</si>
  <si>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</si>
  <si>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</si>
  <si>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</si>
  <si>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</si>
  <si>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</si>
  <si>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</si>
  <si>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</si>
  <si>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</si>
  <si>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</si>
  <si>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</si>
  <si>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</si>
  <si>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</si>
  <si>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</si>
  <si>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</si>
  <si>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</si>
  <si>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</si>
  <si>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</si>
  <si>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</si>
  <si>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</si>
  <si>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</si>
  <si>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</si>
  <si>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</si>
  <si>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</si>
  <si>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</si>
  <si>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</si>
  <si>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</si>
  <si>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</si>
  <si>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</si>
  <si>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</si>
  <si>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</si>
  <si>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</si>
  <si>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</si>
  <si>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</si>
  <si>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</si>
  <si>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</si>
  <si>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</si>
  <si>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</si>
  <si>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</si>
  <si>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</si>
  <si>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</si>
  <si>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</si>
  <si>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</si>
  <si>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</si>
  <si>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</si>
  <si>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</si>
  <si>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</si>
  <si>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</si>
  <si>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</si>
  <si>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</si>
  <si>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</si>
  <si>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</si>
  <si>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</si>
  <si>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</si>
  <si>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</si>
  <si>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</si>
  <si>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</si>
  <si>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</si>
  <si>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</si>
  <si>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</si>
  <si>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</si>
  <si>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</si>
  <si>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</si>
  <si>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</si>
  <si>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</si>
  <si>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</si>
  <si>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</si>
  <si>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</si>
  <si>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</si>
  <si>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</si>
  <si>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Africa</t>
  </si>
  <si>
    <t>Agriculture</t>
  </si>
  <si>
    <t>2: Physical asset (produced/improved/strenghtened)</t>
  </si>
  <si>
    <t>1: Not improved</t>
  </si>
  <si>
    <t>4: Mostly Improved</t>
  </si>
  <si>
    <t>2: Somewhat improved</t>
  </si>
  <si>
    <t>Water management</t>
  </si>
  <si>
    <t>Cultivated land/Agricultural land</t>
  </si>
  <si>
    <t>ha rehabilitated</t>
  </si>
  <si>
    <t>1: Ineffective</t>
  </si>
  <si>
    <t>4: Effective</t>
  </si>
  <si>
    <t>2: Partially effective</t>
  </si>
  <si>
    <t>Catchment area/Watershed/Aquifer</t>
  </si>
  <si>
    <t>Forests</t>
  </si>
  <si>
    <t>From 10% to 20%</t>
  </si>
  <si>
    <t>From 1% to 5%</t>
  </si>
  <si>
    <t>Nivoary RAMAROSON</t>
  </si>
  <si>
    <t>nivoohary@yahoo.fr</t>
  </si>
  <si>
    <t>ANDRIANAHARINOSY Mireille Natacha</t>
  </si>
  <si>
    <t>031/15</t>
  </si>
  <si>
    <t xml:space="preserve">01 nov 2015 à 30 sept 2016 </t>
  </si>
  <si>
    <t>031/15 Competitive LB 1205</t>
  </si>
  <si>
    <t>This outcome should be completed by the end of 2016.</t>
  </si>
  <si>
    <t>Jane Razanamiharisoa</t>
  </si>
  <si>
    <t>NC for data acquisition to perform rice modelling</t>
  </si>
  <si>
    <t>Q2 2017</t>
  </si>
  <si>
    <t>National CRM Expert</t>
  </si>
  <si>
    <t xml:space="preserve"> training workshops for local leaders</t>
  </si>
  <si>
    <t>sub-contract Min Agri vulgarisation agricole</t>
  </si>
  <si>
    <t>Sub-contract with the three commune of the site project</t>
  </si>
  <si>
    <t>NC-resilient species study</t>
  </si>
  <si>
    <t xml:space="preserve">Livestock expert </t>
  </si>
  <si>
    <t>National development planing policy consultant</t>
  </si>
  <si>
    <t>National rice policy consultant</t>
  </si>
  <si>
    <t>Meeting and workshop of upscaling MIRR</t>
  </si>
  <si>
    <t>National agriculture policy consultant</t>
  </si>
  <si>
    <t>This candidate had the highest score and has experience in the management of climate risks. She has field experience in the management of climate data and their use in development planning, in the establishment of risk maps, and in developing early warning systems to climate hazards</t>
  </si>
  <si>
    <t xml:space="preserve">There is a risk that the upscaling and replication strategy developed for this project might be insufficient in ensuring uptake of the approach to the rest of the country. Political instability in the country may delay or prevent the adoption of policy recommendations adopted by the project. </t>
  </si>
  <si>
    <t>n</t>
  </si>
  <si>
    <t>The following targets will require costly investments for which the current available budget (US$575,000) may not be sufficient. Some fund reallocations between outputs may be possible (see recommendation 8) to increase the available budget envelop and achieve the following targets. If budget reallocations are not possible, the following targets would therefore need to be decreased.
Manakambahiny: 35 km of primary canals cured, dredged, and maintained with norms that take expected climate change impacts into account (future precipitation regimes, drainage and run-off); 4 water intake points along the Ilakana River rehabilitated, strengthened and made more resilient to expected climate change impacts.
Bemaintso: The dam is drained and dredged; 14 km of primary canals and 21 km of secondary canals are cured, dredged, and maintained all with norms that take expected climate change impacts into account.
Ambohijanahary: The dam at Anony is rehabilitated, primary water control valves are repaired; 13 km of primary canal are drained, dredged, and repaired; and primary canal is extended to irrigate 600 ha of additional rice fields all with norms that take expected climate change impacts into account.</t>
  </si>
  <si>
    <t>RAKOTOARINARIVO Solonirina </t>
  </si>
  <si>
    <t>L</t>
  </si>
  <si>
    <t>This result is already ready to be published.
After the study on the comparative analysis of rice production techniques and technologies at Alaotra Mangoro and other rice granaries and taking into account the recommendations of the Integrated Model Resilient Rice Harvest (Seminar MIRR), demonstration plots have been set up according to the situation of the land: good water control, poor water control.
These results made it possible to identify the appropriate seeds and nutrient inputs for each soil type that have been contributed by the composts. Now we are in the phase of large-scale application.
Now 7 seed farmer groups (GPS) have obtained certificates by ANCOS, an authority that gives seed certification taking into account the necessary standards on climate change.</t>
  </si>
  <si>
    <t>The results of the first reforestation campaign (2014-2015) are not satisfactory (20% success rate). The second season (2015-2016) is less satisfactory (45% success rate) Established by the PCU. The revitalization activities of Water Users' Associations (WUAs) and the training of members and cooperatives have been completed. These have led to the resolution of various disputes and led to the formation of new associations and members. These new members formulated Requests for training from the PCU consultant responsible. Activities such as the dissemination of technological packages, the rehabilitation of lavakas and the various training courses on erosion control, among others, will be carried out during the first quarter of 2017</t>
  </si>
  <si>
    <t>This risk has been reduced following the MTR. The roles of each team member has been clarified and better distributed. Training was provided to Chantal RAZANAMARIA, hired in February 2016 to undertake the M&amp;E of the project activities on MS project. However, her contract stopped in October 2016 after her resignation. A new M&amp;E expert will be hired in November 2016. His/her training needs will be assessed. The roles of each team members will be redefined accordingly.</t>
  </si>
  <si>
    <t>Frequent political change. This creates a degree of uncertainty</t>
  </si>
  <si>
    <t>Political changes during the third trimester of 2016 have resulted in some delays in the project implementation. However, this risk is now low because the next elections (presidential elections) are planned from 2018.</t>
  </si>
  <si>
    <t>Accesibility of sites during cyclonic/rainy/ flooding period (december-april) could affect inter regional transport and cause delays in performing required field visits and inputs delivery from other regions or from capital</t>
  </si>
  <si>
    <r>
      <t>A financial report on the remaining budget available on the bank account of the project and expected disbursements within the following three months will be submitted monthly to UNEP TM from January 2017.</t>
    </r>
  </si>
  <si>
    <t>Low</t>
  </si>
  <si>
    <t>e</t>
  </si>
  <si>
    <t>RISK ASSESSMENT</t>
  </si>
  <si>
    <t>The reforestation target of the project might not be met</t>
  </si>
  <si>
    <t>MOUs with other government sectors (Agriculture, Water and Forest) have been developed at the national and the regional level.  Additionally, the large majority of the contracts with the required experts have been created and signed. The remaining experts will be appointed early on to ensure that no delay is caused by the procurement process during the last year of the project.</t>
  </si>
  <si>
    <t xml:space="preserve">The government partner in charge of the restoration interventions performed very poorly during the first and second planting seasons. There is one planting season remaining and the target of 1000 ha per site will likely not be reached. However, the number of hectares restored successfully in 2016-2017 will be maximised through the collaboration of several experienced NGOs to undertake this work under the close supervision of the project team and DREEF. A detailed call for tender will be published in January 2017. </t>
  </si>
  <si>
    <t>Output indicator 3.2.1 A report on best practices and lessons learned for rice adaptation in Madagascar</t>
  </si>
  <si>
    <t>See above</t>
  </si>
  <si>
    <t>Output 1.2.3 Agricultural extension staff trained on climate risk management in an agro-ecosystem context</t>
  </si>
  <si>
    <t>At least one documentary on MIRR practices developped and broadcasted on national TV and radio talks broadcasted on local and national radios. 
Field visits and training for 2 or 3 representatives of farmers association throughout Alaotra-Mangoro to the project sites.
Field visits and training for Regional Agriculture Delegation and other relevant groups (e.g. Associations Paysannes Régionales, Vulgarisateurs Agricoles, Fédération des AUEs...) of other selected regions.</t>
  </si>
  <si>
    <t>Financial information:  cumulative from project start to OCTOBER 2015-OCT 2016</t>
  </si>
  <si>
    <r>
      <t>Estimated cumulative total disbursement as of</t>
    </r>
    <r>
      <rPr>
        <b/>
        <sz val="11"/>
        <color indexed="10"/>
        <rFont val="Times New Roman"/>
        <family val="1"/>
      </rPr>
      <t xml:space="preserve"> 30 Septembre 2016</t>
    </r>
  </si>
  <si>
    <t>List ouput and corresponding amount spent for the current reporting period (Oct 2015 - 30 sept 2016)</t>
  </si>
  <si>
    <t xml:space="preserve"> -    </t>
  </si>
  <si>
    <r>
      <t xml:space="preserve">ACTUAL CO-FINANCING </t>
    </r>
    <r>
      <rPr>
        <i/>
        <sz val="11"/>
        <color indexed="8"/>
        <rFont val="Times New Roman"/>
        <family val="1"/>
      </rPr>
      <t xml:space="preserve">(If the MTR or TE have not been undertaken this reporting period, DO NOT report on actual co-financing.) </t>
    </r>
  </si>
  <si>
    <r>
      <t xml:space="preserve">Climate information and </t>
    </r>
    <r>
      <rPr>
        <sz val="11"/>
        <color indexed="10"/>
        <rFont val="Arial"/>
        <family val="2"/>
      </rPr>
      <t>3- 4 day forecasts, including flood early warnings</t>
    </r>
    <r>
      <rPr>
        <sz val="11"/>
        <rFont val="Arial"/>
        <family val="2"/>
      </rPr>
      <t>, made available to farmers through local communication systems. Dynamic agricultural calendars updated and disseminated to at least 80% of targeted farmers.</t>
    </r>
  </si>
  <si>
    <t xml:space="preserve">A first training sessions was organised in April 2016 for 20 people including staff of extension services and local authority representatives. A second training session will be organised in 2017 to extend the number of people trained to the totality of agriculture extension staff. </t>
  </si>
  <si>
    <t xml:space="preserve">The climate-resilient rice varieties created and tested by CALA in the laboratory were presented to the farmers during a workshop in September 2014. Among the varieties presented, the farmers selected three varieties. These varieties were thereafter tested in the field. These varieties are SEBOTA 231, X265 and Madikatra. 
Based on consultation of CALA, no activities to strengthen their facilities and capacities were deemed necessary. CALA facilities and capacities is sufficient to develop the required varieties. </t>
  </si>
  <si>
    <t>A national IPM expert has been appointed to provide training on pest management and the activities are expected to be completed by the end of Q2 2017.</t>
  </si>
  <si>
    <t>A contract is under development with DREEF to undertake this measurement of erosion rate. However, considering the limited progress of the reforestation activities to date, this measurement will be done after the next planting season. This rate will then be compared with the erosion rate at baseline.</t>
  </si>
  <si>
    <t>Measure will be done because construction of infrastructure and after. The methodology was developed in 2014. Training will be provided to Regional Water Direction on sampling. They will send samples to CRDE for analysis by the selected consultant.</t>
  </si>
  <si>
    <r>
      <t>The construction of three climate-resilient storage facilities was initiated in July 2016. However, the construction to date has not followed the technicalities of the call for tender. The construction has therefore been suspended. The contract will be ceased and another company will be appointed in January 2016. As soon as the construction will be achieved, training on the management of the storage facility and on the conservation of the products will be provided.</t>
    </r>
    <r>
      <rPr>
        <sz val="11"/>
        <color indexed="10"/>
        <rFont val="Arial"/>
        <family val="2"/>
      </rPr>
      <t xml:space="preserve">
</t>
    </r>
  </si>
  <si>
    <r>
      <t>A comprehensive feasibility study has been completed and recommendations were made on the rehabilitation and construction of upgraded resilient storage facilities. Based on the consultations with the mayor of each targeted commune, the land ownership for the existing infrastructure referred to in the baseline is unclear. As a result, there was a risk that community management systems could not be implemented. It was therefore decided to build new infrastructure on public land. The sites selected in a participatory manner with local communities are also close to main hall for security purposes. The construction of three climate-resilient storage facilities was initiated in July 2016. However, the construction to date has not followed the technicalities of the call for tender. The construction has therefore been suspended. The contract will be ceased and another company will be appointed in January 2016. As soon as the construction will be achieved, training on the management of the storage facility and on the conservation of the products will be provided.</t>
    </r>
  </si>
  <si>
    <t>A workshop between the Ministry of Agriculture, FOFIFA, CALA and other relevant partners will be organised at the beginning of 2017 to discuss the results of the MIRR, and the developement of a replication and upscaling strategy. The ToRs will then be developed and the relevant partner will be appointed to develop the strategy and its action plan.</t>
  </si>
  <si>
    <t>A workshop between the Ministry of Agriculture, FOFIFA, CALA and other relevant partners will be organised in December 2016 to discuss the revision of the SNDR, together with the discussion on the revision of the national technical guidelines on rice cultivation (please see Indicator 3.1). The ToRs will then be developed and the relevant partner will be appointed to develop the proposed revisions.</t>
  </si>
  <si>
    <t>Yes. Delays were caused by a variety of reasons: changes in procedures at UNEP and within MEF, changes in personnel in MEF and other key ministries, lack of capacity of service providers and low quality of outputs, difficulties in procurement of required expertise and resources. These have all been addressed individually and are being monitored by the CTA and TM.(see risk section for additional mitigation detail)</t>
  </si>
  <si>
    <t xml:space="preserve">Changes to delivery strategies and mechanisms occur on an ongoing basis, to deal with shortcomings, challenges, or delays. In addition, activities were added to promote the sustainability of the project such as the communication strategy and the certification of seed producers. Further changes are expected in 2017 to increase the capacity of farmers to maintain the use of the whole MIRR practices' package beyond the project. For example, training for the production of non-rice seeds will be integrated. Last, awareness raising on bushfires will be provided to increase the sustainability of the reforestation interventions. </t>
  </si>
  <si>
    <t>Service providers do not yet monitor women participation systematically. It is necessary to doublecheck with every consultants and institutions that women participation and women benefits from the project needs to be measured separately. The same problem was met with the measurement of youth participation in the project.</t>
  </si>
  <si>
    <t>No particular difficulties have been encountered regarding access to existing information relevant to the project.</t>
  </si>
  <si>
    <t>One of the recommendations of the MTR was to increase awareness of the beneficiaries on the fact that the funds would stop soon and it was the farmers responsibility to ensure that they would have all the tools and knowledge necessary before the end of the project to be able to continue benefitting from the project outputs beyond its end. As a result, since the beginning of 2016, the sustainability of the interventions were discussed with local communities on a more regular basis. Regarding the MIRR, some aspects still need to be sustained (e.g. rice seed production in Ambohijanahary, non-rice seed production in all sites) but the project beneficiaires can now implement most of the MIRR elements without the project support. For the restoration interventions, long-term management agreements will be developped and awareness-raising campaigns against bushfires will be implemented. These measures will promote the maintenance of the project outputs in the long term.</t>
  </si>
  <si>
    <t>The development of a communication strategy was added to the project activities to support the upscaling and replication of the interventions. In addition, two new activities will be implemented in 2017 to sustain the project interventions: training on the production of non-rice seeds and awareness-raising against bushfires.</t>
  </si>
  <si>
    <t>N/A</t>
  </si>
  <si>
    <t>Following the bad results obtained by SNGF during two planting seasons, the PCU is currently identifying potential plant species to be used in the reforestation interventions. To do so, relevant government institutions and NGOs are being consulted to benefit from their experience, and litterature research is underway.</t>
  </si>
  <si>
    <r>
      <t xml:space="preserve">Please complete the following section at </t>
    </r>
    <r>
      <rPr>
        <b/>
        <i/>
        <sz val="11"/>
        <color indexed="8"/>
        <rFont val="Arial"/>
        <family val="2"/>
      </rPr>
      <t xml:space="preserve">mid-term </t>
    </r>
    <r>
      <rPr>
        <i/>
        <sz val="11"/>
        <color indexed="8"/>
        <rFont val="Arial"/>
        <family val="2"/>
      </rPr>
      <t>and</t>
    </r>
    <r>
      <rPr>
        <b/>
        <i/>
        <sz val="11"/>
        <color indexed="8"/>
        <rFont val="Arial"/>
        <family val="2"/>
      </rPr>
      <t xml:space="preserve"> project completion</t>
    </r>
  </si>
  <si>
    <t>The high turnover in government staff in Madagascar requires very regular meetings by the PCU with government representatives to make sure that representatives in the key institutions are aware of and fully support the project.</t>
  </si>
  <si>
    <t>The involvement of the Ministry of Agriculture should have been stronger from the beginning of the project. Additionally, the turnover within all institutions resulted in limited awareness of the Ministry of Agriculture on the project whose MIRR component falls directly under their mandate. Their involvement will be significantly increased during the last year of the project. For future projects, the key government institutions should be involved in every step of the project design and implementation.</t>
  </si>
  <si>
    <t>All partners have the tendancy to implement their interventions without taking climate change into account despite the emphasise on climate change in the ToRs. Most of the time only past trends and current conditions are considered. A close control of the consideration of future climate conditions by the experts appointed by the project is therefore required for every project activities.</t>
  </si>
  <si>
    <t>A replication and upscaling strategy will be developed in 2017 together with an action plan containing concrete on-the-ground interventions. Additionally, field visit to the intervention sites and training will be organised for representatives from other farmers' organisations in the region, as well as selected stakeholders and agriculture extension staff from other selected regions during the last year of the project. Finally, farmers not benefitting from the project have adopted some of the MIRR practices because they learned from the demonstration sites implemented. The project intervention are therefore already being upscaled locally. There is still significant work to be achieve in 2017 to promote maintenance of the interventions but the potential for replication and upscaling is considered as good.</t>
  </si>
  <si>
    <t>To date, the most successful interventions for local communities is the introduction of the following practices: production and use of organic compost, use of climate-resilient species, cultivation of counter-season rice and production of non-rice crops. These practices have led to a significant increase in rice and crop yields.</t>
  </si>
  <si>
    <t xml:space="preserve">The project acquired materials and equipment for the different project activities, such as computers and rice modelling software, training on DSSAT and ORYZA was completed. The compilation of the data required for running the models has recently been finalised.  The models are currently being processed by bachelor students under the supervision of the expert. The agricultural calendars for the coming planting season will then be produced based on the results of these models. A hydrological model for 2050 has been completed. Training on CRM was also provided to 20 government representatives. Further training will be provided to agricultural extension staff in 2017. </t>
  </si>
  <si>
    <t>The pre-selection of rice and non-rice varieties was completed in 2014-2015, followed by local testing to determine adaptability. The CALA provided farmers with base seeds for the season 2014-2015 and 2015-2016. They will also provide base seeds for the season 2016-2017 to complete the local production by certified farmers. The soil and water analyses have been completed and will be ongoing through the end of the project. The update of fertilization guidelines was also completed and the project successfully tested a local compost productions scheme. The rehabilitation of water infrastructure is planned to start in March 2017. The training activities on integrated pest management will also be provided in 2017. The progress has not been as fast as expected because of the few farmers willing to adopt the MIRR practices at the beginning of the project. This number is only getting bigger now, while this is the last year of the project. The results on average yield can therefore not be seen yet.</t>
  </si>
  <si>
    <t xml:space="preserve">Although reforestation work has begun, the project has not been able to achieve with a satisfactory level the reforestation targets, owing to the bad performance of the contracted party (SNGF). Approximately 10% of expected target was achieved so far. Additionally, these 350 hectares have a high mortality rate (&lt;50%). The target of 3900 hectares has defined at MTR will likely not be met by the end of the project. Other activities have been achieved including for example the revitalization of WUAs and training on crop rotation. Other trainings have not yet started and are foreseen for 2017 including sustainable land management to control erosion control and large-scale dissemination of the MIRR package. </t>
  </si>
  <si>
    <t>Work has begun with the socio-economic analysis of post harvest losses and rehabilitation options for storage. The sites have been identified and procurement for construction was initiated in July 2016. However, the construction to date is unsatisfactory as it does not follow the technicalities of the call for tender. The construction has to be redone. After the construction is finalised, training for community-management of storage facilities and conservation of the products will be provided to local communities. Activities on the use of rice by products such as straws, have also been provided with the support of livestock experts. However, no concrete results of this training have been monitored to date.</t>
  </si>
  <si>
    <t>The project developed a rural communication strategy which implementation was initiated and stopped shortly after. A new expert will be hired early 2017. New activities have been added, including on the analysis of economic perpsectives and market analysis for the regional rice production. These activities will be undertaken in 2017. The activities regarding the revision of technical guidelines and national strategies have not been initiated yet.</t>
  </si>
  <si>
    <t>Lucille Palazy</t>
  </si>
  <si>
    <t>lucille.palazy@gmail.com</t>
  </si>
  <si>
    <t xml:space="preserve">The project has been delayed and it has not been possible to make up for lost time to this day. Delivery is slow, with changes in senior staff implying the renegotiation of previous agreements and MOUs. Procurement is also slow, and there is often a lack of suitable candidates for consultancies. The quality of some outputs provided by consultants has sometimes left to be desired, creating longer delays for revision of documents and reports.  Monitoring of consultant's outputs has been ad hoc, with no clear system in place to follow the project indicators.  Recommendations provided by the draft Midterm Review (MTR) have been reviewed by the project team and strategies have been developed to enhance output delivery. For example, an M&amp;E expert has now been appointed to monitor consultants and deliverables more closely, and collect data on the indicators. Roles and responsibilities between members of the project team have been clarified, with lead responsibilities remaining in the hands of the project manager. Last, the involvement of the CTA in the project will be strengthened during the last of the project through an increased number of field mission to support the team in meeting the project targets before the end of the project. </t>
  </si>
  <si>
    <t>All regional extension services, research institutions including CALA, and at least 90% of targeted farmers are aware of climate change trends and impacts through awareness raising and information sessions, have access to regular climate forecasts through local communication channels (radio, newspapers), and have been trained and implement MIRR and its technical guidelines, including vulnerability maps.</t>
  </si>
  <si>
    <t>A meeting will be organised with the consultants who worked on the project during the second trimester of 2017 to gather the lessons learned and best practices. After the workshop, the selected consultants will be appointed to produce the report in collaboration with the PCU.</t>
  </si>
  <si>
    <t xml:space="preserve">Activities have begun since 2014 and are designed to last until project completion. A rural communication strategy was developed. During the first stage of its implementation, radio talks on MIRR practices have been broadcasted locally and pamphlets have been developed and distributed. However, because of insufficient performance, the contract with the communication expert was ceased. The ToRs will be published in January 2017 to hire a new expert.
</t>
  </si>
  <si>
    <t>The SNDR is revised with measures to increase climate change resilience of rice production, and then the strategy is published and disseminated.</t>
  </si>
  <si>
    <t>An analysis of the situation regarding Water user associations has been conducted and recommendations were made on means to strengthen the WUAs. Thereafter, training was provided to 84 WUA members on water management. Furthermore, training for WUAs is planned in 2017 on administrative and financial management. Last, additional training will be provided on water management following the request of several other WUAs.</t>
  </si>
  <si>
    <t xml:space="preserve">The results obtained to date (in the fourth year of the project implementation phase) remain far from the expected results based on the initial plans. However, visible efforts have been made by the project coordination team and the progress rate was significantly increased following the MTR. </t>
  </si>
  <si>
    <t>October 2015-October 2016</t>
  </si>
  <si>
    <t>October-December 2017 (expected)</t>
  </si>
  <si>
    <t xml:space="preserve">Local Technical Staff (LTS) – as local project representatives – are on site and follow the activities. The LTS are very active and competent, and provide progress reports to the PCU on a monthly basis. Therefore, despite inaccessibility of sites around december, the PCU is abreast of the progress and delays in information transmission is minimized. </t>
  </si>
  <si>
    <t>The PCU organises focus groups during the field missions undertaken approximately every 6 weeks. During these focus groups, the team investigates the satisfaction of the beneficiairies and grievance of local communities if any. Additionally, following the MTR recommendations, focus groups have been used to raise awareness of project beneficiaries on the need for them to take full autonomy to enable them to benefit from the project interventions beyond the project. Improvement in communities' understanding of the necessity to become independant of the project has been observed. However, the risk remain rated as Medium because local communities still regularly raise the continuation of the project as one of their needs. Furthermore, gaining their autonomy on each aspect of the project is still going to require a lot of efforts until the end of the project.</t>
  </si>
  <si>
    <t>Since the implementation of the demonstration plots during the first rice cultivation season in 2014-2015, the number of people asking for training on MIRR practices as constantly increased (i.e. approximately 20 times more farmers adopting the MIRR practices in all three sites between season 1 and season 2). Furthermore, other communes are asking for support on these techniques in their own capacity and some other project have asked CALA for information on this techniques. The upscaling potential is therefore very strong. In addition, upscaling of the project interventions will be facilitated by the strengthening of the rice platform planned for the first trimester of 2017. However, the project will end in 2017 and the time left to advertise the successes of the practice and transfer knowledge on how to implement it in other areas is limited. This is the reason why this risk is still considered as Medium. No political instability is foreseen until the end of the project.</t>
  </si>
  <si>
    <t>High</t>
  </si>
  <si>
    <t xml:space="preserve"> A more thorough documentation of bids and offers received has been instated within the project management team and close monitoring by UNEP was undertaken. Procurement rules have been further clarified with the PCU including the new staff members. UNEP and the Chief Technical Advisor will participate to the analysis and selection of the candidates to bids from November 2016.</t>
  </si>
  <si>
    <t>The comparative study of rice production techniques was completed in collaboration with IRRI.  A MIRR seminar was organized in september 2014 with IRRI support, which allowed for the consultation of stakeholders from the region (producers, water user associations, ministries, NGOs, organizations and private sector) and the subsequent approval of MIRR guidelines.  A report of the workshop and the draft MIRR guidelines were produced. After the MIRR seminar , demonstration plots have been set up according to the situation of the land: good water control, poor water control.These results made it possible to identify the appropriate seeds and nutrient inputs for each soil type that have been contributed by the composts. Now we are in the phase of large-scale application.Now 7 seed farmer groups (GPS) have obtained certificates by ANCOS, an authority that gives seed certification taking into account the necessary standards on climate change. The publication of the guidelines is still pending, as some new data has emerged from local testing that need to be integrated in the final guidelines. The publication of the guidelines will take place in the first quarter of 2017</t>
  </si>
  <si>
    <t xml:space="preserve">The pre-selection of rice and non-rice varieties was completed in 2014-2015, followed by some local testing to determine feasibility and adaptability. CALA is currently working on the production of basic seed for the 2016-2017 season (large-scale application). Soil and water analyzes were completed and will continue until the end of the project. The updating of the fertilization guidelines was also completed and the project successfully tested a local compost production program. The training of the peasants on practice has made it possible to disseminate the production of composts. Composting associations have been formed and farmers already have the capacity to produce composts. The rehabilitation of the water infrastructure will begin in the first quarter of 2017 and the results of the fertilization guidelines will be disseminated with the MIRR guidelines in the first quarter of 2017
</t>
  </si>
  <si>
    <t>Work with socio-economic analysis of post-harvest losses and rehabilitation options for storage has been completed.The construction of three storage rooms has begun in September 2016, along with training of communities on the management of storage facilities. Activities on the use of rice by products such as straws have also been carried out with the support of livestock experts.</t>
  </si>
  <si>
    <t>The project made it possible to acquire materials and equipment for the different activities of the project, such as computers and rice modeling software, training on DSSAT and ORYZA. collection. Up-to-date agricultural calendars and training were completed. Training on agroforestry practices will continue until 2017 and training for the climate risk management (CRM) has already been completed. A hydrological model for 2050 has been completed and the agricultural calendar model for 2050 will be completed in the first half of 2017.</t>
  </si>
  <si>
    <t>December 2015 - March 2016 (completed)</t>
  </si>
  <si>
    <t>The project has encountered delays. However the MTR, which was finalized in March 2016, has helped identify problems and means of improvements. Plans to address these recommendations have been developed by the PCU, UNEP Task manager and CTA. Improvement in management practices and tools were implemented and continue to be rolled-out, including TOR for PCU team members, planning of activities using project monitoring tools, more active monitoring of activities and delivery of outputs and collaboration with other teams working on rice production.</t>
  </si>
  <si>
    <t xml:space="preserve">The comparative study of rice production techniques was completed in collaboration with IRRI.  A MIRR seminar was organized in september 2014 with IRRI support, which allowed for the consultation of stakeholders from the region (producers, water user associations, ministries, NGOs, organizations and private sector) and the subsequent approval of MIRR guidelines. The MIRR guidelines were produced and are being distributed in Malagasy locally. A french version will be made available soon to relevant government institutions at the central level. </t>
  </si>
  <si>
    <t>See above and below from national coordinator and CTA for progress description. Based on a recent field mission (December 2016), UNEP agrees that the MIRR activities after a slow start is making good progress and seems on track to achieve its targets. Sustainability is a concern, however, as mentioned elsewhere, and this will remain a focus during 2017.</t>
  </si>
  <si>
    <t>See above and below from national coordinator and CTA for progress description. Some training activities are remaining, but seems to be on good track.</t>
  </si>
  <si>
    <t>See above and below from national coordinator and CTA for progress description. UNEP agrees that the MIRR activities after a slow start is making good progress and seems on track to achieve its targets. Sustainability is a concern, however, as mentioned elsewhere, and this will remain a focus during 2017</t>
  </si>
  <si>
    <t>See above and below from national coordinator and CTA for progress description. As noted below, reforestation activities have been severely underperforming so far. In consultation with UNEP, the contract with the government collaborator (SNGF) have now been terminated. Alternative delivery methods will be sought for the last planting season to catch up on some of the deficits in terms target and to demonstrate at least one successful planting season before the project closes.</t>
  </si>
  <si>
    <t>See above and below from national coordinator and CTA for progress description. As noted below, the storage facilities which had started construction during the fall of 2016, have not met the agreed technical specifications of the contract. The half finished buildings will have to be demolished and rebuilt with a new contractor. Legal action is being taken against the contractor to cost-recover funds already paid on contracts to the extent possible. While this will lead to a delay, there should be no problem delivering the structures before project end. Other activities are progressing ok.</t>
  </si>
  <si>
    <t xml:space="preserve">See above and below from national coordinator and CTA for progress description. As noted below, there has been some delays and problems on some activities related to this outcome. This will be a high focus outcome for the last year approaching project closure, as part of overall sustainability efforts. </t>
  </si>
  <si>
    <t>Documentary analytical work has been completed and guidelines on the application of the MIRR are being finalized.  A workshop was held with all stakeholders to discuss and validate technical findings. MIRR has been tested locally for two seasons (2014-2015 and 2015-2016) and will be scaled up during the next season (2016-2017). (90% completed) 
To date, 1 417 farmers (258 in Manakambahiny, 754 in Ambohijanahary and 405 in Bemaitso) out of a targeted population of 2 100 farmers (corresponding to 68%) have been trained to use the MIRR practices.
Importantly, the number of targeted farmed was not defined at the inception stage. The most logical way of defining it based on the MTR recommendation is to estimate the number rice cultivation farmers in the targeted sites. The resulting total is 398 in Manakambahiny, 1 034 in Ambohijanahary and 545 in Bemaitso. Based on the project budget, a target of 90% of the targeted farmers adopting the MIRR practices is unrealistic. The proposed new target is 80%. However, regarding the upscaling potential, the initial target could potentially be met in the near future.</t>
  </si>
  <si>
    <t xml:space="preserve">Work has been initiated in almost all planned activities, however there have been significant delays.  The theoretical part of the outcome (research, analysis and studies) have been completed, however the local implementation is yet to be completed. See below for detail (50% complete)
The MoU with DGM and the contract with local radios to undertake the diffusion of 3 to 4 days climate forecast and seasonal forecasts is under the process of being signed by DGM. 
- Training on climate change trends and impacts was provided as part of the MIRR training workshop to 200 government staff. 
- Awareness-raising on climate change trends and impacts was provided to the public through the development of communication tools such as pamphlets (distribution started but will be done further by next communication consultant), radio talks on local radio by MIRR and compost expert.
- Training on the MIRR was provided during several events at the national (Sept 2014), regional (August 2015) and local levels (2014-2015). However, technical guidelines have not yet been finalised.
- Vulnerability maps will be produced by Foibe Taosaritanin'i Madagaikara (FTM) ou Institut Geographique et Hyydrographique de Madagascar in collaboration with the national consultant responsible for the development of the alternative models DSSAT et Oryza and the national consultants in charge of creating the agricultural calendars and in charge of providing training on CRM.
</t>
  </si>
  <si>
    <t>Detailed available downscaled data on expected climate change risks and impacts on rice sector at the local level compiled; identified gaps on available data are filled in; and all data are disseminated to relevant stakeholders at the regional and local levels.
4 rice cropping system models with vulnerability maps developed according to 4 different expected climate change scenarios (driest, low dry, low humid, and most humid scenarios) and 1 hydrological model developed based on available downscaled data on expected climate change risks and impacts.</t>
  </si>
  <si>
    <t xml:space="preserve">A climate based hydrological model was developed in 2014. The national consultant appointed to build this model first compiled detailed downscaled data on: water availability under the climate change scenario, climate risks including those impacting rice cultivation, and pest risk induced by climate change.
Gaps filled in: Meteorological and cultural data acquisition to perform rice modeling using Oryza and DSSAT; Development of a vulnerability map  (Overlay current climate and climate change maps on maps delineating crops, forests and grazing areas. Work on the migration of land use in time according to the new climate that will take place in the area.
Make maps of isohyets, evapotranspiration, simple hydrographic networks and existing water points, boundaries of the region and watersheds). 
Corresponding info disseminated: The dissemination of complilated data to the corresponding stakeholders at regional and local levels is necessary in order to provide real climate change situation within its agricultural impacts. It will be done by providing to the stakeholders a booklet containing data including its interpretation and vulnerability map (print version) in big format and advertised in public areas.      
Training was provided on Oryza and DSSAT models to 15 people (six national and regional staff of MEEMF, two staff from MADR, two from FOFIFA, two from the National Institute of Geography and Hydrography, and three from National Institute of Statistics).
A consultant was appointed to collect the required data to build the models. Two bachelor students will be responsible for buidling the Oryza and DSSAT models based on this data and to update the agricultural calendars accordingly under the supervision of the consultant.
The ToRs for the SIG consultant for the development of the vulnerability maps will be published in December 2016.
</t>
  </si>
  <si>
    <t>The MoU with local radio to disseminate the climate forecast over 3/4 days, early warnings for floods and seasonal forecast information was developped. The selected local radio is Radio Amomix. It is the main radio in Alaotra Mangoro region.
Agricultural calendars have been updated and training on their use was provided in December 2015 to 305 farmers and extension staff. The specific calendars for 2017-2018 will be developed based on the results of DSSAT and Oryza models. (50% complete)</t>
  </si>
  <si>
    <t>The average rice production among the targeted farmers was 2.15 T/ha in season 2013-2014. It increased to 4.75 T/ha in season 2014-2015 and 6.25 T/ha in season 2015-2016 thanks to the adoption of the MIRR practices by trained farmers.
The number of people adopting the MIRR practices has significantly increased from one cultivation season to the other. However, it takes a long time and several demonstration seasons for the majority of the farmers to be willing to change their practices. 
During the last year of the project, the larger water rehabilitation works will be completed, which is expected to increase yield signficantly as it is a major constraint to rice production in the areas of the project.</t>
  </si>
  <si>
    <r>
      <t>To date, 0.439 tons of seeds were distributed for the season 2014-2015 for the tree sites (Manakambahiny, Ambohijanahary and Bemaitso), 5.650 tons for the season 2015-2016 for the tree sites (Manakambahiny, Ambohijanahary and Bemaitso) and 4.848 tons for the season 2016-2017 for the two sites (Ambohijanahary and Bemaitso). In case of the season 2016-2017 for the Manakambahiny site, the seeds are not distributed yet but it will be done before the end of this year no later than the beginning of the campaign.                                          
Production of adapted seeds is being conducted. During the first years of the project, it has been difficult to identify farmers willing to specificialise in the production of MIRR seeds. Production was therefore done by the CALA. However, local producers in Manakambahiny and Bemaitso have recently received the certification from the National Agency for the Official Control of Seeds and Plants (ANCOS) for the production of rice seeds for the new varieties. As a result, a significant part of the seeds used for the season 2016-2017 is produced by local farmers. The farmers is Ambohijanahary did not receive the certification because they did not meet all the criteria. However, they will be further supported by the project to obtain the certification in 2017.</t>
    </r>
  </si>
  <si>
    <t>To date, a total of 2 212 farmers (504 in Manakambahiny, 897 in Ambohijanahary, 811 in Bemaitso) have received theoretical and practical training on the production and use of organic compost. This figure corresponds to the number of the target people of the project as well as some from the surrounding communities interested in the training. Training has not been limited to the target population.
Among the farmers who received training, 87% are applying the fertilisation guidelines provided.
The contract with STOI was extended to enable new farmers adopting the MIRR practices during the season 2016-2017 to receive training. The farmers who adopted the MIRR practices in the previous year, now produce their compost independantly from the project. The last year of the project will focus on ensuring that the autonomous production system is functional.</t>
  </si>
  <si>
    <t>A civil engineer was appointed by the project to undertake the feasibility study for the rehabilitation of water management infrastructure. He is currently the prioritising the needs identified with local communities to develop the call for tender.
Based on the reports and consultations to date, the priority interventions to be implemented in the project sites will include the construction of water intakes, sand catchment systems, water points, livestock passages, bridges, strengthening of the irrigation and drainage canals, strengthening of river banks in Manakambahiny, strengthening of dikes, rehabilitation of diversion dams, and canal dredging. The prioritisation process will be finalised early 2017.
The scale of the interventions remain unchanged but the targets will likely need to be amended. Any changes will be sent to the AF for approval.
Considering water needs during the rice cultivation season (January to May), it is not possible to initiate the rehabilitation interventions during this period. Call for tender willtherefore be published after the end of the rice cultivation season in March 2017. The construction will then start in May 2017.</t>
  </si>
  <si>
    <t>The water infrastructure will be finalised by August 2017. Decrease in water loss and increase water availability are expected as soon as the new infrastructure is functional. (20% complete)</t>
  </si>
  <si>
    <t>Change in overall land area covered by forests (i.e. net reforestation) of at least 50km2 across the combined 3 municipalities.
Data on vegetables and livestock productivity/yields collected by extension services, and increase in overall productivity of rice, vegetables and livestock of 5 % throughout the life of the project and across the project sites.</t>
  </si>
  <si>
    <r>
      <t>There have been significant delays in achieving this outcome, mostly owing to the difficulties encountered by the main service provider, the SNGF. A plan to catch up on the delays was developed (including the creation of a specific bank account for the project funds to facilitate project-related disbursement) was signed by SNGF. However, the second planting season was not successful either. 68 hectares out of 900 have been reforested during the first season. 278 out of 1200 were reforested during the second planting season.A high mo</t>
    </r>
    <r>
      <rPr>
        <sz val="11"/>
        <color indexed="8"/>
        <rFont val="Arial"/>
        <family val="2"/>
      </rPr>
      <t>rtality rate (&gt;50%) was recorded among these 346 hectares</t>
    </r>
    <r>
      <rPr>
        <sz val="11"/>
        <rFont val="Arial"/>
        <family val="2"/>
      </rPr>
      <t>. As a result, the contract will be cancelled in December 2016. At least one NGO per site will be appointed during the last planting season to maximise the number of hectares successfully reforested by the end of the project.
Regarding the communal restoration, the contract have been signed and the bank account for the project is open in each site. The communes have selected the restoration sites and the sites for installation of the nurseries. The resforestation activities for 100 hectares in each commune will start in January 2017.
The consultant has done research on how to value the rice straw and has trained the farmers on its application. Without a follow-up study to be done later by the consultant, we do not currently have any information on the results. 
Vegetable production has increased from 0.15 tons in 2013 to 2 tons in 2016 following the training provided on off season cultivation since 2014.</t>
    </r>
  </si>
  <si>
    <t>CALA provided training on rice-vegetable crop rotation in 2015 and 2016. In 2015, 65 farmers have cultivated non-rice crops (i.e. carots, onions, beans, potatoes, cabage, tomatoes) on an average of 0.06 hectare each. In 2016, 903 farmers have cultivated non-rice crops (i.e. cabage, courgettes, cucumber, beet, coliflower, pepper, Petsaï, vetch, carots, onions, beans, potatoes, tomatoes) on an average of 0.17 hectare each. Approximately 80% of this production was for commercial purposes.</t>
  </si>
  <si>
    <t>At least 75% of targeted farmers practice rice/vegetable crop rotation on an area larger than 0.1 ha and for commercial purposes (and among them at least 50%of women and young).</t>
  </si>
  <si>
    <t>There have been significant delays in achieving this outcome, mostly owing to the difficulties encountered by the main service provider, the SNGF. A plan to catch up on the delays was developed (including the creation of a specific bank account for the project funds to facilitate project-related disbursement) was signed by SNGF. However, the second planting season was not successful either. 68 hectares out of 900 have been reforested during the first season. 278 out of 1200 were reforested during the second planting season.A high mortality rate (&gt;50%) was recorded among these 346 hectares (20% complete). As a result, the contrat will be cancelled in December 2016. At least one NGO per site will be appointed during the last planting season to maximise the number of hectares successfully reforested by the end of the project.
Regarding the communal restoration, the contract have been signed and the bank account for the project is open in each site. The communes have selected the restoration sites and the sites for installation of the nurseries. The resforestation activities for 100 hectares in each commune will start in January 2017. 
To date 257 farmers and extension workers have been trained on agroforestry in the project sites. This includes the production of 20 posters, 50 pamphlets and 28 training sessions. The contract of the national consultant was amended because of additional requests for training from local communities.
ToRs for a consultant or organisation to provide training on land management for upland and lowland communities will be published in January 2017.</t>
  </si>
  <si>
    <t>The use of rice straw in the project sites was analysed through the survey of 40 families. Thereafter, 350 farmers were trained on the use and commercialisation of rice straw as a source of energy and other uses.
The effects of this training on the use and commercialisation of rice straws as a results of the training will be measured in 2017.</t>
  </si>
  <si>
    <t>At least one national strategy on rice cultivation and at least one technical guideline for the following rice cultivation stages/techniques are revised and updated at the national level:
• Seeding
• Planting
• Harvest
• Post–harvest
• Fertilization
• Integrated pest management
• Water management</t>
  </si>
  <si>
    <t>This outcome is designed to be initiated towards the end of the project, once sufficient lessons have been achieved from local activities. It is intended to be finalized in 2017. 
The validation workshop of the National Rice Strategy on Rice Cultivation developed by the Ministry of Agriculture is planned for 19 December 2016. The MIRR expert of the project will participate to the workshop for the intergration of the MIRR practices into this strategy.
Specific technical guidelines for MIRR practices have been developped. A workshop will be organised in December 2016 to discuss the revision of national technical guidelines on rice cultivation based on the MIRR results. The ToRs will then be developed and the relevant partner will be appointed to develop the proposed revisions.</t>
  </si>
  <si>
    <r>
      <t>The improved communication system between the CTA and the PCU has been maintained during the last reporting period with regular skype calls for problem solving, technical support, financial reporting, and addressing issues related to the day-to-day management of the project. Following the recommendations of the MTR, the roles and responsibilities among the PCU members have also been further clarified during the combined mission of UNEP and the CTA in December 2015. A Monitoring and Evaluation expert pointed was created to: i) monitor consultants delivery of expected outputs; ii) ensure quality control and timeliness of delivery; and iii) data collection and analysis on the project results. These tasks will be amended in December 2016 if required based on the changes within the team members.
The MTR was completed and the results were shared with AF Secretariat for information. Formal management response and implementation plan for MTR recommendations were developed in December 2015 by the PCU, the CTA and the UNEP TM. These responses and plan were presented to the Project Steering Committee and project's consultants in January 2016. The majority of the recommendations were implemented in 2016. The outstanding ones (e.g. monthly reporting on finances) will be implemented from January 2017.
MoUs with the project partners where developed to clarify the responsibility of project partners in the project implementation. As result, sources of delay including procurement difficulties and capacity shortages will be avoided, and the progress rate of the project is expected to be raised.</t>
    </r>
    <r>
      <rPr>
        <sz val="11"/>
        <color indexed="10"/>
        <rFont val="Arial"/>
        <family val="2"/>
      </rPr>
      <t xml:space="preserve">
</t>
    </r>
  </si>
  <si>
    <t>Radio Broadcast (AMOMIX and RDB) and TV Broadcast (TVM Alaotra Mangoro) ;                                                                                                                               1 documentary film on crop rotation Rice and vegetable with CALA experts ;                             1 documentary film on sensitizing farmers during the training on compost production by the STOI-MIN expert ;                                                                                                           Broadcasting programs on local TV and radio  (AMOMIX, RDB) in Ambatondrazaka every Sunday (10mn) ;                                                                                                                         Posters, flyers, Pamphlets, word of mouth, awareness raising; panels and displays showing general objectives, specific objectives and method of work of the AF RICE PROJECT;                                                                                                        Website creation and Forum ; 
Mailing ;                                                                                                                                        ; Awareness-raising on MIRR practice (AMOMIX, RDB and TVM Alaotra Mangoro) ;           Project indication panel ;
Animation on the ground ;
Debate workshop for farmers ;
Suggestion box.</t>
  </si>
  <si>
    <t>Guidelines in Malagasy have been produced by the corresponding consultant. They will soon be issued in french. Three types of guidelines have been developped: i) for rice cultivation under bad water management conditions: ii) rice cultivation under good water management conditions; and iii) rain-fed rice-cultivation on hill sides. Each of these guidelines include the following key techniques: seeding, field preparation, fertilisation, weeding, phytosanitary maintenance and harvest. The final draft of these guidelines will be published after the last cultivation campaign, early 2017. (90% completed)</t>
  </si>
  <si>
    <t>Climate Risk Management workshop</t>
  </si>
  <si>
    <t>agricultural inputs (seeds, fertilizers, land and tools)</t>
  </si>
  <si>
    <t>Sub-contract with CALA for soil quality analysis</t>
  </si>
  <si>
    <t>National Soil quality Expert</t>
  </si>
  <si>
    <t xml:space="preserve">national rice straw expert </t>
  </si>
  <si>
    <t>Materials and supplies for Local Technicians</t>
  </si>
  <si>
    <t>Mid and Final evaluation</t>
  </si>
  <si>
    <t>M§E Officer</t>
  </si>
  <si>
    <t>The project has encountered significant difficulties with some service providers who did not have the required capacity to deliver results. This is the case of the SNGF as well as some consultants. A more thorough capacity assessment for service providers should be conducted before signing agreements, particularly those that are signed on a non-competitive basis. The project has also encountered significant difficulties in terms of management processes, procurement, etc. In future, comprehensive training and harmonization of procedures should be conducted early on. Based on the experience gained during the project implementation phase to date, contracting government institutions for the implementation of project activities should preferably be avoided in the future. Indeed, if the government institutions hired as a service provider does not perform, it is challenging to oblige these institutions to apply corrective actions or to break their contracts because it is necessary for government institutions such as the Implementing Agency to maintain good relationships with other government institutions. A further lesson, based on the poor performance of selected service providers for building of the storage facilities, is that due diligence for the contract awarding needs to much more thorough, and once awarded, close and frequent monitoring of works and adherence to agreed technical specifications needs to be done by the project coordination team and/or hired technical experts. UNEP has now provided additional guidance in this regard.</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</si>
</sst>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0;\-&quot;kr.&quot;#,##0"/>
    <numFmt numFmtId="165" formatCode="&quot;kr.&quot;#,##0;[Red]\-&quot;kr.&quot;#,##0"/>
    <numFmt numFmtId="166" formatCode="&quot;kr.&quot;#,##0.00;\-&quot;kr.&quot;#,##0.00"/>
    <numFmt numFmtId="167" formatCode="&quot;kr.&quot;#,##0.00;[Red]\-&quot;kr.&quot;#,##0.00"/>
    <numFmt numFmtId="168" formatCode="_-&quot;kr.&quot;* #,##0_-;\-&quot;kr.&quot;* #,##0_-;_-&quot;kr.&quot;* &quot;-&quot;_-;_-@_-"/>
    <numFmt numFmtId="169" formatCode="_-* #,##0_-;\-* #,##0_-;_-* &quot;-&quot;_-;_-@_-"/>
    <numFmt numFmtId="170" formatCode="_-&quot;kr.&quot;* #,##0.00_-;\-&quot;kr.&quot;* #,##0.00_-;_-&quot;kr.&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quot;kr.&quot;;\-#,##0&quot;kr.&quot;"/>
    <numFmt numFmtId="193" formatCode="#,##0&quot;kr.&quot;;[Red]\-#,##0&quot;kr.&quot;"/>
    <numFmt numFmtId="194" formatCode="#,##0.00&quot;kr.&quot;;\-#,##0.00&quot;kr.&quot;"/>
    <numFmt numFmtId="195" formatCode="#,##0.00&quot;kr.&quot;;[Red]\-#,##0.00&quot;kr.&quot;"/>
    <numFmt numFmtId="196" formatCode="_-* #,##0&quot;kr.&quot;_-;\-* #,##0&quot;kr.&quot;_-;_-* &quot;-&quot;&quot;kr.&quot;_-;_-@_-"/>
    <numFmt numFmtId="197" formatCode="_-* #,##0_k_r_._-;\-* #,##0_k_r_._-;_-* &quot;-&quot;_k_r_._-;_-@_-"/>
    <numFmt numFmtId="198" formatCode="_-* #,##0.00&quot;kr.&quot;_-;\-* #,##0.00&quot;kr.&quot;_-;_-* &quot;-&quot;??&quot;kr.&quot;_-;_-@_-"/>
    <numFmt numFmtId="199" formatCode="_-* #,##0.00_k_r_._-;\-* #,##0.00_k_r_._-;_-* &quot;-&quot;??_k_r_._-;_-@_-"/>
    <numFmt numFmtId="200" formatCode="#,##0\ &quot;MGA&quot;;\-#,##0\ &quot;MGA&quot;"/>
    <numFmt numFmtId="201" formatCode="#,##0\ &quot;MGA&quot;;[Red]\-#,##0\ &quot;MGA&quot;"/>
    <numFmt numFmtId="202" formatCode="#,##0.00\ &quot;MGA&quot;;\-#,##0.00\ &quot;MGA&quot;"/>
    <numFmt numFmtId="203" formatCode="#,##0.00\ &quot;MGA&quot;;[Red]\-#,##0.00\ &quot;MGA&quot;"/>
    <numFmt numFmtId="204" formatCode="_-* #,##0\ &quot;MGA&quot;_-;\-* #,##0\ &quot;MGA&quot;_-;_-* &quot;-&quot;\ &quot;MGA&quot;_-;_-@_-"/>
    <numFmt numFmtId="205" formatCode="_-* #,##0\ _M_G_A_-;\-* #,##0\ _M_G_A_-;_-* &quot;-&quot;\ _M_G_A_-;_-@_-"/>
    <numFmt numFmtId="206" formatCode="_-* #,##0.00\ &quot;MGA&quot;_-;\-* #,##0.00\ &quot;MGA&quot;_-;_-* &quot;-&quot;??\ &quot;MGA&quot;_-;_-@_-"/>
    <numFmt numFmtId="207" formatCode="_-* #,##0.00\ _M_G_A_-;\-* #,##0.00\ _M_G_A_-;_-* &quot;-&quot;??\ _M_G_A_-;_-@_-"/>
    <numFmt numFmtId="208" formatCode="dd\-mmm\-yyyy"/>
    <numFmt numFmtId="209" formatCode="_(* #,##0_);_(* \(#,##0\);_(* &quot;-&quot;??_);_(@_)"/>
    <numFmt numFmtId="210" formatCode="_-* #,##0.0\ _€_-;\-* #,##0.0\ _€_-;_-* &quot;-&quot;??\ _€_-;_-@_-"/>
    <numFmt numFmtId="211" formatCode="_-* #,##0\ _€_-;\-* #,##0\ _€_-;_-* &quot;-&quot;??\ _€_-;_-@_-"/>
    <numFmt numFmtId="212" formatCode="yyyy/mm/dd"/>
    <numFmt numFmtId="213" formatCode="&quot;Vrai&quot;;&quot;Vrai&quot;;&quot;Faux&quot;"/>
    <numFmt numFmtId="214" formatCode="&quot;Actif&quot;;&quot;Actif&quot;;&quot;Inactif&quot;"/>
    <numFmt numFmtId="215" formatCode="[$€-2]\ #,##0.00_);[Red]\([$€-2]\ #,##0.00\)"/>
    <numFmt numFmtId="216" formatCode="[$-40C]dddd\ d\ mmmm\ yyyy"/>
  </numFmts>
  <fonts count="142">
    <font>
      <sz val="11"/>
      <color theme="1"/>
      <name val="Calibri"/>
      <family val="2"/>
    </font>
    <font>
      <sz val="11"/>
      <color indexed="8"/>
      <name val="Calibri"/>
      <family val="2"/>
    </font>
    <font>
      <sz val="11"/>
      <color indexed="8"/>
      <name val="Times New Roman"/>
      <family val="1"/>
    </font>
    <font>
      <i/>
      <sz val="11"/>
      <name val="Times New Roman"/>
      <family val="1"/>
    </font>
    <font>
      <b/>
      <sz val="16"/>
      <name val="Times New Roman"/>
      <family val="1"/>
    </font>
    <font>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1"/>
      <color indexed="8"/>
      <name val="Arial"/>
      <family val="2"/>
    </font>
    <font>
      <b/>
      <sz val="11"/>
      <name val="Arial"/>
      <family val="2"/>
    </font>
    <font>
      <sz val="11"/>
      <name val="Arial"/>
      <family val="2"/>
    </font>
    <font>
      <i/>
      <sz val="11"/>
      <name val="Arial"/>
      <family val="2"/>
    </font>
    <font>
      <b/>
      <sz val="11"/>
      <color indexed="8"/>
      <name val="Arial"/>
      <family val="2"/>
    </font>
    <font>
      <i/>
      <sz val="11"/>
      <color indexed="8"/>
      <name val="Arial"/>
      <family val="2"/>
    </font>
    <font>
      <sz val="11"/>
      <color indexed="10"/>
      <name val="Arial"/>
      <family val="2"/>
    </font>
    <font>
      <b/>
      <i/>
      <sz val="11"/>
      <name val="Arial"/>
      <family val="2"/>
    </font>
    <font>
      <sz val="11"/>
      <color indexed="43"/>
      <name val="Arial"/>
      <family val="2"/>
    </font>
    <font>
      <u val="single"/>
      <sz val="11"/>
      <name val="Arial"/>
      <family val="2"/>
    </font>
    <font>
      <sz val="9"/>
      <name val="Verdana"/>
      <family val="2"/>
    </font>
    <font>
      <i/>
      <sz val="9"/>
      <name val="Verdana"/>
      <family val="2"/>
    </font>
    <font>
      <b/>
      <sz val="9"/>
      <name val="Verdana"/>
      <family val="2"/>
    </font>
    <font>
      <sz val="11"/>
      <name val="Calibri"/>
      <family val="2"/>
    </font>
    <font>
      <b/>
      <sz val="12"/>
      <name val="Calibri"/>
      <family val="2"/>
    </font>
    <font>
      <sz val="12"/>
      <name val="Calibri"/>
      <family val="2"/>
    </font>
    <font>
      <i/>
      <sz val="12"/>
      <name val="Calibri"/>
      <family val="2"/>
    </font>
    <font>
      <sz val="12"/>
      <color indexed="25"/>
      <name val="Calibri"/>
      <family val="2"/>
    </font>
    <font>
      <b/>
      <sz val="11"/>
      <name val="Calibri"/>
      <family val="2"/>
    </font>
    <font>
      <b/>
      <u val="single"/>
      <sz val="11"/>
      <color indexed="8"/>
      <name val="Calibri"/>
      <family val="2"/>
    </font>
    <font>
      <i/>
      <sz val="9"/>
      <color indexed="8"/>
      <name val="Calibri"/>
      <family val="2"/>
    </font>
    <font>
      <b/>
      <sz val="11"/>
      <name val="Times New Roman"/>
      <family val="1"/>
    </font>
    <font>
      <sz val="11"/>
      <color indexed="30"/>
      <name val="Times New Roman"/>
      <family val="1"/>
    </font>
    <font>
      <i/>
      <sz val="11"/>
      <color indexed="8"/>
      <name val="Times New Roman"/>
      <family val="1"/>
    </font>
    <font>
      <b/>
      <sz val="11"/>
      <color indexed="10"/>
      <name val="Times New Roman"/>
      <family val="1"/>
    </font>
    <font>
      <b/>
      <i/>
      <sz val="11"/>
      <color indexed="8"/>
      <name val="Arial"/>
      <family val="2"/>
    </font>
    <font>
      <sz val="9"/>
      <name val="Tahoma"/>
      <family val="0"/>
    </font>
    <font>
      <b/>
      <sz val="9"/>
      <name val="Tahom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Times New Roman"/>
      <family val="1"/>
    </font>
    <font>
      <sz val="20"/>
      <color indexed="8"/>
      <name val="Calibri"/>
      <family val="2"/>
    </font>
    <font>
      <b/>
      <sz val="10"/>
      <color indexed="9"/>
      <name val="Times New Roman"/>
      <family val="1"/>
    </font>
    <font>
      <sz val="12"/>
      <color indexed="8"/>
      <name val="Calibri"/>
      <family val="2"/>
    </font>
    <font>
      <sz val="12"/>
      <color indexed="10"/>
      <name val="Calibri"/>
      <family val="2"/>
    </font>
    <font>
      <b/>
      <sz val="12"/>
      <color indexed="10"/>
      <name val="Calibri"/>
      <family val="2"/>
    </font>
    <font>
      <sz val="18"/>
      <color indexed="8"/>
      <name val="Calibri"/>
      <family val="2"/>
    </font>
    <font>
      <b/>
      <sz val="16"/>
      <color indexed="8"/>
      <name val="Calibri"/>
      <family val="2"/>
    </font>
    <font>
      <b/>
      <sz val="9"/>
      <color indexed="8"/>
      <name val="Calibri"/>
      <family val="2"/>
    </font>
    <font>
      <b/>
      <i/>
      <sz val="11"/>
      <color indexed="8"/>
      <name val="Calibri"/>
      <family val="2"/>
    </font>
    <font>
      <b/>
      <sz val="11"/>
      <color indexed="60"/>
      <name val="Calibri"/>
      <family val="2"/>
    </font>
    <font>
      <i/>
      <sz val="11"/>
      <color indexed="8"/>
      <name val="Calibri"/>
      <family val="2"/>
    </font>
    <font>
      <i/>
      <sz val="11"/>
      <name val="Calibri"/>
      <family val="2"/>
    </font>
    <font>
      <sz val="9"/>
      <color indexed="60"/>
      <name val="Calibri"/>
      <family val="2"/>
    </font>
    <font>
      <sz val="12"/>
      <color indexed="56"/>
      <name val="Calibri"/>
      <family val="2"/>
    </font>
    <font>
      <sz val="11"/>
      <color indexed="56"/>
      <name val="Calibri"/>
      <family val="2"/>
    </font>
    <font>
      <sz val="11"/>
      <color indexed="56"/>
      <name val="Arial"/>
      <family val="2"/>
    </font>
    <font>
      <b/>
      <sz val="11"/>
      <color indexed="10"/>
      <name val="Calibri"/>
      <family val="2"/>
    </font>
    <font>
      <b/>
      <sz val="11"/>
      <color indexed="8"/>
      <name val="Times New Roman"/>
      <family val="1"/>
    </font>
    <font>
      <sz val="11"/>
      <color indexed="43"/>
      <name val="Times New Roman"/>
      <family val="1"/>
    </font>
    <font>
      <b/>
      <sz val="11"/>
      <color indexed="9"/>
      <name val="Arial"/>
      <family val="2"/>
    </font>
    <font>
      <b/>
      <sz val="14"/>
      <color indexed="8"/>
      <name val="Arial"/>
      <family val="2"/>
    </font>
    <font>
      <b/>
      <sz val="14"/>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sz val="20"/>
      <color theme="1"/>
      <name val="Calibri"/>
      <family val="2"/>
    </font>
    <font>
      <b/>
      <sz val="10"/>
      <color rgb="FFFFFFFF"/>
      <name val="Times New Roman"/>
      <family val="1"/>
    </font>
    <font>
      <sz val="9"/>
      <color theme="1"/>
      <name val="Microsoft Sans Serif"/>
      <family val="2"/>
    </font>
    <font>
      <sz val="11"/>
      <color theme="1"/>
      <name val="Arial"/>
      <family val="2"/>
    </font>
    <font>
      <i/>
      <sz val="11"/>
      <color rgb="FF000000"/>
      <name val="Arial"/>
      <family val="2"/>
    </font>
    <font>
      <sz val="11"/>
      <color rgb="FF000000"/>
      <name val="Arial"/>
      <family val="2"/>
    </font>
    <font>
      <b/>
      <sz val="11"/>
      <color rgb="FF000000"/>
      <name val="Arial"/>
      <family val="2"/>
    </font>
    <font>
      <b/>
      <sz val="11"/>
      <color theme="1"/>
      <name val="Arial"/>
      <family val="2"/>
    </font>
    <font>
      <sz val="12"/>
      <color rgb="FF000000"/>
      <name val="Calibri"/>
      <family val="2"/>
    </font>
    <font>
      <sz val="12"/>
      <color rgb="FFFF0000"/>
      <name val="Calibri"/>
      <family val="2"/>
    </font>
    <font>
      <sz val="12"/>
      <color theme="1"/>
      <name val="Calibri"/>
      <family val="2"/>
    </font>
    <font>
      <b/>
      <sz val="12"/>
      <color rgb="FFFF0000"/>
      <name val="Calibri"/>
      <family val="2"/>
    </font>
    <font>
      <sz val="11"/>
      <color rgb="FFFF0000"/>
      <name val="Arial"/>
      <family val="2"/>
    </font>
    <font>
      <sz val="18"/>
      <color theme="1"/>
      <name val="Calibri"/>
      <family val="2"/>
    </font>
    <font>
      <b/>
      <sz val="16"/>
      <color theme="1"/>
      <name val="Calibri"/>
      <family val="2"/>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rgb="FF002060"/>
      <name val="Calibri"/>
      <family val="2"/>
    </font>
    <font>
      <sz val="11"/>
      <color rgb="FF002060"/>
      <name val="Calibri"/>
      <family val="2"/>
    </font>
    <font>
      <sz val="11"/>
      <color rgb="FF002060"/>
      <name val="Arial"/>
      <family val="2"/>
    </font>
    <font>
      <b/>
      <sz val="11"/>
      <color rgb="FFFF0000"/>
      <name val="Calibri"/>
      <family val="2"/>
    </font>
    <font>
      <sz val="11"/>
      <color rgb="FF000000"/>
      <name val="Times New Roman"/>
      <family val="1"/>
    </font>
    <font>
      <b/>
      <sz val="11"/>
      <color rgb="FF000000"/>
      <name val="Times New Roman"/>
      <family val="1"/>
    </font>
    <font>
      <sz val="11"/>
      <color rgb="FF000000"/>
      <name val="Calibri"/>
      <family val="2"/>
    </font>
    <font>
      <sz val="11"/>
      <color rgb="FFFFFF99"/>
      <name val="Times New Roman"/>
      <family val="1"/>
    </font>
    <font>
      <i/>
      <sz val="11"/>
      <color rgb="FF000000"/>
      <name val="Times New Roman"/>
      <family val="1"/>
    </font>
    <font>
      <i/>
      <sz val="11"/>
      <color theme="1"/>
      <name val="Arial"/>
      <family val="2"/>
    </font>
    <font>
      <b/>
      <sz val="11"/>
      <color rgb="FFFFFFFF"/>
      <name val="Arial"/>
      <family val="2"/>
    </font>
    <font>
      <b/>
      <sz val="14"/>
      <color rgb="FF000000"/>
      <name val="Arial"/>
      <family val="2"/>
    </font>
    <font>
      <b/>
      <sz val="10"/>
      <color theme="1"/>
      <name val="Times New Roman"/>
      <family val="1"/>
    </font>
    <font>
      <b/>
      <sz val="14"/>
      <color theme="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600291252136"/>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
      <patternFill patternType="solid">
        <fgColor rgb="FFFFF4C5"/>
        <bgColor indexed="64"/>
      </patternFill>
    </fill>
    <fill>
      <patternFill patternType="solid">
        <fgColor theme="2"/>
        <bgColor indexed="64"/>
      </patternFill>
    </fill>
    <fill>
      <patternFill patternType="solid">
        <fgColor rgb="FFD8E4BC"/>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D9D9D9"/>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medium"/>
      <right>
        <color indexed="63"/>
      </right>
      <top style="medium"/>
      <bottom style="medium"/>
    </border>
    <border>
      <left style="thin"/>
      <right style="thin"/>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color indexed="63"/>
      </bottom>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style="medium"/>
      <top style="thin"/>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medium"/>
      <bottom style="thin"/>
    </border>
    <border>
      <left style="thin"/>
      <right style="medium"/>
      <top>
        <color indexed="63"/>
      </top>
      <bottom style="thin"/>
    </border>
    <border>
      <left style="thin"/>
      <right style="medium"/>
      <top style="thin"/>
      <bottom>
        <color indexed="63"/>
      </bottom>
    </border>
    <border>
      <left>
        <color indexed="63"/>
      </left>
      <right style="medium"/>
      <top style="thin"/>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medium"/>
      <bottom style="medium"/>
    </border>
    <border>
      <left style="thin"/>
      <right style="thin"/>
      <top style="medium"/>
      <bottom style="medium"/>
    </border>
    <border>
      <left>
        <color indexed="63"/>
      </left>
      <right style="medium">
        <color rgb="FF000000"/>
      </right>
      <top style="medium"/>
      <bottom style="medium"/>
    </border>
    <border>
      <left>
        <color indexed="63"/>
      </left>
      <right style="thin">
        <color rgb="FF000000"/>
      </right>
      <top>
        <color indexed="63"/>
      </top>
      <bottom>
        <color indexed="63"/>
      </bottom>
    </border>
    <border>
      <left style="medium"/>
      <right style="thin"/>
      <top style="thin"/>
      <bottom style="medium"/>
    </border>
    <border>
      <left style="medium"/>
      <right style="thin"/>
      <top style="medium"/>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88">
    <xf numFmtId="0" fontId="0" fillId="0" borderId="0" xfId="0" applyFont="1" applyAlignment="1">
      <alignment/>
    </xf>
    <xf numFmtId="0" fontId="0" fillId="0" borderId="0" xfId="0" applyFill="1" applyBorder="1" applyAlignment="1">
      <alignment/>
    </xf>
    <xf numFmtId="0" fontId="0" fillId="33" borderId="0" xfId="0" applyFill="1" applyAlignment="1">
      <alignment/>
    </xf>
    <xf numFmtId="0" fontId="103" fillId="0" borderId="0" xfId="0" applyFont="1" applyAlignment="1">
      <alignment horizontal="left" vertical="center"/>
    </xf>
    <xf numFmtId="0" fontId="103" fillId="0" borderId="0" xfId="0" applyFont="1" applyAlignment="1">
      <alignment/>
    </xf>
    <xf numFmtId="0" fontId="103" fillId="0" borderId="0" xfId="0" applyFont="1" applyFill="1" applyAlignment="1">
      <alignment/>
    </xf>
    <xf numFmtId="0" fontId="103" fillId="0" borderId="0" xfId="0" applyFont="1" applyAlignment="1">
      <alignment wrapText="1"/>
    </xf>
    <xf numFmtId="0" fontId="0" fillId="0" borderId="0" xfId="0" applyAlignment="1">
      <alignment horizontal="center" vertical="center"/>
    </xf>
    <xf numFmtId="0" fontId="104" fillId="10" borderId="10" xfId="0" applyFont="1" applyFill="1" applyBorder="1" applyAlignment="1">
      <alignment horizontal="center" vertical="center" wrapText="1"/>
    </xf>
    <xf numFmtId="0" fontId="105" fillId="34" borderId="11" xfId="0" applyFont="1" applyFill="1" applyBorder="1" applyAlignment="1">
      <alignment horizontal="center" vertical="center" wrapText="1"/>
    </xf>
    <xf numFmtId="0" fontId="104" fillId="10" borderId="12" xfId="0" applyFont="1" applyFill="1" applyBorder="1" applyAlignment="1">
      <alignment horizontal="center" vertical="center" wrapText="1"/>
    </xf>
    <xf numFmtId="0" fontId="104" fillId="33" borderId="10" xfId="0" applyFont="1" applyFill="1" applyBorder="1" applyAlignment="1">
      <alignment vertical="top" wrapText="1"/>
    </xf>
    <xf numFmtId="0" fontId="104" fillId="33" borderId="0" xfId="0" applyFont="1" applyFill="1" applyBorder="1" applyAlignment="1">
      <alignment horizontal="left" vertical="top" wrapText="1"/>
    </xf>
    <xf numFmtId="0" fontId="104" fillId="33" borderId="0" xfId="0" applyFont="1" applyFill="1" applyBorder="1" applyAlignment="1">
      <alignment horizontal="center" vertical="center" wrapText="1"/>
    </xf>
    <xf numFmtId="0" fontId="6" fillId="33" borderId="0" xfId="0" applyFont="1" applyFill="1" applyBorder="1" applyAlignment="1" applyProtection="1">
      <alignment vertical="top" wrapText="1"/>
      <protection/>
    </xf>
    <xf numFmtId="0" fontId="106" fillId="33" borderId="0" xfId="0" applyFont="1" applyFill="1" applyBorder="1" applyAlignment="1" applyProtection="1">
      <alignment vertical="top" wrapText="1"/>
      <protection/>
    </xf>
    <xf numFmtId="0" fontId="104" fillId="33" borderId="0" xfId="0" applyFont="1" applyFill="1" applyBorder="1" applyAlignment="1">
      <alignment horizontal="center" vertical="top" wrapText="1"/>
    </xf>
    <xf numFmtId="0" fontId="95" fillId="33" borderId="0" xfId="53" applyFill="1" applyBorder="1" applyAlignment="1" applyProtection="1">
      <alignment horizontal="center" vertical="top" wrapText="1"/>
      <protection/>
    </xf>
    <xf numFmtId="0" fontId="105" fillId="34" borderId="13" xfId="0" applyFont="1" applyFill="1" applyBorder="1" applyAlignment="1">
      <alignment horizontal="center" vertical="center" wrapText="1"/>
    </xf>
    <xf numFmtId="0" fontId="6" fillId="10" borderId="14" xfId="0" applyFont="1" applyFill="1" applyBorder="1" applyAlignment="1" applyProtection="1">
      <alignment horizontal="left" vertical="top" wrapText="1"/>
      <protection/>
    </xf>
    <xf numFmtId="0" fontId="106" fillId="10" borderId="15" xfId="0" applyFont="1" applyFill="1" applyBorder="1" applyAlignment="1" applyProtection="1">
      <alignment vertical="top" wrapText="1"/>
      <protection/>
    </xf>
    <xf numFmtId="0" fontId="5" fillId="10" borderId="16" xfId="0" applyFont="1" applyFill="1" applyBorder="1" applyAlignment="1" applyProtection="1">
      <alignment vertical="top" wrapText="1"/>
      <protection/>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0" xfId="0" applyFill="1" applyBorder="1" applyAlignment="1">
      <alignment/>
    </xf>
    <xf numFmtId="0" fontId="4" fillId="10" borderId="16" xfId="0" applyFont="1" applyFill="1" applyBorder="1" applyAlignment="1" applyProtection="1">
      <alignment/>
      <protection/>
    </xf>
    <xf numFmtId="0" fontId="0" fillId="10" borderId="16" xfId="0" applyFill="1" applyBorder="1" applyAlignment="1">
      <alignment/>
    </xf>
    <xf numFmtId="0" fontId="107" fillId="10" borderId="20" xfId="0" applyFont="1" applyFill="1" applyBorder="1" applyAlignment="1">
      <alignment vertical="center"/>
    </xf>
    <xf numFmtId="0" fontId="107" fillId="10" borderId="19" xfId="0" applyFont="1" applyFill="1" applyBorder="1" applyAlignment="1">
      <alignment vertical="center"/>
    </xf>
    <xf numFmtId="0" fontId="107" fillId="10" borderId="0" xfId="0" applyFont="1" applyFill="1" applyBorder="1" applyAlignment="1">
      <alignment vertical="center"/>
    </xf>
    <xf numFmtId="0" fontId="0" fillId="0" borderId="0" xfId="0" applyBorder="1" applyAlignment="1">
      <alignment/>
    </xf>
    <xf numFmtId="0" fontId="105" fillId="34" borderId="11" xfId="0" applyFont="1" applyFill="1" applyBorder="1" applyAlignment="1">
      <alignment horizontal="center" vertical="center" wrapText="1"/>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105" fillId="34" borderId="11" xfId="0" applyFont="1" applyFill="1" applyBorder="1" applyAlignment="1">
      <alignment horizontal="center" vertical="center" wrapText="1"/>
    </xf>
    <xf numFmtId="0" fontId="108" fillId="34" borderId="11" xfId="0" applyFont="1" applyFill="1" applyBorder="1" applyAlignment="1">
      <alignment horizontal="center" vertical="center" wrapText="1"/>
    </xf>
    <xf numFmtId="0" fontId="108" fillId="34" borderId="18" xfId="0" applyFont="1" applyFill="1" applyBorder="1" applyAlignment="1">
      <alignment horizontal="center" vertical="center" wrapText="1"/>
    </xf>
    <xf numFmtId="0" fontId="11" fillId="0" borderId="14" xfId="0" applyFont="1" applyBorder="1" applyAlignment="1" applyProtection="1">
      <alignment vertical="top" wrapText="1"/>
      <protection/>
    </xf>
    <xf numFmtId="0" fontId="11" fillId="0" borderId="14" xfId="0" applyFont="1" applyBorder="1" applyAlignment="1" applyProtection="1">
      <alignment horizontal="left" vertical="top" wrapText="1"/>
      <protection/>
    </xf>
    <xf numFmtId="0" fontId="11" fillId="0" borderId="15" xfId="0" applyFont="1" applyBorder="1" applyAlignment="1" applyProtection="1">
      <alignment vertical="top" wrapText="1"/>
      <protection/>
    </xf>
    <xf numFmtId="0" fontId="109" fillId="0" borderId="15" xfId="0" applyFont="1" applyBorder="1" applyAlignment="1" applyProtection="1">
      <alignment vertical="top" wrapText="1"/>
      <protection/>
    </xf>
    <xf numFmtId="0" fontId="108" fillId="34" borderId="12" xfId="0" applyFont="1" applyFill="1" applyBorder="1" applyAlignment="1">
      <alignment horizontal="center" vertical="center" wrapText="1"/>
    </xf>
    <xf numFmtId="0" fontId="28" fillId="0" borderId="0" xfId="0" applyFont="1" applyAlignment="1">
      <alignment/>
    </xf>
    <xf numFmtId="0" fontId="5" fillId="10" borderId="21" xfId="0" applyFont="1" applyFill="1" applyBorder="1" applyAlignment="1" applyProtection="1">
      <alignment vertical="center"/>
      <protection/>
    </xf>
    <xf numFmtId="0" fontId="5" fillId="10" borderId="16" xfId="0" applyFont="1" applyFill="1" applyBorder="1" applyAlignment="1" applyProtection="1">
      <alignment horizontal="left" vertical="center"/>
      <protection/>
    </xf>
    <xf numFmtId="0" fontId="5" fillId="10" borderId="19" xfId="0" applyFont="1" applyFill="1" applyBorder="1" applyAlignment="1" applyProtection="1">
      <alignment horizontal="left" vertical="center"/>
      <protection/>
    </xf>
    <xf numFmtId="0" fontId="5" fillId="10" borderId="16" xfId="0" applyFont="1" applyFill="1" applyBorder="1" applyAlignment="1" applyProtection="1">
      <alignment/>
      <protection/>
    </xf>
    <xf numFmtId="0" fontId="5" fillId="10" borderId="19" xfId="0" applyFont="1" applyFill="1" applyBorder="1" applyAlignment="1" applyProtection="1">
      <alignment/>
      <protection/>
    </xf>
    <xf numFmtId="0" fontId="28" fillId="10" borderId="19" xfId="0" applyFont="1" applyFill="1" applyBorder="1" applyAlignment="1">
      <alignment/>
    </xf>
    <xf numFmtId="0" fontId="5" fillId="10" borderId="18" xfId="0" applyFont="1" applyFill="1" applyBorder="1" applyAlignment="1" applyProtection="1">
      <alignment/>
      <protection/>
    </xf>
    <xf numFmtId="0" fontId="5" fillId="10" borderId="17" xfId="0" applyFont="1" applyFill="1" applyBorder="1" applyAlignment="1" applyProtection="1">
      <alignment/>
      <protection/>
    </xf>
    <xf numFmtId="0" fontId="5" fillId="10" borderId="17" xfId="0" applyFont="1" applyFill="1" applyBorder="1" applyAlignment="1" applyProtection="1">
      <alignment horizontal="left" vertical="center"/>
      <protection/>
    </xf>
    <xf numFmtId="0" fontId="5" fillId="10" borderId="20" xfId="0" applyFont="1" applyFill="1" applyBorder="1" applyAlignment="1" applyProtection="1">
      <alignment/>
      <protection/>
    </xf>
    <xf numFmtId="0" fontId="5" fillId="0" borderId="0" xfId="0" applyFont="1" applyAlignment="1" applyProtection="1">
      <alignment/>
      <protection/>
    </xf>
    <xf numFmtId="0" fontId="5" fillId="0" borderId="0" xfId="0" applyFont="1" applyFill="1" applyAlignment="1" applyProtection="1">
      <alignment horizontal="right"/>
      <protection/>
    </xf>
    <xf numFmtId="0" fontId="5" fillId="0" borderId="0" xfId="0" applyFont="1" applyFill="1" applyAlignment="1" applyProtection="1">
      <alignment/>
      <protection/>
    </xf>
    <xf numFmtId="0" fontId="16" fillId="0" borderId="0" xfId="0" applyFont="1" applyAlignment="1">
      <alignment vertical="center" wrapText="1"/>
    </xf>
    <xf numFmtId="0" fontId="17" fillId="33" borderId="12" xfId="0" applyFont="1" applyFill="1" applyBorder="1" applyAlignment="1" applyProtection="1">
      <alignment horizontal="left" vertical="top" wrapText="1"/>
      <protection locked="0"/>
    </xf>
    <xf numFmtId="1" fontId="17" fillId="33" borderId="12" xfId="0" applyNumberFormat="1" applyFont="1" applyFill="1" applyBorder="1" applyAlignment="1" applyProtection="1">
      <alignment horizontal="left" vertical="top" wrapText="1"/>
      <protection locked="0"/>
    </xf>
    <xf numFmtId="0" fontId="16" fillId="33" borderId="12" xfId="0" applyFont="1" applyFill="1" applyBorder="1" applyAlignment="1" applyProtection="1">
      <alignment vertical="top" wrapText="1"/>
      <protection/>
    </xf>
    <xf numFmtId="0" fontId="16" fillId="33" borderId="12" xfId="0" applyFont="1" applyFill="1" applyBorder="1" applyAlignment="1" applyProtection="1">
      <alignment horizontal="center" vertical="top" wrapText="1"/>
      <protection/>
    </xf>
    <xf numFmtId="0" fontId="17" fillId="33" borderId="22" xfId="0" applyFont="1" applyFill="1" applyBorder="1" applyAlignment="1" applyProtection="1">
      <alignment vertical="top" wrapText="1"/>
      <protection/>
    </xf>
    <xf numFmtId="0" fontId="17" fillId="10" borderId="0" xfId="0" applyFont="1" applyFill="1" applyBorder="1" applyAlignment="1" applyProtection="1">
      <alignment horizontal="left" vertical="top" wrapText="1"/>
      <protection/>
    </xf>
    <xf numFmtId="0" fontId="16" fillId="33" borderId="12" xfId="0" applyFont="1" applyFill="1" applyBorder="1" applyAlignment="1" applyProtection="1">
      <alignment horizontal="left" vertical="top" wrapText="1"/>
      <protection/>
    </xf>
    <xf numFmtId="0" fontId="110" fillId="0" borderId="0" xfId="0" applyFont="1" applyAlignment="1">
      <alignment horizontal="left" vertical="top"/>
    </xf>
    <xf numFmtId="0" fontId="15" fillId="10" borderId="20" xfId="0" applyFont="1" applyFill="1" applyBorder="1" applyAlignment="1" applyProtection="1">
      <alignment horizontal="left" vertical="top"/>
      <protection/>
    </xf>
    <xf numFmtId="0" fontId="15" fillId="10" borderId="17" xfId="0" applyFont="1" applyFill="1" applyBorder="1" applyAlignment="1" applyProtection="1">
      <alignment horizontal="left" vertical="top"/>
      <protection/>
    </xf>
    <xf numFmtId="0" fontId="110" fillId="10" borderId="17" xfId="0" applyFont="1" applyFill="1" applyBorder="1" applyAlignment="1">
      <alignment horizontal="left" vertical="top"/>
    </xf>
    <xf numFmtId="0" fontId="15" fillId="10" borderId="18" xfId="0" applyFont="1" applyFill="1" applyBorder="1" applyAlignment="1" applyProtection="1">
      <alignment horizontal="left" vertical="top"/>
      <protection/>
    </xf>
    <xf numFmtId="0" fontId="110" fillId="10" borderId="19" xfId="0" applyFont="1" applyFill="1" applyBorder="1" applyAlignment="1">
      <alignment horizontal="left" vertical="top"/>
    </xf>
    <xf numFmtId="0" fontId="15" fillId="10" borderId="19" xfId="0" applyFont="1" applyFill="1" applyBorder="1" applyAlignment="1" applyProtection="1">
      <alignment horizontal="left" vertical="top"/>
      <protection/>
    </xf>
    <xf numFmtId="0" fontId="15" fillId="10" borderId="16" xfId="0" applyFont="1" applyFill="1" applyBorder="1" applyAlignment="1" applyProtection="1">
      <alignment horizontal="left" vertical="top"/>
      <protection/>
    </xf>
    <xf numFmtId="0" fontId="18"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protection/>
    </xf>
    <xf numFmtId="0" fontId="110" fillId="10" borderId="0" xfId="0" applyFont="1" applyFill="1" applyBorder="1" applyAlignment="1">
      <alignment horizontal="left" vertical="top"/>
    </xf>
    <xf numFmtId="0" fontId="19" fillId="10" borderId="0" xfId="0" applyFont="1" applyFill="1" applyBorder="1" applyAlignment="1" applyProtection="1">
      <alignment horizontal="left" vertical="top" wrapText="1"/>
      <protection/>
    </xf>
    <xf numFmtId="0" fontId="19" fillId="10" borderId="16" xfId="0" applyFont="1" applyFill="1" applyBorder="1" applyAlignment="1" applyProtection="1">
      <alignment horizontal="left" vertical="top" wrapText="1"/>
      <protection/>
    </xf>
    <xf numFmtId="0" fontId="15" fillId="33" borderId="23"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21" fillId="10" borderId="0" xfId="0" applyFont="1" applyFill="1" applyBorder="1" applyAlignment="1" applyProtection="1">
      <alignment horizontal="left" vertical="top"/>
      <protection/>
    </xf>
    <xf numFmtId="0" fontId="110" fillId="0" borderId="0" xfId="0" applyFont="1" applyFill="1" applyAlignment="1">
      <alignment horizontal="left" vertical="top"/>
    </xf>
    <xf numFmtId="0" fontId="20" fillId="10" borderId="0" xfId="0" applyFont="1" applyFill="1" applyBorder="1" applyAlignment="1" applyProtection="1">
      <alignment horizontal="left" vertical="top"/>
      <protection/>
    </xf>
    <xf numFmtId="0" fontId="110" fillId="10" borderId="0" xfId="0" applyFont="1" applyFill="1" applyAlignment="1">
      <alignment horizontal="left" vertical="top"/>
    </xf>
    <xf numFmtId="0" fontId="23" fillId="10" borderId="0" xfId="0" applyFont="1" applyFill="1" applyBorder="1" applyAlignment="1" applyProtection="1">
      <alignment horizontal="left" vertical="top" wrapText="1"/>
      <protection/>
    </xf>
    <xf numFmtId="0" fontId="15" fillId="33" borderId="24" xfId="0" applyFont="1" applyFill="1" applyBorder="1" applyAlignment="1" applyProtection="1">
      <alignment horizontal="left" vertical="top" wrapText="1"/>
      <protection/>
    </xf>
    <xf numFmtId="0" fontId="110" fillId="0" borderId="0" xfId="0" applyFont="1" applyAlignment="1">
      <alignment horizontal="left" vertical="top" wrapText="1"/>
    </xf>
    <xf numFmtId="0" fontId="15" fillId="33" borderId="25" xfId="0" applyFont="1" applyFill="1" applyBorder="1" applyAlignment="1" applyProtection="1">
      <alignment horizontal="left" vertical="top" wrapText="1"/>
      <protection/>
    </xf>
    <xf numFmtId="0" fontId="15" fillId="10" borderId="26" xfId="0" applyFont="1" applyFill="1" applyBorder="1" applyAlignment="1" applyProtection="1">
      <alignment horizontal="left" vertical="top"/>
      <protection/>
    </xf>
    <xf numFmtId="0" fontId="15" fillId="10" borderId="21" xfId="0" applyFont="1" applyFill="1" applyBorder="1" applyAlignment="1" applyProtection="1">
      <alignment horizontal="left" vertical="top" wrapText="1"/>
      <protection/>
    </xf>
    <xf numFmtId="0" fontId="110" fillId="10" borderId="21" xfId="0" applyFont="1" applyFill="1" applyBorder="1" applyAlignment="1">
      <alignment horizontal="left" vertical="top"/>
    </xf>
    <xf numFmtId="0" fontId="15" fillId="10" borderId="27" xfId="0" applyFont="1" applyFill="1" applyBorder="1" applyAlignment="1" applyProtection="1">
      <alignment horizontal="left" vertical="top"/>
      <protection/>
    </xf>
    <xf numFmtId="0" fontId="16" fillId="10" borderId="16" xfId="0" applyFont="1" applyFill="1" applyBorder="1" applyAlignment="1" applyProtection="1">
      <alignment horizontal="left" vertical="top"/>
      <protection/>
    </xf>
    <xf numFmtId="0" fontId="17" fillId="33" borderId="0" xfId="0" applyFont="1" applyFill="1" applyBorder="1" applyAlignment="1" applyProtection="1">
      <alignment horizontal="left" vertical="top"/>
      <protection/>
    </xf>
    <xf numFmtId="0" fontId="111" fillId="10" borderId="0" xfId="0" applyFont="1" applyFill="1" applyBorder="1" applyAlignment="1">
      <alignment/>
    </xf>
    <xf numFmtId="0" fontId="112" fillId="10" borderId="0" xfId="0" applyFont="1" applyFill="1" applyBorder="1" applyAlignment="1">
      <alignment/>
    </xf>
    <xf numFmtId="0" fontId="113" fillId="0" borderId="12" xfId="0" applyFont="1" applyFill="1" applyBorder="1" applyAlignment="1">
      <alignment horizontal="center" vertical="top" wrapText="1"/>
    </xf>
    <xf numFmtId="0" fontId="112" fillId="0" borderId="28" xfId="0" applyFont="1" applyFill="1" applyBorder="1" applyAlignment="1">
      <alignment vertical="top" wrapText="1"/>
    </xf>
    <xf numFmtId="0" fontId="112" fillId="0" borderId="29" xfId="0" applyFont="1" applyFill="1" applyBorder="1" applyAlignment="1">
      <alignment vertical="top" wrapText="1"/>
    </xf>
    <xf numFmtId="0" fontId="112" fillId="0" borderId="12" xfId="0" applyFont="1" applyFill="1" applyBorder="1" applyAlignment="1">
      <alignment vertical="top" wrapText="1"/>
    </xf>
    <xf numFmtId="0" fontId="17" fillId="0" borderId="0" xfId="0" applyFont="1" applyFill="1" applyAlignment="1" applyProtection="1">
      <alignment/>
      <protection/>
    </xf>
    <xf numFmtId="0" fontId="17" fillId="10" borderId="20" xfId="0" applyFont="1" applyFill="1" applyBorder="1" applyAlignment="1" applyProtection="1">
      <alignment horizontal="right"/>
      <protection/>
    </xf>
    <xf numFmtId="0" fontId="17" fillId="10" borderId="17" xfId="0" applyFont="1" applyFill="1" applyBorder="1" applyAlignment="1" applyProtection="1">
      <alignment horizontal="right"/>
      <protection/>
    </xf>
    <xf numFmtId="0" fontId="17" fillId="10" borderId="17" xfId="0" applyFont="1" applyFill="1" applyBorder="1" applyAlignment="1" applyProtection="1">
      <alignment/>
      <protection/>
    </xf>
    <xf numFmtId="0" fontId="17" fillId="10" borderId="18" xfId="0" applyFont="1" applyFill="1" applyBorder="1" applyAlignment="1" applyProtection="1">
      <alignment/>
      <protection/>
    </xf>
    <xf numFmtId="0" fontId="17" fillId="10" borderId="19" xfId="0" applyFont="1" applyFill="1" applyBorder="1" applyAlignment="1" applyProtection="1">
      <alignment horizontal="right"/>
      <protection/>
    </xf>
    <xf numFmtId="0" fontId="17" fillId="10" borderId="0" xfId="0" applyFont="1" applyFill="1" applyBorder="1" applyAlignment="1" applyProtection="1">
      <alignment horizontal="right"/>
      <protection/>
    </xf>
    <xf numFmtId="0" fontId="16" fillId="0" borderId="12" xfId="0" applyFont="1" applyBorder="1" applyAlignment="1">
      <alignment horizontal="center" readingOrder="1"/>
    </xf>
    <xf numFmtId="0" fontId="17" fillId="10" borderId="16" xfId="0" applyFont="1" applyFill="1" applyBorder="1" applyAlignment="1" applyProtection="1">
      <alignment/>
      <protection/>
    </xf>
    <xf numFmtId="0" fontId="17" fillId="10" borderId="0" xfId="0" applyFont="1" applyFill="1" applyBorder="1" applyAlignment="1" applyProtection="1">
      <alignment/>
      <protection/>
    </xf>
    <xf numFmtId="0" fontId="16" fillId="10" borderId="0" xfId="0" applyFont="1" applyFill="1" applyBorder="1" applyAlignment="1" applyProtection="1">
      <alignment horizontal="right"/>
      <protection/>
    </xf>
    <xf numFmtId="0" fontId="16" fillId="10" borderId="0" xfId="0" applyFont="1" applyFill="1" applyBorder="1" applyAlignment="1" applyProtection="1">
      <alignment horizontal="right" vertical="center"/>
      <protection/>
    </xf>
    <xf numFmtId="0" fontId="16" fillId="10" borderId="0" xfId="0" applyFont="1" applyFill="1" applyBorder="1" applyAlignment="1" applyProtection="1">
      <alignment horizontal="right" vertical="top"/>
      <protection/>
    </xf>
    <xf numFmtId="0" fontId="16" fillId="0" borderId="0" xfId="0" applyFont="1" applyAlignment="1">
      <alignment/>
    </xf>
    <xf numFmtId="1" fontId="17" fillId="33" borderId="23" xfId="0" applyNumberFormat="1" applyFont="1" applyFill="1" applyBorder="1" applyAlignment="1" applyProtection="1">
      <alignment horizontal="left"/>
      <protection locked="0"/>
    </xf>
    <xf numFmtId="0" fontId="17" fillId="10" borderId="19" xfId="0" applyFont="1" applyFill="1" applyBorder="1" applyAlignment="1" applyProtection="1">
      <alignment horizontal="right" vertical="top" wrapText="1"/>
      <protection/>
    </xf>
    <xf numFmtId="1" fontId="17" fillId="33" borderId="30" xfId="0" applyNumberFormat="1" applyFont="1" applyFill="1" applyBorder="1" applyAlignment="1" applyProtection="1">
      <alignment horizontal="left"/>
      <protection locked="0"/>
    </xf>
    <xf numFmtId="0" fontId="18" fillId="10" borderId="0" xfId="0" applyFont="1" applyFill="1" applyBorder="1" applyAlignment="1" applyProtection="1">
      <alignment horizontal="right"/>
      <protection/>
    </xf>
    <xf numFmtId="17" fontId="17" fillId="33" borderId="23" xfId="0" applyNumberFormat="1" applyFont="1" applyFill="1" applyBorder="1" applyAlignment="1" applyProtection="1">
      <alignment horizontal="left"/>
      <protection/>
    </xf>
    <xf numFmtId="17" fontId="17" fillId="33" borderId="25" xfId="0" applyNumberFormat="1" applyFont="1" applyFill="1" applyBorder="1" applyAlignment="1" applyProtection="1">
      <alignment horizontal="left" vertical="top"/>
      <protection/>
    </xf>
    <xf numFmtId="0" fontId="17" fillId="10" borderId="0" xfId="0" applyFont="1" applyFill="1" applyBorder="1" applyAlignment="1" applyProtection="1">
      <alignment horizontal="center"/>
      <protection/>
    </xf>
    <xf numFmtId="0" fontId="24" fillId="33" borderId="12" xfId="53" applyFont="1" applyFill="1" applyBorder="1" applyAlignment="1" applyProtection="1">
      <alignment vertical="top" wrapText="1"/>
      <protection locked="0"/>
    </xf>
    <xf numFmtId="0" fontId="24" fillId="33" borderId="24" xfId="53" applyFont="1" applyFill="1" applyBorder="1" applyAlignment="1" applyProtection="1">
      <alignment/>
      <protection locked="0"/>
    </xf>
    <xf numFmtId="0" fontId="17" fillId="33" borderId="23" xfId="0" applyFont="1" applyFill="1" applyBorder="1" applyAlignment="1" applyProtection="1">
      <alignment/>
      <protection locked="0"/>
    </xf>
    <xf numFmtId="208" fontId="17" fillId="33" borderId="25" xfId="0" applyNumberFormat="1" applyFont="1" applyFill="1" applyBorder="1" applyAlignment="1" applyProtection="1">
      <alignment horizontal="left"/>
      <protection locked="0"/>
    </xf>
    <xf numFmtId="0" fontId="17" fillId="33" borderId="24" xfId="0" applyFont="1" applyFill="1" applyBorder="1" applyAlignment="1" applyProtection="1">
      <alignment/>
      <protection locked="0"/>
    </xf>
    <xf numFmtId="0" fontId="24" fillId="33" borderId="23" xfId="53" applyFont="1" applyFill="1" applyBorder="1" applyAlignment="1" applyProtection="1">
      <alignment/>
      <protection locked="0"/>
    </xf>
    <xf numFmtId="0" fontId="17" fillId="10" borderId="26" xfId="0" applyFont="1" applyFill="1" applyBorder="1" applyAlignment="1" applyProtection="1">
      <alignment horizontal="right"/>
      <protection/>
    </xf>
    <xf numFmtId="0" fontId="17" fillId="10" borderId="21" xfId="0" applyFont="1" applyFill="1" applyBorder="1" applyAlignment="1" applyProtection="1">
      <alignment horizontal="right"/>
      <protection/>
    </xf>
    <xf numFmtId="0" fontId="17" fillId="10" borderId="21" xfId="0" applyFont="1" applyFill="1" applyBorder="1" applyAlignment="1" applyProtection="1">
      <alignment/>
      <protection/>
    </xf>
    <xf numFmtId="0" fontId="17" fillId="10" borderId="27" xfId="0" applyFont="1" applyFill="1" applyBorder="1" applyAlignment="1" applyProtection="1">
      <alignment/>
      <protection/>
    </xf>
    <xf numFmtId="0" fontId="17" fillId="0" borderId="0" xfId="0" applyFont="1" applyFill="1" applyAlignment="1" applyProtection="1">
      <alignment horizontal="right"/>
      <protection/>
    </xf>
    <xf numFmtId="0" fontId="15" fillId="33" borderId="31" xfId="0" applyFont="1" applyFill="1" applyBorder="1" applyAlignment="1" applyProtection="1">
      <alignment vertical="top" wrapText="1"/>
      <protection/>
    </xf>
    <xf numFmtId="0" fontId="20" fillId="10" borderId="0" xfId="0" applyFont="1" applyFill="1" applyBorder="1" applyAlignment="1" applyProtection="1">
      <alignment horizontal="left" vertical="top"/>
      <protection/>
    </xf>
    <xf numFmtId="0" fontId="15" fillId="35" borderId="0" xfId="0" applyFont="1" applyFill="1" applyBorder="1" applyAlignment="1" applyProtection="1">
      <alignment vertical="top" wrapText="1"/>
      <protection/>
    </xf>
    <xf numFmtId="0" fontId="15" fillId="35" borderId="0" xfId="0" applyFont="1" applyFill="1" applyBorder="1" applyAlignment="1" applyProtection="1">
      <alignment horizontal="left" vertical="top" wrapText="1"/>
      <protection/>
    </xf>
    <xf numFmtId="0" fontId="110" fillId="35" borderId="0" xfId="0" applyFont="1" applyFill="1" applyBorder="1" applyAlignment="1">
      <alignment horizontal="left" vertical="top" wrapText="1"/>
    </xf>
    <xf numFmtId="0" fontId="15" fillId="35" borderId="0" xfId="0" applyFont="1" applyFill="1" applyBorder="1" applyAlignment="1" applyProtection="1">
      <alignment horizontal="left" vertical="top"/>
      <protection/>
    </xf>
    <xf numFmtId="0" fontId="110" fillId="35" borderId="0" xfId="0" applyFont="1" applyFill="1" applyAlignment="1">
      <alignment horizontal="left" vertical="top"/>
    </xf>
    <xf numFmtId="0" fontId="114" fillId="35" borderId="0" xfId="0" applyFont="1" applyFill="1" applyAlignment="1">
      <alignment horizontal="left" vertical="top"/>
    </xf>
    <xf numFmtId="0" fontId="17" fillId="0" borderId="12" xfId="0" applyFont="1" applyFill="1" applyBorder="1" applyAlignment="1">
      <alignment horizontal="left" vertical="top" wrapText="1"/>
    </xf>
    <xf numFmtId="0" fontId="30" fillId="0" borderId="32" xfId="0" applyFont="1" applyFill="1" applyBorder="1" applyAlignment="1" applyProtection="1">
      <alignment horizontal="left" vertical="top" wrapText="1"/>
      <protection/>
    </xf>
    <xf numFmtId="15" fontId="30" fillId="0" borderId="33" xfId="0" applyNumberFormat="1"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0" fontId="30" fillId="0" borderId="32" xfId="0" applyFont="1" applyFill="1" applyBorder="1" applyAlignment="1" applyProtection="1">
      <alignment vertical="top" wrapText="1"/>
      <protection/>
    </xf>
    <xf numFmtId="0" fontId="28" fillId="0" borderId="20" xfId="0" applyFont="1" applyFill="1" applyBorder="1" applyAlignment="1">
      <alignment/>
    </xf>
    <xf numFmtId="0" fontId="28" fillId="0" borderId="17" xfId="0" applyFont="1" applyFill="1" applyBorder="1" applyAlignment="1">
      <alignment/>
    </xf>
    <xf numFmtId="0" fontId="28" fillId="0" borderId="19" xfId="0" applyFont="1" applyFill="1" applyBorder="1" applyAlignment="1">
      <alignment/>
    </xf>
    <xf numFmtId="0" fontId="29" fillId="0" borderId="31"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9" fillId="0" borderId="11" xfId="0" applyFont="1" applyFill="1" applyBorder="1" applyAlignment="1" applyProtection="1">
      <alignment horizontal="center"/>
      <protection/>
    </xf>
    <xf numFmtId="0" fontId="30" fillId="0" borderId="19" xfId="0" applyFont="1" applyFill="1" applyBorder="1" applyAlignment="1" applyProtection="1">
      <alignment horizontal="center" wrapText="1"/>
      <protection/>
    </xf>
    <xf numFmtId="0" fontId="30" fillId="0" borderId="0" xfId="0" applyFont="1" applyFill="1" applyBorder="1" applyAlignment="1" applyProtection="1">
      <alignment horizontal="center" wrapText="1"/>
      <protection/>
    </xf>
    <xf numFmtId="0" fontId="30" fillId="0" borderId="19" xfId="0" applyFont="1" applyFill="1" applyBorder="1" applyAlignment="1" applyProtection="1">
      <alignment vertical="top" wrapText="1"/>
      <protection/>
    </xf>
    <xf numFmtId="0" fontId="29" fillId="0" borderId="0" xfId="0" applyFont="1" applyFill="1" applyBorder="1" applyAlignment="1" applyProtection="1">
      <alignment horizontal="left"/>
      <protection/>
    </xf>
    <xf numFmtId="0" fontId="30" fillId="0" borderId="0" xfId="0" applyFont="1" applyFill="1" applyBorder="1" applyAlignment="1" applyProtection="1">
      <alignment/>
      <protection/>
    </xf>
    <xf numFmtId="0" fontId="29" fillId="0" borderId="0" xfId="0" applyFont="1" applyFill="1" applyBorder="1" applyAlignment="1" applyProtection="1">
      <alignment horizontal="left" vertical="top" wrapText="1"/>
      <protection/>
    </xf>
    <xf numFmtId="0" fontId="29" fillId="0" borderId="0" xfId="0" applyFont="1" applyFill="1" applyBorder="1" applyAlignment="1" applyProtection="1">
      <alignment vertical="top" wrapText="1"/>
      <protection/>
    </xf>
    <xf numFmtId="0" fontId="29" fillId="0" borderId="34" xfId="0" applyFont="1" applyFill="1" applyBorder="1" applyAlignment="1" applyProtection="1">
      <alignment horizontal="left" vertical="top" wrapText="1"/>
      <protection/>
    </xf>
    <xf numFmtId="0" fontId="29" fillId="0" borderId="35" xfId="0" applyFont="1" applyFill="1" applyBorder="1" applyAlignment="1" applyProtection="1">
      <alignment horizontal="left" vertical="top" wrapText="1"/>
      <protection/>
    </xf>
    <xf numFmtId="0" fontId="29" fillId="0" borderId="36" xfId="0" applyFont="1" applyFill="1" applyBorder="1" applyAlignment="1" applyProtection="1">
      <alignment horizontal="left" vertical="top" wrapText="1"/>
      <protection/>
    </xf>
    <xf numFmtId="0" fontId="30" fillId="0" borderId="37" xfId="0" applyFont="1" applyFill="1" applyBorder="1" applyAlignment="1" applyProtection="1">
      <alignment horizontal="left" vertical="top" wrapText="1"/>
      <protection/>
    </xf>
    <xf numFmtId="3" fontId="30" fillId="0" borderId="32" xfId="0" applyNumberFormat="1" applyFont="1" applyFill="1" applyBorder="1" applyAlignment="1" applyProtection="1">
      <alignment horizontal="left" vertical="top" wrapText="1"/>
      <protection/>
    </xf>
    <xf numFmtId="15" fontId="30" fillId="0" borderId="38" xfId="0" applyNumberFormat="1" applyFont="1" applyFill="1" applyBorder="1" applyAlignment="1" applyProtection="1">
      <alignment horizontal="left" vertical="top" wrapText="1"/>
      <protection/>
    </xf>
    <xf numFmtId="0" fontId="30" fillId="0" borderId="39" xfId="0" applyFont="1" applyFill="1" applyBorder="1" applyAlignment="1" applyProtection="1">
      <alignment horizontal="left" vertical="top" wrapText="1"/>
      <protection/>
    </xf>
    <xf numFmtId="0" fontId="29" fillId="0" borderId="37" xfId="0" applyFont="1" applyFill="1" applyBorder="1" applyAlignment="1" applyProtection="1">
      <alignment horizontal="left" vertical="top" wrapText="1"/>
      <protection/>
    </xf>
    <xf numFmtId="0" fontId="30" fillId="0" borderId="40" xfId="0" applyFont="1" applyFill="1" applyBorder="1" applyAlignment="1" applyProtection="1">
      <alignment vertical="top" wrapText="1"/>
      <protection/>
    </xf>
    <xf numFmtId="3" fontId="30" fillId="0" borderId="33" xfId="0" applyNumberFormat="1" applyFont="1" applyFill="1" applyBorder="1" applyAlignment="1" applyProtection="1">
      <alignment horizontal="left" vertical="top" wrapText="1"/>
      <protection/>
    </xf>
    <xf numFmtId="0" fontId="30" fillId="0"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left" vertical="center" wrapText="1"/>
      <protection/>
    </xf>
    <xf numFmtId="0" fontId="30" fillId="0" borderId="41" xfId="0" applyFont="1" applyFill="1" applyBorder="1" applyAlignment="1" applyProtection="1">
      <alignment horizontal="left" vertical="top" wrapText="1"/>
      <protection/>
    </xf>
    <xf numFmtId="0" fontId="30" fillId="0" borderId="42" xfId="0" applyFont="1" applyFill="1" applyBorder="1" applyAlignment="1" applyProtection="1">
      <alignment horizontal="left" vertical="top" wrapText="1"/>
      <protection/>
    </xf>
    <xf numFmtId="3" fontId="30" fillId="0" borderId="42" xfId="0" applyNumberFormat="1" applyFont="1" applyFill="1" applyBorder="1" applyAlignment="1" applyProtection="1">
      <alignment horizontal="left" vertical="top" wrapText="1"/>
      <protection/>
    </xf>
    <xf numFmtId="15" fontId="30" fillId="0" borderId="42" xfId="0" applyNumberFormat="1" applyFont="1" applyFill="1" applyBorder="1" applyAlignment="1" applyProtection="1">
      <alignment horizontal="left" vertical="top" wrapText="1"/>
      <protection/>
    </xf>
    <xf numFmtId="49" fontId="30" fillId="0" borderId="42" xfId="0" applyNumberFormat="1" applyFont="1" applyFill="1" applyBorder="1" applyAlignment="1" applyProtection="1">
      <alignment horizontal="left" vertical="top" wrapText="1"/>
      <protection/>
    </xf>
    <xf numFmtId="0" fontId="0" fillId="0" borderId="0" xfId="0" applyFont="1" applyAlignment="1">
      <alignment/>
    </xf>
    <xf numFmtId="0" fontId="30" fillId="0" borderId="43" xfId="0" applyFont="1" applyFill="1" applyBorder="1" applyAlignment="1" applyProtection="1">
      <alignment horizontal="left" vertical="top" wrapText="1"/>
      <protection/>
    </xf>
    <xf numFmtId="49" fontId="30" fillId="0" borderId="44" xfId="0" applyNumberFormat="1" applyFont="1" applyFill="1" applyBorder="1" applyAlignment="1" applyProtection="1">
      <alignment horizontal="left" vertical="top" wrapText="1"/>
      <protection/>
    </xf>
    <xf numFmtId="0" fontId="29" fillId="0" borderId="32" xfId="0" applyFont="1" applyBorder="1" applyAlignment="1">
      <alignment horizontal="left" vertical="top" wrapText="1"/>
    </xf>
    <xf numFmtId="0" fontId="29" fillId="0" borderId="45" xfId="0" applyFont="1" applyBorder="1" applyAlignment="1">
      <alignment horizontal="left" vertical="center" wrapText="1"/>
    </xf>
    <xf numFmtId="0" fontId="30" fillId="0" borderId="46" xfId="0" applyFont="1" applyBorder="1" applyAlignment="1">
      <alignment horizontal="left" vertical="top" wrapText="1"/>
    </xf>
    <xf numFmtId="0" fontId="115" fillId="0" borderId="46" xfId="0" applyFont="1" applyBorder="1" applyAlignment="1">
      <alignment horizontal="left" vertical="top"/>
    </xf>
    <xf numFmtId="0" fontId="115" fillId="0" borderId="46" xfId="0" applyFont="1" applyBorder="1" applyAlignment="1">
      <alignment horizontal="left"/>
    </xf>
    <xf numFmtId="49" fontId="30" fillId="0" borderId="43" xfId="0" applyNumberFormat="1" applyFont="1" applyBorder="1" applyAlignment="1">
      <alignment horizontal="left" vertical="top" wrapText="1"/>
    </xf>
    <xf numFmtId="0" fontId="30" fillId="0" borderId="46" xfId="0" applyFont="1" applyBorder="1" applyAlignment="1">
      <alignment horizontal="left" vertical="center" wrapText="1"/>
    </xf>
    <xf numFmtId="3" fontId="28" fillId="0" borderId="46" xfId="0" applyNumberFormat="1" applyFont="1" applyBorder="1" applyAlignment="1">
      <alignment horizontal="left" vertical="center" wrapText="1"/>
    </xf>
    <xf numFmtId="0" fontId="28" fillId="0" borderId="46" xfId="0" applyFont="1" applyBorder="1" applyAlignment="1">
      <alignment horizontal="left" vertical="center" wrapText="1"/>
    </xf>
    <xf numFmtId="0" fontId="115" fillId="0" borderId="43" xfId="0" applyFont="1" applyBorder="1" applyAlignment="1">
      <alignment horizontal="left"/>
    </xf>
    <xf numFmtId="0" fontId="15" fillId="0" borderId="12" xfId="0" applyFont="1" applyFill="1" applyBorder="1" applyAlignment="1">
      <alignment horizontal="left" vertical="top"/>
    </xf>
    <xf numFmtId="0" fontId="15" fillId="36" borderId="12" xfId="0" applyFont="1" applyFill="1" applyBorder="1" applyAlignment="1">
      <alignment horizontal="left" vertical="top" wrapText="1"/>
    </xf>
    <xf numFmtId="0" fontId="15" fillId="36" borderId="12" xfId="0" applyFont="1" applyFill="1" applyBorder="1" applyAlignment="1" applyProtection="1">
      <alignment horizontal="left" vertical="top"/>
      <protection/>
    </xf>
    <xf numFmtId="0" fontId="15" fillId="37" borderId="0" xfId="0" applyFont="1" applyFill="1" applyBorder="1" applyAlignment="1">
      <alignment horizontal="left" vertical="top" wrapText="1"/>
    </xf>
    <xf numFmtId="0" fontId="15" fillId="37" borderId="0" xfId="0" applyFont="1" applyFill="1" applyBorder="1" applyAlignment="1" applyProtection="1">
      <alignment horizontal="left" vertical="top"/>
      <protection/>
    </xf>
    <xf numFmtId="0" fontId="115" fillId="0" borderId="46" xfId="0" applyFont="1" applyFill="1" applyBorder="1" applyAlignment="1">
      <alignment horizontal="left"/>
    </xf>
    <xf numFmtId="3" fontId="115" fillId="0" borderId="46" xfId="0" applyNumberFormat="1" applyFont="1" applyBorder="1" applyAlignment="1">
      <alignment horizontal="left"/>
    </xf>
    <xf numFmtId="0" fontId="30" fillId="0" borderId="46" xfId="0" applyFont="1" applyFill="1" applyBorder="1" applyAlignment="1">
      <alignment horizontal="left" vertical="top" wrapText="1"/>
    </xf>
    <xf numFmtId="0" fontId="28" fillId="0" borderId="46" xfId="0" applyFont="1" applyFill="1" applyBorder="1" applyAlignment="1">
      <alignment horizontal="left" vertical="center" wrapText="1"/>
    </xf>
    <xf numFmtId="3" fontId="28" fillId="0" borderId="46" xfId="0" applyNumberFormat="1" applyFont="1" applyFill="1" applyBorder="1" applyAlignment="1">
      <alignment horizontal="left" vertical="center" wrapText="1"/>
    </xf>
    <xf numFmtId="0" fontId="30" fillId="0" borderId="46" xfId="0" applyFont="1" applyBorder="1" applyAlignment="1">
      <alignment horizontal="left" vertical="center" wrapText="1"/>
    </xf>
    <xf numFmtId="0" fontId="115" fillId="0" borderId="0" xfId="0" applyFont="1" applyAlignment="1">
      <alignment vertical="center"/>
    </xf>
    <xf numFmtId="0" fontId="30" fillId="0" borderId="32" xfId="0" applyFont="1" applyFill="1" applyBorder="1" applyAlignment="1" applyProtection="1">
      <alignment horizontal="left" vertical="top" wrapText="1"/>
      <protection/>
    </xf>
    <xf numFmtId="49" fontId="30" fillId="0" borderId="43" xfId="0" applyNumberFormat="1" applyFont="1" applyFill="1" applyBorder="1" applyAlignment="1">
      <alignment horizontal="left" vertical="top" wrapText="1"/>
    </xf>
    <xf numFmtId="0" fontId="28" fillId="0" borderId="46" xfId="0" applyFont="1" applyFill="1" applyBorder="1" applyAlignment="1">
      <alignment horizontal="left" vertical="center" wrapText="1"/>
    </xf>
    <xf numFmtId="0" fontId="16" fillId="0" borderId="12" xfId="0" applyFont="1" applyFill="1" applyBorder="1" applyAlignment="1" applyProtection="1">
      <alignment horizontal="center"/>
      <protection/>
    </xf>
    <xf numFmtId="0" fontId="102" fillId="0" borderId="0" xfId="0" applyFont="1" applyAlignment="1">
      <alignment/>
    </xf>
    <xf numFmtId="0" fontId="30" fillId="0" borderId="46" xfId="0" applyFont="1" applyFill="1" applyBorder="1" applyAlignment="1">
      <alignment horizontal="left" vertical="top" wrapText="1"/>
    </xf>
    <xf numFmtId="0" fontId="30" fillId="0" borderId="46" xfId="0" applyFont="1" applyBorder="1" applyAlignment="1">
      <alignment horizontal="left" vertical="center" wrapText="1"/>
    </xf>
    <xf numFmtId="0" fontId="30" fillId="0" borderId="46" xfId="0" applyFont="1" applyBorder="1" applyAlignment="1">
      <alignment horizontal="left" vertical="center" wrapText="1"/>
    </xf>
    <xf numFmtId="3" fontId="30" fillId="0" borderId="38" xfId="0" applyNumberFormat="1" applyFont="1" applyFill="1" applyBorder="1" applyAlignment="1" applyProtection="1">
      <alignment horizontal="left" vertical="top" wrapText="1"/>
      <protection/>
    </xf>
    <xf numFmtId="49" fontId="30" fillId="0" borderId="38" xfId="0" applyNumberFormat="1" applyFont="1" applyFill="1" applyBorder="1" applyAlignment="1" applyProtection="1">
      <alignment horizontal="left" vertical="top" wrapText="1"/>
      <protection/>
    </xf>
    <xf numFmtId="49" fontId="30" fillId="0" borderId="43" xfId="0" applyNumberFormat="1" applyFont="1" applyFill="1" applyBorder="1" applyAlignment="1">
      <alignment horizontal="left" vertical="top" wrapText="1"/>
    </xf>
    <xf numFmtId="0" fontId="28" fillId="0" borderId="46" xfId="0" applyFont="1" applyFill="1" applyBorder="1" applyAlignment="1">
      <alignment horizontal="left" vertical="center" wrapText="1"/>
    </xf>
    <xf numFmtId="0" fontId="16" fillId="10" borderId="0" xfId="0" applyFont="1" applyFill="1" applyBorder="1" applyAlignment="1" applyProtection="1">
      <alignment/>
      <protection/>
    </xf>
    <xf numFmtId="49" fontId="30" fillId="0" borderId="42" xfId="0" applyNumberFormat="1" applyFont="1" applyFill="1" applyBorder="1" applyAlignment="1" applyProtection="1">
      <alignment horizontal="left" vertical="top" wrapText="1"/>
      <protection/>
    </xf>
    <xf numFmtId="0" fontId="30" fillId="0" borderId="32" xfId="0" applyFont="1" applyFill="1" applyBorder="1" applyAlignment="1" applyProtection="1">
      <alignment horizontal="left" vertical="top" wrapText="1"/>
      <protection/>
    </xf>
    <xf numFmtId="0" fontId="29" fillId="0" borderId="0" xfId="0" applyFont="1" applyFill="1" applyBorder="1" applyAlignment="1" applyProtection="1">
      <alignment horizontal="center"/>
      <protection/>
    </xf>
    <xf numFmtId="3" fontId="115" fillId="0" borderId="46" xfId="0" applyNumberFormat="1" applyFont="1" applyFill="1" applyBorder="1" applyAlignment="1">
      <alignment horizontal="left"/>
    </xf>
    <xf numFmtId="49" fontId="116" fillId="0" borderId="0" xfId="0" applyNumberFormat="1" applyFont="1" applyFill="1" applyBorder="1" applyAlignment="1">
      <alignment horizontal="left" vertical="top" wrapText="1"/>
    </xf>
    <xf numFmtId="49" fontId="30" fillId="0" borderId="32" xfId="0" applyNumberFormat="1" applyFont="1" applyFill="1" applyBorder="1" applyAlignment="1">
      <alignment horizontal="left" vertical="top" wrapText="1"/>
    </xf>
    <xf numFmtId="0" fontId="28" fillId="0" borderId="45" xfId="0" applyFont="1" applyFill="1" applyBorder="1" applyAlignment="1">
      <alignment horizontal="left" vertical="center" wrapText="1"/>
    </xf>
    <xf numFmtId="0" fontId="115" fillId="0" borderId="45" xfId="0" applyFont="1" applyFill="1" applyBorder="1" applyAlignment="1">
      <alignment horizontal="left"/>
    </xf>
    <xf numFmtId="3" fontId="115" fillId="0" borderId="45" xfId="0" applyNumberFormat="1" applyFont="1" applyFill="1" applyBorder="1" applyAlignment="1">
      <alignment horizontal="left"/>
    </xf>
    <xf numFmtId="3" fontId="115" fillId="0" borderId="46" xfId="0" applyNumberFormat="1" applyFont="1" applyBorder="1" applyAlignment="1">
      <alignment horizontal="left" vertical="top"/>
    </xf>
    <xf numFmtId="3" fontId="115" fillId="0" borderId="46" xfId="0" applyNumberFormat="1" applyFont="1" applyBorder="1" applyAlignment="1">
      <alignment horizontal="left" vertical="top" wrapText="1"/>
    </xf>
    <xf numFmtId="3" fontId="30" fillId="0" borderId="38" xfId="0" applyNumberFormat="1" applyFont="1" applyFill="1" applyBorder="1" applyAlignment="1" applyProtection="1">
      <alignment horizontal="center" vertical="top" wrapText="1"/>
      <protection/>
    </xf>
    <xf numFmtId="3" fontId="30" fillId="0" borderId="47" xfId="0" applyNumberFormat="1" applyFont="1" applyFill="1" applyBorder="1" applyAlignment="1" applyProtection="1">
      <alignment horizontal="center" vertical="top" wrapText="1"/>
      <protection/>
    </xf>
    <xf numFmtId="0" fontId="30" fillId="0" borderId="33" xfId="0" applyFont="1" applyFill="1" applyBorder="1" applyAlignment="1" applyProtection="1">
      <alignment horizontal="center" vertical="top" wrapText="1"/>
      <protection/>
    </xf>
    <xf numFmtId="3" fontId="30" fillId="0" borderId="32" xfId="0" applyNumberFormat="1" applyFont="1" applyFill="1" applyBorder="1" applyAlignment="1" applyProtection="1">
      <alignment horizontal="center" vertical="top" wrapText="1"/>
      <protection/>
    </xf>
    <xf numFmtId="3" fontId="30" fillId="0" borderId="32" xfId="0" applyNumberFormat="1" applyFont="1" applyFill="1" applyBorder="1" applyAlignment="1" applyProtection="1">
      <alignment horizontal="center" vertical="center" wrapText="1"/>
      <protection/>
    </xf>
    <xf numFmtId="0" fontId="29" fillId="0" borderId="48" xfId="0" applyFont="1" applyFill="1" applyBorder="1" applyAlignment="1" applyProtection="1">
      <alignment horizontal="left" vertical="top" wrapText="1"/>
      <protection/>
    </xf>
    <xf numFmtId="0" fontId="117" fillId="0" borderId="46" xfId="0" applyFont="1" applyFill="1" applyBorder="1" applyAlignment="1">
      <alignment horizontal="left" vertical="top" wrapText="1"/>
    </xf>
    <xf numFmtId="0" fontId="115" fillId="0" borderId="33" xfId="0" applyFont="1" applyFill="1" applyBorder="1" applyAlignment="1">
      <alignment horizontal="left" vertical="top" wrapText="1"/>
    </xf>
    <xf numFmtId="0" fontId="117" fillId="0" borderId="46" xfId="0" applyFont="1" applyFill="1" applyBorder="1" applyAlignment="1" applyProtection="1">
      <alignment horizontal="left" vertical="top" wrapText="1"/>
      <protection/>
    </xf>
    <xf numFmtId="0" fontId="117" fillId="0" borderId="37" xfId="0" applyFont="1" applyFill="1" applyBorder="1" applyAlignment="1" applyProtection="1">
      <alignment horizontal="left" vertical="top" wrapText="1"/>
      <protection/>
    </xf>
    <xf numFmtId="0" fontId="117" fillId="0" borderId="32" xfId="0" applyFont="1" applyFill="1" applyBorder="1" applyAlignment="1" applyProtection="1">
      <alignment horizontal="left" vertical="top" wrapText="1"/>
      <protection/>
    </xf>
    <xf numFmtId="3" fontId="117" fillId="0" borderId="32" xfId="0" applyNumberFormat="1" applyFont="1" applyFill="1" applyBorder="1" applyAlignment="1" applyProtection="1">
      <alignment horizontal="left" vertical="top" wrapText="1"/>
      <protection/>
    </xf>
    <xf numFmtId="15" fontId="117" fillId="0" borderId="38" xfId="0" applyNumberFormat="1" applyFont="1" applyFill="1" applyBorder="1" applyAlignment="1" applyProtection="1">
      <alignment horizontal="left" vertical="top" wrapText="1"/>
      <protection/>
    </xf>
    <xf numFmtId="49" fontId="117" fillId="0" borderId="42" xfId="0" applyNumberFormat="1" applyFont="1" applyFill="1" applyBorder="1" applyAlignment="1" applyProtection="1">
      <alignment horizontal="left" vertical="top" wrapText="1"/>
      <protection/>
    </xf>
    <xf numFmtId="3" fontId="117" fillId="0" borderId="38" xfId="0" applyNumberFormat="1" applyFont="1" applyFill="1" applyBorder="1" applyAlignment="1" applyProtection="1">
      <alignment horizontal="left" vertical="top" wrapText="1"/>
      <protection/>
    </xf>
    <xf numFmtId="0" fontId="17" fillId="33" borderId="32" xfId="0" applyFont="1" applyFill="1" applyBorder="1" applyAlignment="1" applyProtection="1">
      <alignment vertical="top" wrapText="1"/>
      <protection/>
    </xf>
    <xf numFmtId="0" fontId="17" fillId="38" borderId="22" xfId="0" applyFont="1" applyFill="1" applyBorder="1" applyAlignment="1" applyProtection="1">
      <alignment horizontal="left" vertical="top" wrapText="1"/>
      <protection/>
    </xf>
    <xf numFmtId="0" fontId="17" fillId="38" borderId="23" xfId="0" applyFont="1" applyFill="1" applyBorder="1" applyAlignment="1" applyProtection="1">
      <alignment horizontal="left" vertical="top" wrapText="1"/>
      <protection/>
    </xf>
    <xf numFmtId="0" fontId="118" fillId="0" borderId="13" xfId="0" applyFont="1" applyFill="1" applyBorder="1" applyAlignment="1" applyProtection="1">
      <alignment horizontal="center"/>
      <protection/>
    </xf>
    <xf numFmtId="0" fontId="118" fillId="0" borderId="0" xfId="0" applyFont="1" applyFill="1" applyBorder="1" applyAlignment="1" applyProtection="1">
      <alignment vertical="top" wrapText="1"/>
      <protection/>
    </xf>
    <xf numFmtId="0" fontId="15" fillId="33" borderId="31" xfId="0" applyFont="1" applyFill="1" applyBorder="1" applyAlignment="1" applyProtection="1">
      <alignment horizontal="left" vertical="top" wrapText="1"/>
      <protection/>
    </xf>
    <xf numFmtId="0" fontId="29" fillId="0" borderId="36" xfId="0" applyFont="1" applyFill="1" applyBorder="1" applyAlignment="1" applyProtection="1">
      <alignment horizontal="left" vertical="top" wrapText="1"/>
      <protection/>
    </xf>
    <xf numFmtId="49" fontId="30" fillId="0" borderId="43" xfId="0" applyNumberFormat="1" applyFont="1" applyBorder="1" applyAlignment="1">
      <alignment horizontal="left" vertical="top" wrapText="1"/>
    </xf>
    <xf numFmtId="0" fontId="115" fillId="0" borderId="49" xfId="0" applyFont="1" applyBorder="1" applyAlignment="1">
      <alignment horizontal="left" vertical="top" wrapText="1"/>
    </xf>
    <xf numFmtId="0" fontId="115" fillId="0" borderId="50" xfId="0" applyFont="1" applyBorder="1" applyAlignment="1">
      <alignment horizontal="left" vertical="top" wrapText="1"/>
    </xf>
    <xf numFmtId="0" fontId="115" fillId="0" borderId="0" xfId="0" applyFont="1" applyBorder="1" applyAlignment="1">
      <alignment horizontal="left" vertical="top" wrapText="1"/>
    </xf>
    <xf numFmtId="0" fontId="115" fillId="0" borderId="51" xfId="0" applyFont="1" applyBorder="1" applyAlignment="1">
      <alignment horizontal="left" vertical="top" wrapText="1"/>
    </xf>
    <xf numFmtId="0" fontId="15" fillId="33" borderId="31" xfId="0" applyFont="1" applyFill="1" applyBorder="1" applyAlignment="1" applyProtection="1">
      <alignment horizontal="left" vertical="top" wrapText="1"/>
      <protection/>
    </xf>
    <xf numFmtId="0" fontId="19" fillId="10" borderId="21" xfId="0" applyFont="1" applyFill="1" applyBorder="1" applyAlignment="1" applyProtection="1">
      <alignment horizontal="left" vertical="top" wrapText="1"/>
      <protection/>
    </xf>
    <xf numFmtId="0" fontId="22" fillId="10" borderId="0" xfId="0" applyFont="1" applyFill="1" applyBorder="1" applyAlignment="1" applyProtection="1">
      <alignment horizontal="left" vertical="top" wrapText="1"/>
      <protection/>
    </xf>
    <xf numFmtId="0" fontId="17" fillId="33" borderId="31" xfId="0" applyFont="1" applyFill="1" applyBorder="1" applyAlignment="1" applyProtection="1">
      <alignment horizontal="left" vertical="top" wrapText="1"/>
      <protection/>
    </xf>
    <xf numFmtId="3" fontId="30" fillId="0" borderId="43" xfId="0" applyNumberFormat="1" applyFont="1" applyFill="1" applyBorder="1" applyAlignment="1" applyProtection="1">
      <alignment horizontal="left" vertical="top" wrapText="1"/>
      <protection/>
    </xf>
    <xf numFmtId="15" fontId="30" fillId="0" borderId="43" xfId="0" applyNumberFormat="1" applyFont="1" applyFill="1" applyBorder="1" applyAlignment="1" applyProtection="1">
      <alignment horizontal="left" vertical="top" wrapText="1"/>
      <protection/>
    </xf>
    <xf numFmtId="49" fontId="30" fillId="0" borderId="43" xfId="0" applyNumberFormat="1" applyFont="1" applyFill="1" applyBorder="1" applyAlignment="1" applyProtection="1">
      <alignment horizontal="left" vertical="top" wrapText="1"/>
      <protection/>
    </xf>
    <xf numFmtId="3" fontId="30" fillId="0" borderId="43" xfId="0" applyNumberFormat="1" applyFont="1" applyFill="1" applyBorder="1" applyAlignment="1" applyProtection="1">
      <alignment horizontal="center" vertical="top" wrapText="1"/>
      <protection/>
    </xf>
    <xf numFmtId="3" fontId="30" fillId="0" borderId="43" xfId="0" applyNumberFormat="1" applyFont="1" applyFill="1" applyBorder="1" applyAlignment="1" applyProtection="1">
      <alignment horizontal="center" vertical="center" wrapText="1"/>
      <protection/>
    </xf>
    <xf numFmtId="15" fontId="30" fillId="0" borderId="32" xfId="0" applyNumberFormat="1" applyFont="1" applyFill="1" applyBorder="1" applyAlignment="1" applyProtection="1">
      <alignment horizontal="left" vertical="top" wrapText="1"/>
      <protection/>
    </xf>
    <xf numFmtId="49" fontId="30" fillId="0" borderId="32" xfId="0" applyNumberFormat="1" applyFont="1" applyFill="1" applyBorder="1" applyAlignment="1" applyProtection="1">
      <alignment horizontal="left" vertical="top" wrapText="1"/>
      <protection/>
    </xf>
    <xf numFmtId="0" fontId="30" fillId="0" borderId="32" xfId="0" applyFont="1" applyFill="1" applyBorder="1" applyAlignment="1" applyProtection="1">
      <alignment horizontal="center" vertical="top" wrapText="1"/>
      <protection/>
    </xf>
    <xf numFmtId="0" fontId="30" fillId="0" borderId="37" xfId="0" applyFont="1" applyBorder="1" applyAlignment="1">
      <alignment horizontal="left" vertical="top" wrapText="1"/>
    </xf>
    <xf numFmtId="0" fontId="28" fillId="0" borderId="51" xfId="0" applyFont="1" applyBorder="1" applyAlignment="1">
      <alignment horizontal="left" vertical="center" wrapText="1"/>
    </xf>
    <xf numFmtId="0" fontId="0" fillId="0" borderId="0" xfId="0" applyAlignment="1">
      <alignment wrapText="1"/>
    </xf>
    <xf numFmtId="0" fontId="115" fillId="0" borderId="43" xfId="0" applyFont="1" applyBorder="1" applyAlignment="1">
      <alignment horizontal="left" wrapText="1"/>
    </xf>
    <xf numFmtId="3" fontId="115" fillId="0" borderId="46" xfId="0" applyNumberFormat="1" applyFont="1" applyFill="1" applyBorder="1" applyAlignment="1">
      <alignment horizontal="left" wrapText="1"/>
    </xf>
    <xf numFmtId="3" fontId="115" fillId="0" borderId="46" xfId="0" applyNumberFormat="1" applyFont="1" applyBorder="1" applyAlignment="1">
      <alignment horizontal="left" wrapText="1"/>
    </xf>
    <xf numFmtId="0" fontId="30" fillId="0" borderId="0" xfId="0" applyFont="1" applyFill="1" applyBorder="1" applyAlignment="1" applyProtection="1">
      <alignment horizontal="center" vertical="top" wrapText="1"/>
      <protection/>
    </xf>
    <xf numFmtId="0" fontId="16" fillId="38" borderId="32" xfId="0" applyFont="1" applyFill="1" applyBorder="1" applyAlignment="1" applyProtection="1">
      <alignment horizontal="left" vertical="top" wrapText="1"/>
      <protection/>
    </xf>
    <xf numFmtId="0" fontId="119" fillId="0" borderId="32" xfId="0" applyFont="1" applyFill="1" applyBorder="1" applyAlignment="1" applyProtection="1">
      <alignment horizontal="left" vertical="top" wrapText="1"/>
      <protection/>
    </xf>
    <xf numFmtId="0" fontId="17" fillId="38" borderId="32" xfId="0" applyFont="1" applyFill="1" applyBorder="1" applyAlignment="1" applyProtection="1">
      <alignment horizontal="left" vertical="top" wrapText="1"/>
      <protection/>
    </xf>
    <xf numFmtId="0" fontId="17" fillId="0" borderId="32" xfId="0" applyFont="1" applyFill="1" applyBorder="1" applyAlignment="1" applyProtection="1">
      <alignment horizontal="left" vertical="top" wrapText="1"/>
      <protection/>
    </xf>
    <xf numFmtId="0" fontId="16" fillId="33" borderId="32" xfId="0" applyFont="1" applyFill="1" applyBorder="1" applyAlignment="1">
      <alignment horizontal="left" vertical="top" wrapText="1"/>
    </xf>
    <xf numFmtId="0" fontId="16" fillId="33" borderId="32" xfId="0" applyFont="1" applyFill="1" applyBorder="1" applyAlignment="1" applyProtection="1">
      <alignment horizontal="left" vertical="top" wrapText="1"/>
      <protection/>
    </xf>
    <xf numFmtId="0" fontId="16" fillId="0" borderId="32" xfId="0" applyFont="1" applyFill="1" applyBorder="1" applyAlignment="1" applyProtection="1">
      <alignment horizontal="left" vertical="top" wrapText="1"/>
      <protection/>
    </xf>
    <xf numFmtId="0" fontId="17" fillId="38" borderId="32" xfId="42" applyNumberFormat="1" applyFont="1" applyFill="1" applyBorder="1" applyAlignment="1" applyProtection="1">
      <alignment horizontal="left" vertical="top" wrapText="1"/>
      <protection/>
    </xf>
    <xf numFmtId="0" fontId="17" fillId="0" borderId="32" xfId="42" applyNumberFormat="1" applyFont="1" applyFill="1" applyBorder="1" applyAlignment="1" applyProtection="1">
      <alignment horizontal="left" vertical="top" wrapText="1"/>
      <protection/>
    </xf>
    <xf numFmtId="49" fontId="17" fillId="0" borderId="32" xfId="42" applyNumberFormat="1" applyFont="1" applyFill="1" applyBorder="1" applyAlignment="1" applyProtection="1">
      <alignment horizontal="left" vertical="top" wrapText="1"/>
      <protection/>
    </xf>
    <xf numFmtId="179" fontId="17" fillId="38" borderId="32" xfId="42" applyFont="1" applyFill="1" applyBorder="1" applyAlignment="1" applyProtection="1">
      <alignment horizontal="left" vertical="top" wrapText="1"/>
      <protection/>
    </xf>
    <xf numFmtId="0" fontId="17" fillId="0" borderId="32" xfId="0" applyFont="1" applyFill="1" applyBorder="1" applyAlignment="1">
      <alignment horizontal="left" vertical="top" wrapText="1"/>
    </xf>
    <xf numFmtId="0" fontId="16" fillId="0" borderId="11" xfId="0" applyFont="1" applyFill="1" applyBorder="1" applyAlignment="1">
      <alignment horizontal="center" vertical="top" wrapText="1"/>
    </xf>
    <xf numFmtId="0" fontId="17" fillId="0" borderId="27" xfId="0" applyFont="1" applyFill="1" applyBorder="1" applyAlignment="1">
      <alignment vertical="top" wrapText="1"/>
    </xf>
    <xf numFmtId="0" fontId="17" fillId="0" borderId="16" xfId="0" applyFont="1" applyFill="1" applyBorder="1" applyAlignment="1">
      <alignment vertical="top" wrapText="1"/>
    </xf>
    <xf numFmtId="0" fontId="17" fillId="0" borderId="11" xfId="0" applyFont="1" applyFill="1" applyBorder="1" applyAlignment="1">
      <alignment vertical="top" wrapText="1"/>
    </xf>
    <xf numFmtId="0" fontId="115" fillId="0" borderId="38" xfId="0" applyFont="1" applyFill="1" applyBorder="1" applyAlignment="1">
      <alignment horizontal="left" wrapText="1"/>
    </xf>
    <xf numFmtId="0" fontId="115" fillId="0" borderId="52" xfId="0" applyFont="1" applyFill="1" applyBorder="1" applyAlignment="1">
      <alignment horizontal="left" wrapText="1"/>
    </xf>
    <xf numFmtId="0" fontId="115" fillId="0" borderId="45" xfId="0" applyFont="1" applyFill="1" applyBorder="1" applyAlignment="1">
      <alignment horizontal="left" wrapText="1"/>
    </xf>
    <xf numFmtId="0" fontId="115" fillId="0" borderId="49" xfId="0" applyFont="1" applyFill="1" applyBorder="1" applyAlignment="1">
      <alignment horizontal="left" vertical="top" wrapText="1"/>
    </xf>
    <xf numFmtId="0" fontId="115" fillId="0" borderId="50" xfId="0" applyFont="1" applyFill="1" applyBorder="1" applyAlignment="1">
      <alignment horizontal="left" vertical="top" wrapText="1"/>
    </xf>
    <xf numFmtId="0" fontId="115" fillId="0" borderId="42" xfId="0" applyFont="1" applyFill="1" applyBorder="1" applyAlignment="1">
      <alignment horizontal="left" vertical="top" wrapText="1"/>
    </xf>
    <xf numFmtId="0" fontId="115" fillId="0" borderId="53" xfId="0" applyFont="1" applyFill="1" applyBorder="1" applyAlignment="1">
      <alignment horizontal="left" vertical="top" wrapText="1"/>
    </xf>
    <xf numFmtId="0" fontId="115" fillId="0" borderId="46" xfId="0" applyFont="1" applyFill="1" applyBorder="1" applyAlignment="1">
      <alignment horizontal="left" vertical="top" wrapText="1"/>
    </xf>
    <xf numFmtId="0" fontId="115" fillId="0" borderId="33" xfId="0" applyFont="1" applyFill="1" applyBorder="1" applyAlignment="1">
      <alignment horizontal="left" vertical="top" wrapText="1"/>
    </xf>
    <xf numFmtId="0" fontId="15" fillId="0" borderId="12" xfId="0" applyFont="1" applyFill="1" applyBorder="1" applyAlignment="1">
      <alignment horizontal="left" vertical="top" wrapText="1"/>
    </xf>
    <xf numFmtId="9" fontId="17" fillId="0" borderId="12" xfId="0" applyNumberFormat="1" applyFont="1" applyFill="1" applyBorder="1" applyAlignment="1">
      <alignment horizontal="center" vertical="top"/>
    </xf>
    <xf numFmtId="9" fontId="17" fillId="0" borderId="23" xfId="0" applyNumberFormat="1" applyFont="1" applyFill="1" applyBorder="1" applyAlignment="1" applyProtection="1">
      <alignment horizontal="center" vertical="top" wrapText="1"/>
      <protection/>
    </xf>
    <xf numFmtId="0" fontId="117" fillId="0" borderId="0" xfId="0" applyFont="1" applyAlignment="1">
      <alignment wrapText="1"/>
    </xf>
    <xf numFmtId="0" fontId="17" fillId="0" borderId="23" xfId="0" applyFont="1" applyFill="1" applyBorder="1" applyAlignment="1" applyProtection="1">
      <alignment horizontal="center" vertical="top" wrapText="1"/>
      <protection/>
    </xf>
    <xf numFmtId="0" fontId="115" fillId="0" borderId="38" xfId="0" applyFont="1" applyFill="1" applyBorder="1" applyAlignment="1">
      <alignment horizontal="left" wrapText="1"/>
    </xf>
    <xf numFmtId="0" fontId="115" fillId="0" borderId="52" xfId="0" applyFont="1" applyFill="1" applyBorder="1" applyAlignment="1">
      <alignment horizontal="left" wrapText="1"/>
    </xf>
    <xf numFmtId="0" fontId="115" fillId="0" borderId="45" xfId="0" applyFont="1" applyFill="1" applyBorder="1" applyAlignment="1">
      <alignment horizontal="left" wrapText="1"/>
    </xf>
    <xf numFmtId="0" fontId="28" fillId="0" borderId="46" xfId="0" applyFont="1" applyFill="1" applyBorder="1" applyAlignment="1">
      <alignment horizontal="left" vertical="center" wrapText="1"/>
    </xf>
    <xf numFmtId="49" fontId="30" fillId="0" borderId="43" xfId="0" applyNumberFormat="1" applyFont="1" applyFill="1" applyBorder="1" applyAlignment="1">
      <alignment horizontal="left" vertical="top" wrapText="1"/>
    </xf>
    <xf numFmtId="49" fontId="30" fillId="0" borderId="54" xfId="0" applyNumberFormat="1" applyFont="1" applyBorder="1" applyAlignment="1">
      <alignment horizontal="left" vertical="top" wrapText="1"/>
    </xf>
    <xf numFmtId="0" fontId="30" fillId="0" borderId="40" xfId="0" applyNumberFormat="1" applyFont="1" applyBorder="1" applyAlignment="1">
      <alignment horizontal="left" vertical="center" wrapText="1"/>
    </xf>
    <xf numFmtId="0" fontId="33" fillId="0" borderId="0" xfId="0" applyFont="1" applyBorder="1" applyAlignment="1">
      <alignment horizontal="left" vertical="center"/>
    </xf>
    <xf numFmtId="3" fontId="29" fillId="0" borderId="32" xfId="0" applyNumberFormat="1" applyFont="1" applyBorder="1" applyAlignment="1">
      <alignment horizontal="left" vertical="center"/>
    </xf>
    <xf numFmtId="3" fontId="29" fillId="0" borderId="38" xfId="0" applyNumberFormat="1" applyFont="1" applyBorder="1" applyAlignment="1">
      <alignment horizontal="left" vertical="center"/>
    </xf>
    <xf numFmtId="0" fontId="28" fillId="0" borderId="45" xfId="0" applyFont="1" applyBorder="1" applyAlignment="1">
      <alignment horizontal="left" vertical="center"/>
    </xf>
    <xf numFmtId="0" fontId="30" fillId="0" borderId="32" xfId="0" applyFont="1" applyBorder="1" applyAlignment="1">
      <alignment horizontal="left" vertical="center"/>
    </xf>
    <xf numFmtId="0" fontId="30" fillId="0" borderId="0" xfId="0" applyFont="1" applyBorder="1" applyAlignment="1">
      <alignment horizontal="left"/>
    </xf>
    <xf numFmtId="0" fontId="28" fillId="0" borderId="40" xfId="0" applyFont="1" applyBorder="1" applyAlignment="1">
      <alignment horizontal="left" vertical="center"/>
    </xf>
    <xf numFmtId="0" fontId="28" fillId="0" borderId="32" xfId="0" applyFont="1" applyBorder="1" applyAlignment="1">
      <alignment horizontal="left" vertical="center"/>
    </xf>
    <xf numFmtId="49" fontId="30" fillId="0" borderId="40" xfId="0" applyNumberFormat="1" applyFont="1" applyBorder="1" applyAlignment="1">
      <alignment horizontal="left" vertical="center"/>
    </xf>
    <xf numFmtId="49" fontId="30" fillId="0" borderId="54" xfId="0" applyNumberFormat="1" applyFont="1" applyBorder="1" applyAlignment="1">
      <alignment horizontal="left" vertical="center"/>
    </xf>
    <xf numFmtId="0" fontId="33" fillId="0" borderId="45" xfId="0" applyFont="1" applyBorder="1" applyAlignment="1">
      <alignment horizontal="left" vertical="center"/>
    </xf>
    <xf numFmtId="3" fontId="28" fillId="0" borderId="38" xfId="0" applyNumberFormat="1" applyFont="1" applyBorder="1" applyAlignment="1">
      <alignment horizontal="left" vertical="center"/>
    </xf>
    <xf numFmtId="0" fontId="30" fillId="0" borderId="40" xfId="0" applyNumberFormat="1" applyFont="1" applyBorder="1" applyAlignment="1">
      <alignment horizontal="left" vertical="center"/>
    </xf>
    <xf numFmtId="0" fontId="30" fillId="0" borderId="54" xfId="0" applyNumberFormat="1" applyFont="1" applyBorder="1" applyAlignment="1">
      <alignment horizontal="left" vertical="center"/>
    </xf>
    <xf numFmtId="3" fontId="28" fillId="0" borderId="33" xfId="0" applyNumberFormat="1" applyFont="1" applyBorder="1" applyAlignment="1">
      <alignment horizontal="left" vertical="center"/>
    </xf>
    <xf numFmtId="0" fontId="28" fillId="0" borderId="46" xfId="0" applyFont="1" applyBorder="1" applyAlignment="1">
      <alignment horizontal="left" vertical="center"/>
    </xf>
    <xf numFmtId="0" fontId="33" fillId="0" borderId="45" xfId="0" applyFont="1" applyFill="1" applyBorder="1" applyAlignment="1">
      <alignment horizontal="left" vertical="center"/>
    </xf>
    <xf numFmtId="3" fontId="28" fillId="0" borderId="32" xfId="0" applyNumberFormat="1" applyFont="1" applyBorder="1" applyAlignment="1">
      <alignment horizontal="left" vertical="center"/>
    </xf>
    <xf numFmtId="0" fontId="30" fillId="0" borderId="43" xfId="0" applyNumberFormat="1" applyFont="1" applyBorder="1" applyAlignment="1" applyProtection="1">
      <alignment horizontal="left" vertical="center"/>
      <protection locked="0"/>
    </xf>
    <xf numFmtId="0" fontId="33" fillId="0" borderId="32" xfId="0" applyFont="1" applyBorder="1" applyAlignment="1">
      <alignment horizontal="left" vertical="center"/>
    </xf>
    <xf numFmtId="0" fontId="30" fillId="0" borderId="32" xfId="0" applyNumberFormat="1" applyFont="1" applyBorder="1" applyAlignment="1" applyProtection="1">
      <alignment horizontal="left" vertical="center"/>
      <protection locked="0"/>
    </xf>
    <xf numFmtId="0" fontId="28" fillId="0" borderId="38" xfId="0" applyFont="1" applyBorder="1" applyAlignment="1">
      <alignment horizontal="left" vertical="center"/>
    </xf>
    <xf numFmtId="17" fontId="17" fillId="0" borderId="23" xfId="0" applyNumberFormat="1" applyFont="1" applyFill="1" applyBorder="1" applyAlignment="1" applyProtection="1">
      <alignment horizontal="center"/>
      <protection/>
    </xf>
    <xf numFmtId="0" fontId="0" fillId="0" borderId="0" xfId="0" applyAlignment="1" applyProtection="1">
      <alignment/>
      <protection/>
    </xf>
    <xf numFmtId="0" fontId="107" fillId="10" borderId="20" xfId="0" applyFont="1" applyFill="1" applyBorder="1" applyAlignment="1">
      <alignment vertical="center"/>
    </xf>
    <xf numFmtId="0" fontId="107" fillId="10" borderId="17" xfId="0" applyFont="1" applyFill="1" applyBorder="1" applyAlignment="1">
      <alignment horizontal="center" vertical="center"/>
    </xf>
    <xf numFmtId="0" fontId="0" fillId="10" borderId="17" xfId="0" applyFill="1" applyBorder="1" applyAlignment="1">
      <alignment/>
    </xf>
    <xf numFmtId="0" fontId="0" fillId="10" borderId="18" xfId="0" applyFill="1" applyBorder="1" applyAlignment="1">
      <alignment/>
    </xf>
    <xf numFmtId="0" fontId="107" fillId="10" borderId="19" xfId="0" applyFont="1" applyFill="1" applyBorder="1" applyAlignment="1">
      <alignment vertical="center"/>
    </xf>
    <xf numFmtId="0" fontId="120" fillId="33" borderId="38" xfId="0" applyFont="1" applyFill="1" applyBorder="1" applyAlignment="1">
      <alignment horizontal="center" vertical="center"/>
    </xf>
    <xf numFmtId="0" fontId="120" fillId="33" borderId="52" xfId="0" applyFont="1" applyFill="1" applyBorder="1" applyAlignment="1">
      <alignment horizontal="center" vertical="center"/>
    </xf>
    <xf numFmtId="0" fontId="120" fillId="33" borderId="45" xfId="0" applyFont="1" applyFill="1" applyBorder="1" applyAlignment="1">
      <alignment horizontal="center" vertical="center"/>
    </xf>
    <xf numFmtId="0" fontId="0" fillId="10" borderId="0" xfId="0" applyFill="1" applyBorder="1" applyAlignment="1">
      <alignment/>
    </xf>
    <xf numFmtId="0" fontId="0" fillId="10" borderId="16" xfId="0" applyFill="1" applyBorder="1" applyAlignment="1">
      <alignment/>
    </xf>
    <xf numFmtId="0" fontId="107" fillId="10" borderId="0" xfId="0" applyFont="1" applyFill="1" applyBorder="1" applyAlignment="1">
      <alignment vertical="center"/>
    </xf>
    <xf numFmtId="0" fontId="0" fillId="10" borderId="19" xfId="0" applyFill="1" applyBorder="1" applyAlignment="1">
      <alignment/>
    </xf>
    <xf numFmtId="0" fontId="9" fillId="10" borderId="20" xfId="0" applyFont="1" applyFill="1" applyBorder="1" applyAlignment="1">
      <alignment horizontal="center" vertical="top" wrapText="1"/>
    </xf>
    <xf numFmtId="0" fontId="9" fillId="10" borderId="17" xfId="0" applyFont="1" applyFill="1" applyBorder="1" applyAlignment="1">
      <alignment horizontal="center" vertical="top" wrapText="1"/>
    </xf>
    <xf numFmtId="0" fontId="104" fillId="10" borderId="17" xfId="0" applyFont="1" applyFill="1" applyBorder="1" applyAlignment="1">
      <alignment vertical="top" wrapText="1"/>
    </xf>
    <xf numFmtId="0" fontId="104" fillId="10" borderId="18" xfId="0" applyFont="1" applyFill="1" applyBorder="1" applyAlignment="1">
      <alignment vertical="top" wrapText="1"/>
    </xf>
    <xf numFmtId="0" fontId="104" fillId="10" borderId="17" xfId="0" applyFont="1" applyFill="1" applyBorder="1" applyAlignment="1">
      <alignment horizontal="center" vertical="top" wrapText="1"/>
    </xf>
    <xf numFmtId="0" fontId="95" fillId="10" borderId="26" xfId="53" applyFill="1" applyBorder="1" applyAlignment="1" applyProtection="1">
      <alignment horizontal="center" vertical="top" wrapText="1"/>
      <protection/>
    </xf>
    <xf numFmtId="0" fontId="95" fillId="10" borderId="21" xfId="53" applyFill="1" applyBorder="1" applyAlignment="1" applyProtection="1">
      <alignment horizontal="center" vertical="top" wrapText="1"/>
      <protection/>
    </xf>
    <xf numFmtId="0" fontId="95" fillId="10" borderId="21" xfId="53" applyFill="1" applyBorder="1" applyAlignment="1" applyProtection="1">
      <alignment vertical="top" wrapText="1"/>
      <protection/>
    </xf>
    <xf numFmtId="0" fontId="95" fillId="10" borderId="27" xfId="53" applyFill="1" applyBorder="1" applyAlignment="1" applyProtection="1">
      <alignment vertical="top" wrapText="1"/>
      <protection/>
    </xf>
    <xf numFmtId="0" fontId="121" fillId="0" borderId="0" xfId="0" applyFont="1" applyAlignment="1" applyProtection="1">
      <alignment horizontal="left"/>
      <protection/>
    </xf>
    <xf numFmtId="0" fontId="0" fillId="4" borderId="12" xfId="0" applyFill="1" applyBorder="1" applyAlignment="1" applyProtection="1">
      <alignment/>
      <protection/>
    </xf>
    <xf numFmtId="0" fontId="0" fillId="31" borderId="12" xfId="0" applyFill="1" applyBorder="1" applyAlignment="1" applyProtection="1">
      <alignment/>
      <protection locked="0"/>
    </xf>
    <xf numFmtId="0" fontId="0" fillId="4" borderId="31"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0" fillId="4" borderId="11" xfId="0" applyFill="1" applyBorder="1" applyAlignment="1" applyProtection="1">
      <alignment horizontal="center" vertical="center"/>
      <protection/>
    </xf>
    <xf numFmtId="0" fontId="0" fillId="4" borderId="40" xfId="0" applyFill="1" applyBorder="1" applyAlignment="1" applyProtection="1">
      <alignment horizontal="left" vertical="center" wrapText="1"/>
      <protection/>
    </xf>
    <xf numFmtId="0" fontId="0" fillId="4" borderId="50" xfId="0" applyFill="1" applyBorder="1" applyAlignment="1" applyProtection="1">
      <alignment horizontal="left" vertical="center" wrapText="1"/>
      <protection/>
    </xf>
    <xf numFmtId="0" fontId="0" fillId="0" borderId="15" xfId="0" applyBorder="1" applyAlignment="1" applyProtection="1">
      <alignment/>
      <protection/>
    </xf>
    <xf numFmtId="0" fontId="122" fillId="6" borderId="45" xfId="0" applyFont="1" applyFill="1" applyBorder="1" applyAlignment="1" applyProtection="1">
      <alignment horizontal="left" vertical="center" wrapText="1"/>
      <protection/>
    </xf>
    <xf numFmtId="0" fontId="122" fillId="6" borderId="32" xfId="0" applyFont="1" applyFill="1" applyBorder="1" applyAlignment="1" applyProtection="1">
      <alignment horizontal="left" vertical="center" wrapText="1"/>
      <protection/>
    </xf>
    <xf numFmtId="0" fontId="122" fillId="6" borderId="48" xfId="0" applyFont="1" applyFill="1" applyBorder="1" applyAlignment="1" applyProtection="1">
      <alignment horizontal="left" vertical="center" wrapText="1"/>
      <protection/>
    </xf>
    <xf numFmtId="0" fontId="0" fillId="4" borderId="54" xfId="0" applyFill="1" applyBorder="1" applyAlignment="1" applyProtection="1">
      <alignment horizontal="left" vertical="center" wrapText="1"/>
      <protection/>
    </xf>
    <xf numFmtId="0" fontId="0" fillId="4" borderId="51" xfId="0" applyFill="1" applyBorder="1" applyAlignment="1" applyProtection="1">
      <alignment horizontal="left" vertical="center" wrapText="1"/>
      <protection/>
    </xf>
    <xf numFmtId="0" fontId="123" fillId="0" borderId="35" xfId="0" applyFont="1" applyBorder="1" applyAlignment="1" applyProtection="1">
      <alignment horizontal="left" vertical="center"/>
      <protection/>
    </xf>
    <xf numFmtId="0" fontId="123" fillId="0" borderId="55" xfId="0" applyFont="1" applyBorder="1" applyAlignment="1" applyProtection="1">
      <alignment horizontal="left" vertical="center"/>
      <protection/>
    </xf>
    <xf numFmtId="0" fontId="98" fillId="39" borderId="32" xfId="56" applyFont="1" applyFill="1" applyBorder="1" applyAlignment="1" applyProtection="1">
      <alignment horizontal="center" vertical="center"/>
      <protection locked="0"/>
    </xf>
    <xf numFmtId="0" fontId="124" fillId="39" borderId="32" xfId="56" applyFont="1" applyFill="1" applyBorder="1" applyAlignment="1" applyProtection="1">
      <alignment horizontal="center" vertical="center"/>
      <protection locked="0"/>
    </xf>
    <xf numFmtId="0" fontId="124" fillId="39" borderId="47" xfId="56" applyFont="1" applyFill="1" applyBorder="1" applyAlignment="1" applyProtection="1">
      <alignment horizontal="center" vertical="center"/>
      <protection locked="0"/>
    </xf>
    <xf numFmtId="0" fontId="125" fillId="0" borderId="32" xfId="0" applyFont="1" applyBorder="1" applyAlignment="1" applyProtection="1">
      <alignment horizontal="left" vertical="center"/>
      <protection/>
    </xf>
    <xf numFmtId="0" fontId="125" fillId="0" borderId="45" xfId="0" applyFont="1" applyBorder="1" applyAlignment="1" applyProtection="1">
      <alignment horizontal="left" vertical="center"/>
      <protection/>
    </xf>
    <xf numFmtId="10" fontId="124" fillId="39" borderId="32" xfId="56" applyNumberFormat="1" applyFont="1" applyFill="1" applyBorder="1" applyAlignment="1" applyProtection="1">
      <alignment horizontal="center" vertical="center"/>
      <protection locked="0"/>
    </xf>
    <xf numFmtId="10" fontId="124" fillId="39" borderId="47" xfId="56" applyNumberFormat="1" applyFont="1" applyFill="1" applyBorder="1" applyAlignment="1" applyProtection="1">
      <alignment horizontal="center" vertical="center"/>
      <protection locked="0"/>
    </xf>
    <xf numFmtId="0" fontId="0" fillId="4" borderId="43" xfId="0" applyFill="1" applyBorder="1" applyAlignment="1" applyProtection="1">
      <alignment horizontal="left" vertical="center" wrapText="1"/>
      <protection/>
    </xf>
    <xf numFmtId="0" fontId="0" fillId="4" borderId="46" xfId="0" applyFill="1" applyBorder="1" applyAlignment="1" applyProtection="1">
      <alignment horizontal="left" vertical="center" wrapText="1"/>
      <protection/>
    </xf>
    <xf numFmtId="0" fontId="0" fillId="0" borderId="0" xfId="0" applyAlignment="1" applyProtection="1">
      <alignment horizontal="left"/>
      <protection/>
    </xf>
    <xf numFmtId="0" fontId="0" fillId="0" borderId="0" xfId="0" applyAlignment="1" applyProtection="1">
      <alignment/>
      <protection locked="0"/>
    </xf>
    <xf numFmtId="0" fontId="122" fillId="6" borderId="36" xfId="0" applyFont="1" applyFill="1" applyBorder="1" applyAlignment="1" applyProtection="1">
      <alignment horizontal="center" vertical="center" wrapText="1"/>
      <protection/>
    </xf>
    <xf numFmtId="0" fontId="122" fillId="6" borderId="55" xfId="0" applyFont="1" applyFill="1" applyBorder="1" applyAlignment="1" applyProtection="1">
      <alignment horizontal="center" vertical="center" wrapText="1"/>
      <protection/>
    </xf>
    <xf numFmtId="0" fontId="122" fillId="6" borderId="43" xfId="0" applyFont="1" applyFill="1" applyBorder="1" applyAlignment="1" applyProtection="1">
      <alignment horizontal="center" vertical="center" wrapText="1"/>
      <protection/>
    </xf>
    <xf numFmtId="0" fontId="122" fillId="6" borderId="56" xfId="0" applyFont="1" applyFill="1" applyBorder="1" applyAlignment="1" applyProtection="1">
      <alignment horizontal="center" vertical="center" wrapText="1"/>
      <protection/>
    </xf>
    <xf numFmtId="0" fontId="123" fillId="0" borderId="32" xfId="0" applyFont="1" applyFill="1" applyBorder="1" applyAlignment="1" applyProtection="1">
      <alignment vertical="center" wrapText="1"/>
      <protection/>
    </xf>
    <xf numFmtId="0" fontId="98" fillId="31" borderId="32" xfId="56" applyBorder="1" applyAlignment="1" applyProtection="1">
      <alignment wrapText="1"/>
      <protection locked="0"/>
    </xf>
    <xf numFmtId="0" fontId="98" fillId="31" borderId="40" xfId="56" applyBorder="1" applyAlignment="1" applyProtection="1">
      <alignment horizontal="center" wrapText="1"/>
      <protection locked="0"/>
    </xf>
    <xf numFmtId="0" fontId="98" fillId="31" borderId="57" xfId="56" applyBorder="1" applyAlignment="1" applyProtection="1">
      <alignment horizontal="center" wrapText="1"/>
      <protection locked="0"/>
    </xf>
    <xf numFmtId="0" fontId="98" fillId="39" borderId="32" xfId="56" applyFill="1" applyBorder="1" applyAlignment="1" applyProtection="1">
      <alignment wrapText="1"/>
      <protection locked="0"/>
    </xf>
    <xf numFmtId="0" fontId="98" fillId="39" borderId="40" xfId="56" applyFill="1" applyBorder="1" applyAlignment="1" applyProtection="1">
      <alignment horizontal="center" wrapText="1"/>
      <protection locked="0"/>
    </xf>
    <xf numFmtId="0" fontId="98" fillId="39" borderId="57" xfId="56" applyFill="1" applyBorder="1" applyAlignment="1" applyProtection="1">
      <alignment horizontal="center" wrapText="1"/>
      <protection locked="0"/>
    </xf>
    <xf numFmtId="0" fontId="73" fillId="33" borderId="32" xfId="0" applyFont="1" applyFill="1" applyBorder="1" applyAlignment="1" applyProtection="1">
      <alignment vertical="center" wrapText="1"/>
      <protection/>
    </xf>
    <xf numFmtId="10" fontId="98" fillId="31" borderId="32" xfId="56" applyNumberFormat="1" applyBorder="1" applyAlignment="1" applyProtection="1">
      <alignment horizontal="center" vertical="center" wrapText="1"/>
      <protection locked="0"/>
    </xf>
    <xf numFmtId="0" fontId="98" fillId="31" borderId="43" xfId="56" applyBorder="1" applyAlignment="1" applyProtection="1">
      <alignment horizontal="center" wrapText="1"/>
      <protection locked="0"/>
    </xf>
    <xf numFmtId="0" fontId="98" fillId="31" borderId="56" xfId="56" applyBorder="1" applyAlignment="1" applyProtection="1">
      <alignment horizontal="center" wrapText="1"/>
      <protection locked="0"/>
    </xf>
    <xf numFmtId="10" fontId="98" fillId="39" borderId="32" xfId="56" applyNumberFormat="1" applyFill="1" applyBorder="1" applyAlignment="1" applyProtection="1">
      <alignment horizontal="center" vertical="center" wrapText="1"/>
      <protection locked="0"/>
    </xf>
    <xf numFmtId="0" fontId="98" fillId="39" borderId="43" xfId="56" applyFill="1" applyBorder="1" applyAlignment="1" applyProtection="1">
      <alignment horizontal="center" wrapText="1"/>
      <protection locked="0"/>
    </xf>
    <xf numFmtId="0" fontId="98" fillId="39" borderId="56" xfId="56"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122" fillId="6" borderId="52" xfId="0" applyFont="1" applyFill="1" applyBorder="1" applyAlignment="1" applyProtection="1">
      <alignment horizontal="center" vertical="center" wrapText="1"/>
      <protection/>
    </xf>
    <xf numFmtId="0" fontId="122" fillId="6" borderId="32" xfId="0" applyFont="1" applyFill="1" applyBorder="1" applyAlignment="1" applyProtection="1">
      <alignment horizontal="center" vertical="center" wrapText="1"/>
      <protection/>
    </xf>
    <xf numFmtId="0" fontId="122" fillId="6" borderId="47" xfId="0" applyFont="1" applyFill="1" applyBorder="1" applyAlignment="1" applyProtection="1">
      <alignment horizontal="center" vertical="center" wrapText="1"/>
      <protection/>
    </xf>
    <xf numFmtId="0" fontId="0" fillId="0" borderId="54" xfId="0" applyBorder="1" applyAlignment="1" applyProtection="1">
      <alignment horizontal="left" vertical="center" wrapText="1"/>
      <protection/>
    </xf>
    <xf numFmtId="0" fontId="0" fillId="0" borderId="54" xfId="0" applyBorder="1" applyAlignment="1" applyProtection="1">
      <alignment horizontal="center" vertical="center" wrapText="1"/>
      <protection/>
    </xf>
    <xf numFmtId="0" fontId="126" fillId="31" borderId="52" xfId="56" applyFont="1" applyBorder="1" applyAlignment="1" applyProtection="1">
      <alignment vertical="center" wrapText="1"/>
      <protection locked="0"/>
    </xf>
    <xf numFmtId="0" fontId="126" fillId="31" borderId="32" xfId="56" applyFont="1" applyBorder="1" applyAlignment="1" applyProtection="1">
      <alignment horizontal="center" vertical="center"/>
      <protection locked="0"/>
    </xf>
    <xf numFmtId="0" fontId="126" fillId="31" borderId="47" xfId="56" applyFont="1" applyBorder="1" applyAlignment="1" applyProtection="1">
      <alignment horizontal="center" vertical="center"/>
      <protection locked="0"/>
    </xf>
    <xf numFmtId="0" fontId="126" fillId="39" borderId="32" xfId="56" applyFont="1" applyFill="1" applyBorder="1" applyAlignment="1" applyProtection="1">
      <alignment horizontal="center" vertical="center"/>
      <protection locked="0"/>
    </xf>
    <xf numFmtId="0" fontId="126" fillId="39" borderId="52" xfId="56" applyFont="1" applyFill="1" applyBorder="1" applyAlignment="1" applyProtection="1">
      <alignment vertical="center" wrapText="1"/>
      <protection locked="0"/>
    </xf>
    <xf numFmtId="0" fontId="126" fillId="39" borderId="47" xfId="56" applyFont="1" applyFill="1" applyBorder="1" applyAlignment="1" applyProtection="1">
      <alignment horizontal="center" vertical="center"/>
      <protection locked="0"/>
    </xf>
    <xf numFmtId="0" fontId="0" fillId="0" borderId="43" xfId="0" applyBorder="1" applyAlignment="1" applyProtection="1">
      <alignment horizontal="left" vertical="center" wrapText="1"/>
      <protection/>
    </xf>
    <xf numFmtId="0" fontId="0" fillId="0" borderId="43" xfId="0" applyBorder="1" applyAlignment="1" applyProtection="1">
      <alignment horizontal="center" vertical="center" wrapText="1"/>
      <protection/>
    </xf>
    <xf numFmtId="0" fontId="126" fillId="31" borderId="47" xfId="56" applyFont="1" applyBorder="1" applyAlignment="1" applyProtection="1">
      <alignment vertical="center"/>
      <protection locked="0"/>
    </xf>
    <xf numFmtId="0" fontId="126" fillId="39" borderId="47" xfId="56" applyFont="1" applyFill="1" applyBorder="1" applyAlignment="1" applyProtection="1">
      <alignment vertical="center"/>
      <protection locked="0"/>
    </xf>
    <xf numFmtId="0" fontId="126" fillId="31" borderId="40" xfId="56" applyFont="1" applyBorder="1" applyAlignment="1" applyProtection="1">
      <alignment horizontal="center" vertical="center"/>
      <protection locked="0"/>
    </xf>
    <xf numFmtId="0" fontId="126" fillId="31" borderId="57" xfId="56" applyFont="1" applyBorder="1" applyAlignment="1" applyProtection="1">
      <alignment vertical="center"/>
      <protection locked="0"/>
    </xf>
    <xf numFmtId="0" fontId="126" fillId="39" borderId="40" xfId="56" applyFont="1" applyFill="1" applyBorder="1" applyAlignment="1" applyProtection="1">
      <alignment horizontal="center" vertical="center"/>
      <protection locked="0"/>
    </xf>
    <xf numFmtId="0" fontId="126" fillId="39" borderId="57" xfId="56" applyFont="1" applyFill="1" applyBorder="1" applyAlignment="1" applyProtection="1">
      <alignment vertical="center"/>
      <protection locked="0"/>
    </xf>
    <xf numFmtId="0" fontId="126" fillId="31" borderId="43" xfId="56" applyFont="1" applyBorder="1" applyAlignment="1" applyProtection="1">
      <alignment horizontal="center" vertical="center"/>
      <protection locked="0"/>
    </xf>
    <xf numFmtId="0" fontId="126" fillId="39" borderId="43" xfId="56" applyFont="1" applyFill="1" applyBorder="1" applyAlignment="1" applyProtection="1">
      <alignment horizontal="center"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22" fillId="6" borderId="36" xfId="0" applyFont="1" applyFill="1" applyBorder="1" applyAlignment="1" applyProtection="1">
      <alignment horizontal="center" vertical="center"/>
      <protection/>
    </xf>
    <xf numFmtId="0" fontId="122" fillId="6" borderId="55" xfId="0" applyFont="1" applyFill="1" applyBorder="1" applyAlignment="1" applyProtection="1">
      <alignment horizontal="center" vertical="center"/>
      <protection/>
    </xf>
    <xf numFmtId="0" fontId="122" fillId="6" borderId="43" xfId="0" applyFont="1" applyFill="1" applyBorder="1" applyAlignment="1" applyProtection="1">
      <alignment horizontal="center" vertical="center"/>
      <protection/>
    </xf>
    <xf numFmtId="0" fontId="122" fillId="6" borderId="48" xfId="0" applyFont="1" applyFill="1" applyBorder="1" applyAlignment="1" applyProtection="1">
      <alignment horizontal="center" vertical="center"/>
      <protection/>
    </xf>
    <xf numFmtId="0" fontId="122" fillId="6" borderId="45" xfId="0" applyFont="1" applyFill="1" applyBorder="1" applyAlignment="1" applyProtection="1">
      <alignment horizontal="center" vertical="center" wrapText="1"/>
      <protection/>
    </xf>
    <xf numFmtId="0" fontId="122" fillId="6" borderId="38" xfId="0" applyFont="1" applyFill="1" applyBorder="1" applyAlignment="1" applyProtection="1">
      <alignment horizontal="center" vertical="center" wrapText="1"/>
      <protection/>
    </xf>
    <xf numFmtId="0" fontId="122" fillId="6" borderId="58" xfId="0" applyFont="1" applyFill="1" applyBorder="1" applyAlignment="1" applyProtection="1">
      <alignment horizontal="center" vertical="center" wrapText="1"/>
      <protection/>
    </xf>
    <xf numFmtId="0" fontId="98" fillId="31" borderId="32" xfId="56" applyBorder="1" applyAlignment="1" applyProtection="1">
      <alignment horizontal="center" vertical="center"/>
      <protection locked="0"/>
    </xf>
    <xf numFmtId="10" fontId="98" fillId="31" borderId="32" xfId="56" applyNumberFormat="1" applyBorder="1" applyAlignment="1" applyProtection="1">
      <alignment horizontal="center" vertical="center"/>
      <protection locked="0"/>
    </xf>
    <xf numFmtId="0" fontId="126" fillId="31" borderId="38" xfId="56" applyFont="1" applyBorder="1" applyAlignment="1" applyProtection="1">
      <alignment horizontal="center" vertical="center" wrapText="1"/>
      <protection locked="0"/>
    </xf>
    <xf numFmtId="0" fontId="126" fillId="31" borderId="58" xfId="56" applyFont="1" applyBorder="1" applyAlignment="1" applyProtection="1">
      <alignment horizontal="center" vertical="center" wrapText="1"/>
      <protection locked="0"/>
    </xf>
    <xf numFmtId="0" fontId="98" fillId="39" borderId="32" xfId="56" applyFill="1" applyBorder="1" applyAlignment="1" applyProtection="1">
      <alignment horizontal="center" vertical="center"/>
      <protection locked="0"/>
    </xf>
    <xf numFmtId="10" fontId="98" fillId="39" borderId="32" xfId="56" applyNumberFormat="1" applyFill="1" applyBorder="1" applyAlignment="1" applyProtection="1">
      <alignment horizontal="center" vertical="center"/>
      <protection locked="0"/>
    </xf>
    <xf numFmtId="0" fontId="126" fillId="39" borderId="38" xfId="56" applyFont="1" applyFill="1" applyBorder="1" applyAlignment="1" applyProtection="1">
      <alignment horizontal="center" vertical="center" wrapText="1"/>
      <protection locked="0"/>
    </xf>
    <xf numFmtId="0" fontId="126" fillId="39" borderId="58" xfId="56" applyFont="1" applyFill="1" applyBorder="1" applyAlignment="1" applyProtection="1">
      <alignment horizontal="center" vertical="center" wrapText="1"/>
      <protection locked="0"/>
    </xf>
    <xf numFmtId="0" fontId="122" fillId="6" borderId="40" xfId="0" applyFont="1" applyFill="1" applyBorder="1" applyAlignment="1" applyProtection="1">
      <alignment horizontal="center" vertical="center" wrapText="1"/>
      <protection/>
    </xf>
    <xf numFmtId="0" fontId="0" fillId="0" borderId="42" xfId="0" applyBorder="1" applyAlignment="1" applyProtection="1">
      <alignment horizontal="left" vertical="center" wrapText="1"/>
      <protection/>
    </xf>
    <xf numFmtId="0" fontId="98" fillId="31" borderId="32" xfId="56" applyBorder="1" applyAlignment="1" applyProtection="1">
      <alignment/>
      <protection locked="0"/>
    </xf>
    <xf numFmtId="0" fontId="126" fillId="31" borderId="38" xfId="56" applyFont="1" applyBorder="1" applyAlignment="1" applyProtection="1">
      <alignment vertical="center" wrapText="1"/>
      <protection locked="0"/>
    </xf>
    <xf numFmtId="0" fontId="126" fillId="31" borderId="58" xfId="56" applyFont="1" applyBorder="1" applyAlignment="1" applyProtection="1">
      <alignment horizontal="center" vertical="center"/>
      <protection locked="0"/>
    </xf>
    <xf numFmtId="0" fontId="98" fillId="39" borderId="32" xfId="56" applyFill="1" applyBorder="1" applyAlignment="1" applyProtection="1">
      <alignment/>
      <protection locked="0"/>
    </xf>
    <xf numFmtId="0" fontId="126" fillId="39" borderId="38" xfId="56" applyFont="1" applyFill="1" applyBorder="1" applyAlignment="1" applyProtection="1">
      <alignment vertical="center" wrapText="1"/>
      <protection locked="0"/>
    </xf>
    <xf numFmtId="0" fontId="126" fillId="39" borderId="58"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22" fillId="6" borderId="59" xfId="0" applyFont="1" applyFill="1" applyBorder="1" applyAlignment="1" applyProtection="1">
      <alignment horizontal="center" vertical="center"/>
      <protection/>
    </xf>
    <xf numFmtId="0" fontId="122" fillId="6" borderId="60" xfId="0" applyFont="1" applyFill="1" applyBorder="1" applyAlignment="1" applyProtection="1">
      <alignment horizontal="center" vertical="center" wrapText="1"/>
      <protection/>
    </xf>
    <xf numFmtId="0" fontId="122" fillId="6" borderId="61" xfId="0" applyFont="1" applyFill="1" applyBorder="1" applyAlignment="1" applyProtection="1">
      <alignment horizontal="center" vertical="center"/>
      <protection/>
    </xf>
    <xf numFmtId="10" fontId="98" fillId="31" borderId="38" xfId="56" applyNumberFormat="1" applyBorder="1" applyAlignment="1" applyProtection="1">
      <alignment horizontal="center" vertical="center" wrapText="1"/>
      <protection locked="0"/>
    </xf>
    <xf numFmtId="10" fontId="98" fillId="31" borderId="45" xfId="56" applyNumberFormat="1" applyBorder="1" applyAlignment="1" applyProtection="1">
      <alignment horizontal="center" vertical="center" wrapText="1"/>
      <protection locked="0"/>
    </xf>
    <xf numFmtId="0" fontId="98" fillId="31" borderId="38" xfId="56" applyBorder="1" applyAlignment="1" applyProtection="1">
      <alignment horizontal="center" vertical="center" wrapText="1"/>
      <protection locked="0"/>
    </xf>
    <xf numFmtId="0" fontId="98" fillId="31" borderId="52" xfId="56" applyBorder="1" applyAlignment="1" applyProtection="1">
      <alignment horizontal="center" vertical="center" wrapText="1"/>
      <protection locked="0"/>
    </xf>
    <xf numFmtId="0" fontId="98" fillId="39" borderId="62" xfId="56" applyFill="1" applyBorder="1" applyAlignment="1" applyProtection="1">
      <alignment horizontal="center" vertical="center" wrapText="1"/>
      <protection locked="0"/>
    </xf>
    <xf numFmtId="0" fontId="98" fillId="39" borderId="45" xfId="56" applyFill="1" applyBorder="1" applyAlignment="1" applyProtection="1">
      <alignment horizontal="center" vertical="center" wrapText="1"/>
      <protection locked="0"/>
    </xf>
    <xf numFmtId="0" fontId="98" fillId="39" borderId="38" xfId="56" applyFill="1" applyBorder="1" applyAlignment="1" applyProtection="1">
      <alignment horizontal="center" vertical="center" wrapText="1"/>
      <protection locked="0"/>
    </xf>
    <xf numFmtId="0" fontId="98" fillId="39" borderId="58" xfId="56" applyFill="1" applyBorder="1" applyAlignment="1" applyProtection="1">
      <alignment horizontal="center" vertical="center" wrapText="1"/>
      <protection locked="0"/>
    </xf>
    <xf numFmtId="0" fontId="122" fillId="6" borderId="39" xfId="0" applyFont="1" applyFill="1" applyBorder="1" applyAlignment="1" applyProtection="1">
      <alignment horizontal="center" vertical="center" wrapText="1"/>
      <protection/>
    </xf>
    <xf numFmtId="0" fontId="98" fillId="31" borderId="52" xfId="56" applyBorder="1" applyAlignment="1" applyProtection="1">
      <alignment horizontal="center" vertical="center"/>
      <protection locked="0"/>
    </xf>
    <xf numFmtId="0" fontId="98" fillId="39" borderId="52" xfId="56" applyFill="1" applyBorder="1" applyAlignment="1" applyProtection="1">
      <alignment horizontal="center" vertical="center"/>
      <protection locked="0"/>
    </xf>
    <xf numFmtId="0" fontId="98" fillId="39" borderId="58" xfId="56" applyFill="1" applyBorder="1" applyAlignment="1" applyProtection="1">
      <alignment horizontal="center" vertical="center"/>
      <protection locked="0"/>
    </xf>
    <xf numFmtId="0" fontId="122" fillId="6" borderId="42" xfId="0" applyFont="1" applyFill="1" applyBorder="1" applyAlignment="1" applyProtection="1">
      <alignment horizontal="center" vertical="center"/>
      <protection/>
    </xf>
    <xf numFmtId="0" fontId="98" fillId="31" borderId="32" xfId="56" applyBorder="1" applyAlignment="1" applyProtection="1">
      <alignment vertical="center" wrapText="1"/>
      <protection locked="0"/>
    </xf>
    <xf numFmtId="0" fontId="98" fillId="31" borderId="52" xfId="56" applyBorder="1" applyAlignment="1" applyProtection="1">
      <alignment vertical="center" wrapText="1"/>
      <protection locked="0"/>
    </xf>
    <xf numFmtId="0" fontId="98" fillId="31" borderId="38" xfId="56" applyBorder="1" applyAlignment="1" applyProtection="1">
      <alignment horizontal="center"/>
      <protection locked="0"/>
    </xf>
    <xf numFmtId="0" fontId="98" fillId="31" borderId="58" xfId="56" applyBorder="1" applyAlignment="1" applyProtection="1">
      <alignment horizontal="center"/>
      <protection locked="0"/>
    </xf>
    <xf numFmtId="0" fontId="98" fillId="39" borderId="32" xfId="56" applyFill="1" applyBorder="1" applyAlignment="1" applyProtection="1">
      <alignment vertical="center" wrapText="1"/>
      <protection locked="0"/>
    </xf>
    <xf numFmtId="0" fontId="98" fillId="39" borderId="52" xfId="56" applyFill="1" applyBorder="1" applyAlignment="1" applyProtection="1">
      <alignment vertical="center" wrapText="1"/>
      <protection locked="0"/>
    </xf>
    <xf numFmtId="0" fontId="98" fillId="39" borderId="38" xfId="56" applyFill="1" applyBorder="1" applyAlignment="1" applyProtection="1">
      <alignment horizontal="center"/>
      <protection locked="0"/>
    </xf>
    <xf numFmtId="0" fontId="98" fillId="39" borderId="58" xfId="56" applyFill="1" applyBorder="1" applyAlignment="1" applyProtection="1">
      <alignment horizontal="center"/>
      <protection locked="0"/>
    </xf>
    <xf numFmtId="0" fontId="98" fillId="31" borderId="58" xfId="56" applyBorder="1" applyAlignment="1" applyProtection="1">
      <alignment horizontal="center" vertical="center" wrapText="1"/>
      <protection locked="0"/>
    </xf>
    <xf numFmtId="0" fontId="0" fillId="0" borderId="32" xfId="0" applyBorder="1" applyAlignment="1" applyProtection="1">
      <alignment horizontal="left" vertical="center" wrapText="1"/>
      <protection/>
    </xf>
    <xf numFmtId="0" fontId="98" fillId="31" borderId="45" xfId="56" applyBorder="1" applyAlignment="1" applyProtection="1">
      <alignment horizontal="center" vertical="center"/>
      <protection locked="0"/>
    </xf>
    <xf numFmtId="0" fontId="98" fillId="31" borderId="38" xfId="56" applyBorder="1" applyAlignment="1" applyProtection="1">
      <alignment horizontal="center" vertical="center"/>
      <protection locked="0"/>
    </xf>
    <xf numFmtId="0" fontId="98" fillId="31" borderId="47" xfId="56" applyBorder="1" applyAlignment="1" applyProtection="1">
      <alignment horizontal="center" vertical="center"/>
      <protection locked="0"/>
    </xf>
    <xf numFmtId="0" fontId="98" fillId="39" borderId="45" xfId="56" applyFill="1" applyBorder="1" applyAlignment="1" applyProtection="1">
      <alignment horizontal="center" vertical="center"/>
      <protection locked="0"/>
    </xf>
    <xf numFmtId="0" fontId="98" fillId="39" borderId="38" xfId="56" applyFill="1" applyBorder="1" applyAlignment="1" applyProtection="1">
      <alignment horizontal="center" vertical="center"/>
      <protection locked="0"/>
    </xf>
    <xf numFmtId="0" fontId="98" fillId="39" borderId="47"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0" fillId="4" borderId="63" xfId="0" applyFill="1" applyBorder="1" applyAlignment="1" applyProtection="1">
      <alignment horizontal="center" vertical="center"/>
      <protection/>
    </xf>
    <xf numFmtId="0" fontId="0" fillId="4" borderId="64"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122" fillId="6" borderId="56" xfId="0" applyFont="1" applyFill="1" applyBorder="1" applyAlignment="1" applyProtection="1">
      <alignment horizontal="center" vertical="center"/>
      <protection/>
    </xf>
    <xf numFmtId="0" fontId="122" fillId="6" borderId="60" xfId="0" applyFont="1" applyFill="1" applyBorder="1" applyAlignment="1" applyProtection="1">
      <alignment horizontal="center" vertical="center"/>
      <protection/>
    </xf>
    <xf numFmtId="0" fontId="98" fillId="31" borderId="45" xfId="56" applyBorder="1" applyAlignment="1" applyProtection="1">
      <alignment horizontal="center" vertical="center" wrapText="1"/>
      <protection locked="0"/>
    </xf>
    <xf numFmtId="0" fontId="98" fillId="31" borderId="47" xfId="56" applyBorder="1" applyAlignment="1" applyProtection="1">
      <alignment vertical="center" wrapText="1"/>
      <protection locked="0"/>
    </xf>
    <xf numFmtId="0" fontId="98" fillId="39" borderId="47" xfId="56" applyFill="1" applyBorder="1" applyAlignment="1" applyProtection="1">
      <alignment vertical="center" wrapText="1"/>
      <protection locked="0"/>
    </xf>
    <xf numFmtId="0" fontId="0" fillId="0" borderId="32" xfId="0" applyBorder="1" applyAlignment="1" applyProtection="1">
      <alignment horizontal="center" vertical="center" wrapText="1"/>
      <protection/>
    </xf>
    <xf numFmtId="0" fontId="98" fillId="31" borderId="40" xfId="56" applyBorder="1" applyAlignment="1" applyProtection="1">
      <alignment horizontal="center" vertical="center"/>
      <protection locked="0"/>
    </xf>
    <xf numFmtId="0" fontId="98" fillId="31" borderId="40" xfId="56" applyFill="1" applyBorder="1" applyAlignment="1" applyProtection="1">
      <alignment horizontal="center" vertical="center"/>
      <protection locked="0"/>
    </xf>
    <xf numFmtId="0" fontId="98" fillId="31" borderId="57" xfId="56" applyBorder="1" applyAlignment="1" applyProtection="1">
      <alignment horizontal="center" vertical="center"/>
      <protection locked="0"/>
    </xf>
    <xf numFmtId="0" fontId="98" fillId="39" borderId="40" xfId="56" applyFill="1" applyBorder="1" applyAlignment="1" applyProtection="1">
      <alignment horizontal="center" vertical="center"/>
      <protection locked="0"/>
    </xf>
    <xf numFmtId="0" fontId="98" fillId="39" borderId="57" xfId="56" applyFill="1" applyBorder="1" applyAlignment="1" applyProtection="1">
      <alignment horizontal="center" vertical="center"/>
      <protection locked="0"/>
    </xf>
    <xf numFmtId="0" fontId="98" fillId="31" borderId="43" xfId="56" applyBorder="1" applyAlignment="1" applyProtection="1">
      <alignment horizontal="center" vertical="center"/>
      <protection locked="0"/>
    </xf>
    <xf numFmtId="0" fontId="98" fillId="31" borderId="43" xfId="56" applyFill="1" applyBorder="1" applyAlignment="1" applyProtection="1">
      <alignment horizontal="center" vertical="center"/>
      <protection locked="0"/>
    </xf>
    <xf numFmtId="0" fontId="98" fillId="31" borderId="56" xfId="56" applyBorder="1" applyAlignment="1" applyProtection="1">
      <alignment horizontal="center" vertical="center"/>
      <protection locked="0"/>
    </xf>
    <xf numFmtId="0" fontId="98" fillId="39" borderId="43" xfId="56" applyFill="1" applyBorder="1" applyAlignment="1" applyProtection="1">
      <alignment horizontal="center" vertical="center"/>
      <protection locked="0"/>
    </xf>
    <xf numFmtId="0" fontId="98" fillId="39" borderId="56" xfId="56" applyFill="1" applyBorder="1" applyAlignment="1" applyProtection="1">
      <alignment horizontal="center" vertical="center"/>
      <protection locked="0"/>
    </xf>
    <xf numFmtId="0" fontId="0" fillId="4" borderId="40" xfId="0" applyFill="1" applyBorder="1" applyAlignment="1" applyProtection="1">
      <alignment horizontal="center" vertical="center" wrapText="1"/>
      <protection/>
    </xf>
    <xf numFmtId="0" fontId="122" fillId="6" borderId="35" xfId="0" applyFont="1" applyFill="1" applyBorder="1" applyAlignment="1" applyProtection="1">
      <alignment horizontal="center" vertical="center" wrapText="1"/>
      <protection/>
    </xf>
    <xf numFmtId="0" fontId="0" fillId="4" borderId="54" xfId="0" applyFill="1" applyBorder="1" applyAlignment="1" applyProtection="1">
      <alignment horizontal="center" vertical="center" wrapText="1"/>
      <protection/>
    </xf>
    <xf numFmtId="0" fontId="98" fillId="31" borderId="33" xfId="56" applyBorder="1" applyAlignment="1" applyProtection="1">
      <alignment/>
      <protection locked="0"/>
    </xf>
    <xf numFmtId="10" fontId="98" fillId="31" borderId="40" xfId="56" applyNumberFormat="1" applyBorder="1" applyAlignment="1" applyProtection="1">
      <alignment horizontal="center" vertical="center"/>
      <protection locked="0"/>
    </xf>
    <xf numFmtId="0" fontId="98" fillId="39" borderId="33" xfId="56" applyFill="1" applyBorder="1" applyAlignment="1" applyProtection="1">
      <alignment/>
      <protection locked="0"/>
    </xf>
    <xf numFmtId="10" fontId="98" fillId="39" borderId="40" xfId="56" applyNumberFormat="1" applyFill="1" applyBorder="1" applyAlignment="1" applyProtection="1">
      <alignment horizontal="center" vertical="center"/>
      <protection locked="0"/>
    </xf>
    <xf numFmtId="10" fontId="98" fillId="39" borderId="38" xfId="56" applyNumberFormat="1" applyFill="1" applyBorder="1" applyAlignment="1" applyProtection="1">
      <alignment horizontal="center" vertical="center"/>
      <protection locked="0"/>
    </xf>
    <xf numFmtId="10" fontId="98" fillId="39" borderId="45" xfId="56" applyNumberFormat="1" applyFill="1" applyBorder="1" applyAlignment="1" applyProtection="1">
      <alignment horizontal="center" vertical="center"/>
      <protection locked="0"/>
    </xf>
    <xf numFmtId="0" fontId="122" fillId="6" borderId="38" xfId="0" applyFont="1" applyFill="1" applyBorder="1" applyAlignment="1" applyProtection="1">
      <alignment horizontal="center" vertical="center"/>
      <protection/>
    </xf>
    <xf numFmtId="0" fontId="0" fillId="4" borderId="43" xfId="0" applyFill="1" applyBorder="1" applyAlignment="1" applyProtection="1">
      <alignment horizontal="center" vertical="center" wrapText="1"/>
      <protection/>
    </xf>
    <xf numFmtId="0" fontId="0" fillId="0" borderId="50" xfId="0" applyBorder="1" applyAlignment="1" applyProtection="1">
      <alignment horizontal="left" vertical="center" wrapText="1"/>
      <protection/>
    </xf>
    <xf numFmtId="0" fontId="122" fillId="6" borderId="32" xfId="0" applyFont="1" applyFill="1" applyBorder="1" applyAlignment="1" applyProtection="1">
      <alignment horizontal="center" wrapText="1"/>
      <protection/>
    </xf>
    <xf numFmtId="0" fontId="122" fillId="6" borderId="47" xfId="0" applyFont="1" applyFill="1" applyBorder="1" applyAlignment="1" applyProtection="1">
      <alignment horizontal="center" wrapText="1"/>
      <protection/>
    </xf>
    <xf numFmtId="0" fontId="122" fillId="6" borderId="45" xfId="0" applyFont="1" applyFill="1" applyBorder="1" applyAlignment="1" applyProtection="1">
      <alignment horizontal="center" wrapText="1"/>
      <protection/>
    </xf>
    <xf numFmtId="0" fontId="0" fillId="0" borderId="46" xfId="0" applyBorder="1" applyAlignment="1" applyProtection="1">
      <alignment horizontal="left" vertical="center" wrapText="1"/>
      <protection/>
    </xf>
    <xf numFmtId="0" fontId="126" fillId="31" borderId="32" xfId="56" applyFont="1" applyBorder="1" applyAlignment="1" applyProtection="1">
      <alignment horizontal="center" vertical="center" wrapText="1"/>
      <protection locked="0"/>
    </xf>
    <xf numFmtId="0" fontId="126" fillId="31" borderId="38" xfId="56" applyFont="1" applyBorder="1" applyAlignment="1" applyProtection="1">
      <alignment horizontal="center" vertical="center"/>
      <protection locked="0"/>
    </xf>
    <xf numFmtId="0" fontId="126" fillId="31" borderId="45" xfId="56" applyFont="1" applyBorder="1" applyAlignment="1" applyProtection="1">
      <alignment horizontal="center" vertical="center"/>
      <protection locked="0"/>
    </xf>
    <xf numFmtId="0" fontId="126" fillId="39" borderId="32" xfId="56" applyFont="1" applyFill="1" applyBorder="1" applyAlignment="1" applyProtection="1">
      <alignment horizontal="center" vertical="center" wrapText="1"/>
      <protection locked="0"/>
    </xf>
    <xf numFmtId="0" fontId="126" fillId="39" borderId="38" xfId="56" applyFont="1" applyFill="1" applyBorder="1" applyAlignment="1" applyProtection="1">
      <alignment horizontal="center" vertical="center"/>
      <protection locked="0"/>
    </xf>
    <xf numFmtId="0" fontId="126" fillId="39" borderId="45" xfId="56" applyFont="1" applyFill="1" applyBorder="1" applyAlignment="1" applyProtection="1">
      <alignment horizontal="center" vertical="center"/>
      <protection locked="0"/>
    </xf>
    <xf numFmtId="0" fontId="98" fillId="31" borderId="38" xfId="56" applyBorder="1" applyAlignment="1" applyProtection="1">
      <alignment horizontal="left" vertical="center" wrapText="1"/>
      <protection locked="0"/>
    </xf>
    <xf numFmtId="0" fontId="98" fillId="31" borderId="52" xfId="56" applyBorder="1" applyAlignment="1" applyProtection="1">
      <alignment horizontal="left" vertical="center" wrapText="1"/>
      <protection locked="0"/>
    </xf>
    <xf numFmtId="0" fontId="98" fillId="31" borderId="58" xfId="56" applyBorder="1" applyAlignment="1" applyProtection="1">
      <alignment horizontal="left" vertical="center" wrapText="1"/>
      <protection locked="0"/>
    </xf>
    <xf numFmtId="0" fontId="98" fillId="39" borderId="38" xfId="56" applyFill="1" applyBorder="1" applyAlignment="1" applyProtection="1">
      <alignment horizontal="left" vertical="center" wrapText="1"/>
      <protection locked="0"/>
    </xf>
    <xf numFmtId="0" fontId="98" fillId="39" borderId="52" xfId="56" applyFill="1" applyBorder="1" applyAlignment="1" applyProtection="1">
      <alignment horizontal="left" vertical="center" wrapText="1"/>
      <protection locked="0"/>
    </xf>
    <xf numFmtId="0" fontId="98" fillId="39" borderId="58" xfId="56" applyFill="1" applyBorder="1" applyAlignment="1" applyProtection="1">
      <alignment horizontal="left" vertical="center" wrapText="1"/>
      <protection locked="0"/>
    </xf>
    <xf numFmtId="0" fontId="98" fillId="31" borderId="38" xfId="56" applyBorder="1" applyAlignment="1" applyProtection="1">
      <alignment vertical="center"/>
      <protection locked="0"/>
    </xf>
    <xf numFmtId="0" fontId="98" fillId="39" borderId="45" xfId="56" applyFill="1" applyBorder="1" applyAlignment="1" applyProtection="1">
      <alignment vertical="center"/>
      <protection locked="0"/>
    </xf>
    <xf numFmtId="9" fontId="98" fillId="39" borderId="62" xfId="56" applyNumberFormat="1" applyFill="1" applyBorder="1" applyAlignment="1" applyProtection="1">
      <alignment horizontal="center" vertical="center" wrapText="1"/>
      <protection locked="0"/>
    </xf>
    <xf numFmtId="0" fontId="30" fillId="0" borderId="49" xfId="0" applyFont="1" applyBorder="1" applyAlignment="1">
      <alignment horizontal="left" vertical="top" wrapText="1"/>
    </xf>
    <xf numFmtId="0" fontId="30" fillId="0" borderId="52" xfId="0" applyFont="1" applyFill="1" applyBorder="1" applyAlignment="1" applyProtection="1">
      <alignment horizontal="left" vertical="top" wrapText="1"/>
      <protection/>
    </xf>
    <xf numFmtId="49" fontId="30" fillId="0" borderId="40" xfId="0" applyNumberFormat="1" applyFont="1" applyFill="1" applyBorder="1" applyAlignment="1" applyProtection="1">
      <alignment horizontal="left" vertical="top" wrapText="1"/>
      <protection/>
    </xf>
    <xf numFmtId="15" fontId="30" fillId="0" borderId="50" xfId="0" applyNumberFormat="1" applyFont="1" applyFill="1" applyBorder="1" applyAlignment="1" applyProtection="1">
      <alignment horizontal="left" vertical="top" wrapText="1"/>
      <protection/>
    </xf>
    <xf numFmtId="0" fontId="30" fillId="0" borderId="40" xfId="0" applyFont="1" applyBorder="1" applyAlignment="1">
      <alignment horizontal="left" vertical="top" wrapText="1"/>
    </xf>
    <xf numFmtId="0" fontId="30" fillId="0" borderId="40" xfId="0" applyNumberFormat="1" applyFont="1" applyBorder="1" applyAlignment="1" applyProtection="1">
      <alignment horizontal="left" vertical="center"/>
      <protection locked="0"/>
    </xf>
    <xf numFmtId="3" fontId="28" fillId="0" borderId="46" xfId="0" applyNumberFormat="1" applyFont="1" applyBorder="1" applyAlignment="1">
      <alignment horizontal="left" vertical="center"/>
    </xf>
    <xf numFmtId="0" fontId="28" fillId="0" borderId="32" xfId="0" applyFont="1" applyBorder="1" applyAlignment="1">
      <alignment/>
    </xf>
    <xf numFmtId="0" fontId="28" fillId="0" borderId="38" xfId="0" applyFont="1" applyBorder="1" applyAlignment="1">
      <alignment/>
    </xf>
    <xf numFmtId="208" fontId="119" fillId="33" borderId="25" xfId="0" applyNumberFormat="1" applyFont="1" applyFill="1" applyBorder="1" applyAlignment="1" applyProtection="1">
      <alignment horizontal="left"/>
      <protection locked="0"/>
    </xf>
    <xf numFmtId="0" fontId="127" fillId="0" borderId="32" xfId="0" applyFont="1" applyBorder="1" applyAlignment="1">
      <alignment/>
    </xf>
    <xf numFmtId="3" fontId="128" fillId="0" borderId="46" xfId="0" applyNumberFormat="1" applyFont="1" applyBorder="1" applyAlignment="1">
      <alignment horizontal="left" vertical="center"/>
    </xf>
    <xf numFmtId="3" fontId="128" fillId="0" borderId="38" xfId="0" applyNumberFormat="1" applyFont="1" applyBorder="1" applyAlignment="1">
      <alignment horizontal="left" vertical="center"/>
    </xf>
    <xf numFmtId="0" fontId="129" fillId="0" borderId="23" xfId="0" applyFont="1" applyFill="1" applyBorder="1" applyAlignment="1" applyProtection="1">
      <alignment horizontal="center" vertical="top" wrapText="1"/>
      <protection/>
    </xf>
    <xf numFmtId="0" fontId="16" fillId="10" borderId="0" xfId="0" applyFont="1" applyFill="1" applyBorder="1" applyAlignment="1" applyProtection="1">
      <alignment horizontal="left" vertical="top" wrapText="1"/>
      <protection/>
    </xf>
    <xf numFmtId="0" fontId="17" fillId="33" borderId="58" xfId="0" applyFont="1" applyFill="1" applyBorder="1" applyAlignment="1" applyProtection="1">
      <alignment horizontal="left" vertical="top" wrapText="1"/>
      <protection/>
    </xf>
    <xf numFmtId="0" fontId="17" fillId="0" borderId="22" xfId="0" applyFont="1" applyFill="1" applyBorder="1" applyAlignment="1" applyProtection="1">
      <alignment horizontal="center" vertical="top" wrapText="1"/>
      <protection/>
    </xf>
    <xf numFmtId="0" fontId="110" fillId="0" borderId="0" xfId="0" applyFont="1" applyAlignment="1">
      <alignment/>
    </xf>
    <xf numFmtId="0" fontId="17" fillId="0" borderId="0" xfId="0" applyFont="1" applyAlignment="1">
      <alignment/>
    </xf>
    <xf numFmtId="0" fontId="110" fillId="10" borderId="20" xfId="0" applyFont="1" applyFill="1" applyBorder="1" applyAlignment="1">
      <alignment/>
    </xf>
    <xf numFmtId="0" fontId="110" fillId="10" borderId="17" xfId="0" applyFont="1" applyFill="1" applyBorder="1" applyAlignment="1">
      <alignment/>
    </xf>
    <xf numFmtId="0" fontId="17" fillId="10" borderId="17" xfId="0" applyFont="1" applyFill="1" applyBorder="1" applyAlignment="1">
      <alignment/>
    </xf>
    <xf numFmtId="0" fontId="110" fillId="10" borderId="18" xfId="0" applyFont="1" applyFill="1" applyBorder="1" applyAlignment="1">
      <alignment/>
    </xf>
    <xf numFmtId="0" fontId="110" fillId="10" borderId="19" xfId="0" applyFont="1" applyFill="1" applyBorder="1" applyAlignment="1">
      <alignment/>
    </xf>
    <xf numFmtId="0" fontId="17" fillId="10" borderId="16" xfId="0" applyFont="1" applyFill="1" applyBorder="1" applyAlignment="1" applyProtection="1">
      <alignment vertical="top" wrapText="1"/>
      <protection/>
    </xf>
    <xf numFmtId="0" fontId="17" fillId="10" borderId="19" xfId="0" applyFont="1" applyFill="1" applyBorder="1" applyAlignment="1" applyProtection="1">
      <alignment vertical="top" wrapText="1"/>
      <protection/>
    </xf>
    <xf numFmtId="0" fontId="17" fillId="10" borderId="0" xfId="0" applyFont="1" applyFill="1" applyBorder="1" applyAlignment="1" applyProtection="1">
      <alignment vertical="top" wrapText="1"/>
      <protection/>
    </xf>
    <xf numFmtId="0" fontId="17" fillId="33" borderId="25" xfId="0" applyFont="1" applyFill="1" applyBorder="1" applyAlignment="1" applyProtection="1">
      <alignment vertical="top" wrapText="1"/>
      <protection/>
    </xf>
    <xf numFmtId="0" fontId="17" fillId="33" borderId="25" xfId="0" applyFont="1" applyFill="1" applyBorder="1" applyAlignment="1" applyProtection="1">
      <alignment horizontal="center" vertical="top" wrapText="1"/>
      <protection/>
    </xf>
    <xf numFmtId="0" fontId="17" fillId="33" borderId="23" xfId="0" applyFont="1" applyFill="1" applyBorder="1" applyAlignment="1" applyProtection="1">
      <alignment vertical="top" wrapText="1"/>
      <protection/>
    </xf>
    <xf numFmtId="0" fontId="17" fillId="33" borderId="62" xfId="0" applyFont="1" applyFill="1" applyBorder="1" applyAlignment="1" applyProtection="1">
      <alignment horizontal="left" vertical="top" wrapText="1"/>
      <protection/>
    </xf>
    <xf numFmtId="0" fontId="15" fillId="10" borderId="26"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7" fillId="10" borderId="21" xfId="0" applyFont="1" applyFill="1" applyBorder="1" applyAlignment="1" applyProtection="1">
      <alignment vertical="top" wrapText="1"/>
      <protection/>
    </xf>
    <xf numFmtId="0" fontId="15" fillId="10" borderId="27" xfId="0" applyFont="1" applyFill="1" applyBorder="1" applyAlignment="1" applyProtection="1">
      <alignment vertical="top" wrapText="1"/>
      <protection/>
    </xf>
    <xf numFmtId="0" fontId="15" fillId="0" borderId="0" xfId="0" applyFont="1" applyFill="1" applyBorder="1" applyAlignment="1" applyProtection="1">
      <alignment vertical="top" wrapText="1"/>
      <protection/>
    </xf>
    <xf numFmtId="0" fontId="17" fillId="0" borderId="0" xfId="0" applyFont="1" applyFill="1" applyBorder="1" applyAlignment="1" applyProtection="1">
      <alignment vertical="top" wrapText="1"/>
      <protection/>
    </xf>
    <xf numFmtId="0" fontId="19" fillId="0" borderId="0" xfId="0" applyFont="1" applyFill="1" applyBorder="1" applyAlignment="1" applyProtection="1">
      <alignment vertical="top" wrapText="1"/>
      <protection/>
    </xf>
    <xf numFmtId="0" fontId="16" fillId="0" borderId="0" xfId="0" applyFont="1" applyFill="1" applyBorder="1" applyAlignment="1" applyProtection="1">
      <alignment vertical="top" wrapText="1"/>
      <protection/>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Border="1" applyAlignment="1" applyProtection="1">
      <alignment/>
      <protection/>
    </xf>
    <xf numFmtId="0" fontId="110" fillId="0" borderId="0" xfId="0" applyFont="1" applyAlignment="1">
      <alignment vertical="center"/>
    </xf>
    <xf numFmtId="0" fontId="28" fillId="0" borderId="0" xfId="0" applyFont="1" applyFill="1" applyAlignment="1">
      <alignment/>
    </xf>
    <xf numFmtId="0" fontId="102" fillId="31" borderId="32" xfId="56" applyFont="1" applyBorder="1" applyAlignment="1" applyProtection="1">
      <alignment horizontal="center" vertical="center"/>
      <protection locked="0"/>
    </xf>
    <xf numFmtId="0" fontId="130" fillId="31" borderId="32" xfId="56" applyFont="1" applyBorder="1" applyAlignment="1" applyProtection="1">
      <alignment horizontal="center" vertical="center"/>
      <protection locked="0"/>
    </xf>
    <xf numFmtId="0" fontId="130" fillId="31" borderId="47" xfId="56" applyFont="1" applyBorder="1" applyAlignment="1" applyProtection="1">
      <alignment horizontal="center" vertical="center"/>
      <protection locked="0"/>
    </xf>
    <xf numFmtId="0" fontId="110" fillId="10" borderId="16" xfId="0" applyFont="1" applyFill="1" applyBorder="1" applyAlignment="1">
      <alignment/>
    </xf>
    <xf numFmtId="0" fontId="119" fillId="0" borderId="0" xfId="0" applyFont="1" applyAlignment="1">
      <alignment/>
    </xf>
    <xf numFmtId="0" fontId="113" fillId="0" borderId="12" xfId="0" applyFont="1" applyFill="1" applyBorder="1" applyAlignment="1">
      <alignment horizontal="center" vertical="top"/>
    </xf>
    <xf numFmtId="0" fontId="110" fillId="0" borderId="12" xfId="0" applyFont="1" applyFill="1" applyBorder="1" applyAlignment="1">
      <alignment vertical="top" wrapText="1"/>
    </xf>
    <xf numFmtId="0" fontId="112" fillId="0" borderId="12" xfId="0" applyFont="1" applyFill="1" applyBorder="1" applyAlignment="1">
      <alignment vertical="top"/>
    </xf>
    <xf numFmtId="0" fontId="110" fillId="10" borderId="26" xfId="0" applyFont="1" applyFill="1" applyBorder="1" applyAlignment="1">
      <alignment/>
    </xf>
    <xf numFmtId="0" fontId="110" fillId="10" borderId="21" xfId="0" applyFont="1" applyFill="1" applyBorder="1" applyAlignment="1">
      <alignment/>
    </xf>
    <xf numFmtId="0" fontId="110" fillId="10" borderId="27" xfId="0" applyFont="1" applyFill="1" applyBorder="1" applyAlignment="1">
      <alignment/>
    </xf>
    <xf numFmtId="0" fontId="17" fillId="0" borderId="23" xfId="0" applyFont="1" applyFill="1" applyBorder="1" applyAlignment="1" applyProtection="1">
      <alignment horizontal="left" vertical="top" wrapText="1"/>
      <protection/>
    </xf>
    <xf numFmtId="0" fontId="17" fillId="0" borderId="12" xfId="0" applyFont="1" applyFill="1" applyBorder="1" applyAlignment="1">
      <alignment horizontal="left" vertical="top"/>
    </xf>
    <xf numFmtId="0" fontId="19" fillId="0" borderId="12" xfId="0" applyFont="1" applyFill="1" applyBorder="1" applyAlignment="1">
      <alignment horizontal="left" vertical="top" wrapText="1"/>
    </xf>
    <xf numFmtId="0" fontId="16" fillId="0" borderId="12" xfId="0" applyFont="1" applyFill="1" applyBorder="1" applyAlignment="1" applyProtection="1">
      <alignment horizontal="left" vertical="top"/>
      <protection/>
    </xf>
    <xf numFmtId="0" fontId="17" fillId="0" borderId="32" xfId="0" applyFont="1" applyFill="1" applyBorder="1" applyAlignment="1" applyProtection="1">
      <alignment horizontal="left" vertical="top" wrapText="1" indent="1"/>
      <protection/>
    </xf>
    <xf numFmtId="9" fontId="130" fillId="31" borderId="32" xfId="56" applyNumberFormat="1" applyFont="1" applyBorder="1" applyAlignment="1" applyProtection="1">
      <alignment horizontal="center" vertical="center"/>
      <protection locked="0"/>
    </xf>
    <xf numFmtId="9" fontId="130" fillId="31" borderId="47" xfId="56" applyNumberFormat="1" applyFont="1" applyBorder="1" applyAlignment="1" applyProtection="1">
      <alignment horizontal="center" vertical="center"/>
      <protection locked="0"/>
    </xf>
    <xf numFmtId="0" fontId="17" fillId="33" borderId="31" xfId="0" applyFont="1" applyFill="1" applyBorder="1" applyAlignment="1" applyProtection="1">
      <alignment horizontal="left" vertical="top" wrapText="1"/>
      <protection/>
    </xf>
    <xf numFmtId="0" fontId="17" fillId="40" borderId="12" xfId="0" applyFont="1" applyFill="1" applyBorder="1" applyAlignment="1" applyProtection="1">
      <alignment horizontal="center" vertical="top"/>
      <protection/>
    </xf>
    <xf numFmtId="0" fontId="17" fillId="0" borderId="0" xfId="0" applyFont="1" applyFill="1" applyAlignment="1">
      <alignment vertical="center" wrapText="1"/>
    </xf>
    <xf numFmtId="0" fontId="0" fillId="0" borderId="0" xfId="0" applyAlignment="1">
      <alignment/>
    </xf>
    <xf numFmtId="0" fontId="2" fillId="0" borderId="0" xfId="0" applyFont="1" applyFill="1" applyBorder="1" applyAlignment="1" applyProtection="1">
      <alignment/>
      <protection/>
    </xf>
    <xf numFmtId="0" fontId="103" fillId="0" borderId="0" xfId="0" applyFont="1" applyFill="1" applyAlignment="1">
      <alignment/>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103" fillId="0" borderId="0" xfId="0" applyFont="1" applyAlignment="1">
      <alignment/>
    </xf>
    <xf numFmtId="0" fontId="25" fillId="0" borderId="42" xfId="0" applyFont="1" applyBorder="1" applyAlignment="1">
      <alignment horizontal="left" vertical="top" wrapText="1"/>
    </xf>
    <xf numFmtId="0" fontId="25" fillId="0" borderId="33" xfId="0" applyFont="1" applyBorder="1" applyAlignment="1">
      <alignment horizontal="left" vertical="top" wrapText="1"/>
    </xf>
    <xf numFmtId="0" fontId="25" fillId="0" borderId="43" xfId="0" applyFont="1" applyBorder="1" applyAlignment="1">
      <alignment horizontal="left" vertical="top" wrapText="1"/>
    </xf>
    <xf numFmtId="0" fontId="131" fillId="0" borderId="0" xfId="0" applyFont="1" applyAlignment="1">
      <alignment/>
    </xf>
    <xf numFmtId="0" fontId="131" fillId="0" borderId="0" xfId="0" applyFont="1" applyAlignment="1">
      <alignment horizontal="left" vertical="center"/>
    </xf>
    <xf numFmtId="0" fontId="131" fillId="41" borderId="20" xfId="0" applyFont="1" applyFill="1" applyBorder="1" applyAlignment="1">
      <alignment horizontal="left" vertical="center"/>
    </xf>
    <xf numFmtId="0" fontId="131" fillId="41" borderId="17" xfId="0" applyFont="1" applyFill="1" applyBorder="1" applyAlignment="1">
      <alignment horizontal="left" vertical="center"/>
    </xf>
    <xf numFmtId="0" fontId="131" fillId="41" borderId="17" xfId="0" applyFont="1" applyFill="1" applyBorder="1" applyAlignment="1">
      <alignment/>
    </xf>
    <xf numFmtId="0" fontId="131" fillId="41" borderId="18" xfId="0" applyFont="1" applyFill="1" applyBorder="1" applyAlignment="1">
      <alignment/>
    </xf>
    <xf numFmtId="0" fontId="131" fillId="0" borderId="19" xfId="0" applyFont="1" applyBorder="1" applyAlignment="1">
      <alignment horizontal="left" vertical="center"/>
    </xf>
    <xf numFmtId="0" fontId="131" fillId="0" borderId="16" xfId="0" applyFont="1" applyBorder="1" applyAlignment="1">
      <alignment vertical="top" wrapText="1"/>
    </xf>
    <xf numFmtId="0" fontId="131" fillId="41" borderId="0" xfId="0" applyFont="1" applyFill="1" applyAlignment="1">
      <alignment vertical="top" wrapText="1"/>
    </xf>
    <xf numFmtId="0" fontId="131" fillId="41" borderId="16" xfId="0" applyFont="1" applyFill="1" applyBorder="1" applyAlignment="1">
      <alignment vertical="top" wrapText="1"/>
    </xf>
    <xf numFmtId="0" fontId="131" fillId="41" borderId="19" xfId="0" applyFont="1" applyFill="1" applyBorder="1" applyAlignment="1">
      <alignment horizontal="left" vertical="center" wrapText="1"/>
    </xf>
    <xf numFmtId="0" fontId="131" fillId="41" borderId="0" xfId="0" applyFont="1" applyFill="1" applyAlignment="1">
      <alignment horizontal="left" vertical="center"/>
    </xf>
    <xf numFmtId="0" fontId="131" fillId="41" borderId="0" xfId="0" applyFont="1" applyFill="1" applyAlignment="1">
      <alignment horizontal="left" vertical="center" wrapText="1"/>
    </xf>
    <xf numFmtId="0" fontId="131" fillId="41" borderId="0" xfId="0" applyFont="1" applyFill="1" applyAlignment="1">
      <alignment/>
    </xf>
    <xf numFmtId="0" fontId="132" fillId="41" borderId="0" xfId="0" applyFont="1" applyFill="1" applyAlignment="1">
      <alignment horizontal="left" vertical="center" wrapText="1"/>
    </xf>
    <xf numFmtId="0" fontId="132" fillId="41" borderId="0" xfId="0" applyFont="1" applyFill="1" applyAlignment="1">
      <alignment vertical="top" wrapText="1"/>
    </xf>
    <xf numFmtId="3" fontId="131" fillId="0" borderId="0" xfId="0" applyNumberFormat="1" applyFont="1" applyAlignment="1">
      <alignment/>
    </xf>
    <xf numFmtId="0" fontId="132" fillId="42" borderId="32" xfId="0" applyFont="1" applyFill="1" applyBorder="1" applyAlignment="1">
      <alignment horizontal="center" vertical="center" wrapText="1"/>
    </xf>
    <xf numFmtId="0" fontId="132" fillId="42" borderId="45" xfId="0" applyFont="1" applyFill="1" applyBorder="1" applyAlignment="1">
      <alignment horizontal="center" vertical="center" wrapText="1"/>
    </xf>
    <xf numFmtId="0" fontId="132" fillId="0" borderId="0" xfId="0" applyFont="1" applyAlignment="1">
      <alignment horizontal="center" vertical="top" wrapText="1"/>
    </xf>
    <xf numFmtId="0" fontId="131" fillId="0" borderId="43" xfId="0" applyFont="1" applyBorder="1" applyAlignment="1">
      <alignment vertical="top" wrapText="1"/>
    </xf>
    <xf numFmtId="0" fontId="5" fillId="0" borderId="46" xfId="0" applyFont="1" applyBorder="1" applyAlignment="1">
      <alignment horizontal="center" vertical="center"/>
    </xf>
    <xf numFmtId="0" fontId="132" fillId="0" borderId="0" xfId="0" applyFont="1" applyAlignment="1">
      <alignment vertical="top" wrapText="1"/>
    </xf>
    <xf numFmtId="211" fontId="5" fillId="0" borderId="46" xfId="0" applyNumberFormat="1" applyFont="1" applyBorder="1" applyAlignment="1">
      <alignment vertical="top" wrapText="1"/>
    </xf>
    <xf numFmtId="211" fontId="131" fillId="0" borderId="0" xfId="0" applyNumberFormat="1" applyFont="1" applyAlignment="1">
      <alignment/>
    </xf>
    <xf numFmtId="0" fontId="131" fillId="0" borderId="43" xfId="0" applyFont="1" applyBorder="1" applyAlignment="1">
      <alignment/>
    </xf>
    <xf numFmtId="0" fontId="132" fillId="42" borderId="43" xfId="0" applyFont="1" applyFill="1" applyBorder="1" applyAlignment="1">
      <alignment horizontal="right" vertical="center" wrapText="1"/>
    </xf>
    <xf numFmtId="211" fontId="36" fillId="0" borderId="46" xfId="0" applyNumberFormat="1" applyFont="1" applyBorder="1" applyAlignment="1">
      <alignment vertical="top" wrapText="1"/>
    </xf>
    <xf numFmtId="0" fontId="132" fillId="0" borderId="45" xfId="0" applyFont="1" applyBorder="1" applyAlignment="1">
      <alignment horizontal="center" vertical="center" wrapText="1"/>
    </xf>
    <xf numFmtId="0" fontId="26" fillId="43" borderId="43" xfId="0" applyFont="1" applyFill="1" applyBorder="1" applyAlignment="1">
      <alignment vertical="center" wrapText="1"/>
    </xf>
    <xf numFmtId="0" fontId="25" fillId="0" borderId="46" xfId="0" applyFont="1" applyBorder="1" applyAlignment="1">
      <alignment horizontal="left" vertical="top" wrapText="1"/>
    </xf>
    <xf numFmtId="209" fontId="133" fillId="0" borderId="46" xfId="0" applyNumberFormat="1" applyFont="1" applyBorder="1" applyAlignment="1">
      <alignment vertical="top"/>
    </xf>
    <xf numFmtId="17" fontId="132" fillId="0" borderId="46" xfId="0" applyNumberFormat="1" applyFont="1" applyBorder="1" applyAlignment="1">
      <alignment horizontal="center" vertical="top" wrapText="1"/>
    </xf>
    <xf numFmtId="17" fontId="36" fillId="0" borderId="46" xfId="0" applyNumberFormat="1" applyFont="1" applyBorder="1" applyAlignment="1">
      <alignment horizontal="center" vertical="top" wrapText="1"/>
    </xf>
    <xf numFmtId="209" fontId="28" fillId="0" borderId="46" xfId="0" applyNumberFormat="1" applyFont="1" applyBorder="1" applyAlignment="1">
      <alignment vertical="center"/>
    </xf>
    <xf numFmtId="0" fontId="36" fillId="0" borderId="46" xfId="0" applyFont="1" applyBorder="1" applyAlignment="1">
      <alignment horizontal="center" vertical="center" wrapText="1"/>
    </xf>
    <xf numFmtId="0" fontId="26" fillId="0" borderId="43" xfId="0" applyFont="1" applyBorder="1" applyAlignment="1">
      <alignment horizontal="center" vertical="center" wrapText="1"/>
    </xf>
    <xf numFmtId="209" fontId="28" fillId="42" borderId="46" xfId="0" applyNumberFormat="1" applyFont="1" applyFill="1" applyBorder="1" applyAlignment="1">
      <alignment/>
    </xf>
    <xf numFmtId="209" fontId="28" fillId="42" borderId="46" xfId="0" applyNumberFormat="1" applyFont="1" applyFill="1" applyBorder="1" applyAlignment="1">
      <alignment vertical="center"/>
    </xf>
    <xf numFmtId="209" fontId="28" fillId="0" borderId="46" xfId="0" applyNumberFormat="1" applyFont="1" applyBorder="1" applyAlignment="1">
      <alignment/>
    </xf>
    <xf numFmtId="0" fontId="25" fillId="0" borderId="43" xfId="0" applyFont="1" applyBorder="1" applyAlignment="1">
      <alignment horizontal="center" vertical="top" wrapText="1"/>
    </xf>
    <xf numFmtId="0" fontId="25" fillId="43" borderId="43" xfId="0" applyFont="1" applyFill="1" applyBorder="1" applyAlignment="1">
      <alignment vertical="center" wrapText="1"/>
    </xf>
    <xf numFmtId="17" fontId="36" fillId="0" borderId="46" xfId="0" applyNumberFormat="1" applyFont="1" applyBorder="1" applyAlignment="1">
      <alignment horizontal="center" vertical="center" wrapText="1"/>
    </xf>
    <xf numFmtId="0" fontId="25" fillId="0" borderId="43" xfId="0" applyFont="1" applyBorder="1" applyAlignment="1">
      <alignment vertical="center" wrapText="1"/>
    </xf>
    <xf numFmtId="0" fontId="25" fillId="43" borderId="43" xfId="0" applyFont="1" applyFill="1" applyBorder="1" applyAlignment="1">
      <alignment vertical="top" wrapText="1"/>
    </xf>
    <xf numFmtId="0" fontId="25" fillId="0" borderId="43" xfId="0" applyFont="1" applyBorder="1" applyAlignment="1">
      <alignment vertical="top" wrapText="1"/>
    </xf>
    <xf numFmtId="0" fontId="25" fillId="0" borderId="53" xfId="0" applyFont="1" applyBorder="1" applyAlignment="1">
      <alignment horizontal="left" vertical="top" wrapText="1"/>
    </xf>
    <xf numFmtId="0" fontId="25" fillId="0" borderId="54" xfId="0" applyFont="1" applyBorder="1" applyAlignment="1">
      <alignment horizontal="left" vertical="top" wrapText="1"/>
    </xf>
    <xf numFmtId="0" fontId="25" fillId="0" borderId="0" xfId="0" applyFont="1" applyAlignment="1">
      <alignment horizontal="left" vertical="top" wrapText="1"/>
    </xf>
    <xf numFmtId="0" fontId="25" fillId="0" borderId="40" xfId="0" applyFont="1" applyBorder="1" applyAlignment="1">
      <alignment horizontal="left" vertical="top" wrapText="1"/>
    </xf>
    <xf numFmtId="0" fontId="25" fillId="0" borderId="49" xfId="0" applyFont="1" applyBorder="1" applyAlignment="1">
      <alignment horizontal="left" vertical="top" wrapText="1"/>
    </xf>
    <xf numFmtId="0" fontId="25" fillId="0" borderId="40" xfId="0" applyFont="1" applyBorder="1" applyAlignment="1">
      <alignment vertical="top" wrapText="1"/>
    </xf>
    <xf numFmtId="0" fontId="25" fillId="44" borderId="40" xfId="0" applyFont="1" applyFill="1" applyBorder="1" applyAlignment="1">
      <alignment vertical="center" wrapText="1"/>
    </xf>
    <xf numFmtId="209" fontId="28" fillId="0" borderId="43" xfId="0" applyNumberFormat="1" applyFont="1" applyBorder="1" applyAlignment="1">
      <alignment vertical="center"/>
    </xf>
    <xf numFmtId="0" fontId="25" fillId="43" borderId="32" xfId="0" applyFont="1" applyFill="1" applyBorder="1" applyAlignment="1">
      <alignment vertical="center" wrapText="1"/>
    </xf>
    <xf numFmtId="0" fontId="25" fillId="0" borderId="45" xfId="0" applyFont="1" applyBorder="1" applyAlignment="1">
      <alignment horizontal="left" vertical="top" wrapText="1"/>
    </xf>
    <xf numFmtId="0" fontId="25" fillId="0" borderId="43" xfId="0" applyFont="1" applyBorder="1" applyAlignment="1">
      <alignment horizontal="left" vertical="center" wrapText="1"/>
    </xf>
    <xf numFmtId="0" fontId="25" fillId="0" borderId="54" xfId="0" applyFont="1" applyBorder="1" applyAlignment="1">
      <alignment horizontal="left" vertical="center" wrapText="1"/>
    </xf>
    <xf numFmtId="0" fontId="25" fillId="0" borderId="43" xfId="0" applyFont="1" applyBorder="1" applyAlignment="1">
      <alignment horizontal="center" vertical="center" wrapText="1"/>
    </xf>
    <xf numFmtId="0" fontId="25" fillId="0" borderId="46" xfId="0" applyFont="1" applyBorder="1" applyAlignment="1">
      <alignment horizontal="left" vertical="top"/>
    </xf>
    <xf numFmtId="0" fontId="25" fillId="45" borderId="43" xfId="0" applyFont="1" applyFill="1" applyBorder="1" applyAlignment="1">
      <alignment vertical="center" wrapText="1"/>
    </xf>
    <xf numFmtId="0" fontId="131" fillId="0" borderId="46" xfId="0" applyFont="1" applyBorder="1" applyAlignment="1">
      <alignment/>
    </xf>
    <xf numFmtId="0" fontId="25" fillId="45" borderId="43" xfId="0" applyFont="1" applyFill="1" applyBorder="1" applyAlignment="1">
      <alignment horizontal="left" vertical="top" wrapText="1"/>
    </xf>
    <xf numFmtId="0" fontId="27" fillId="0" borderId="43" xfId="0" applyFont="1" applyBorder="1" applyAlignment="1">
      <alignment horizontal="center" vertical="top" wrapText="1"/>
    </xf>
    <xf numFmtId="0" fontId="36" fillId="0" borderId="43" xfId="0" applyFont="1" applyBorder="1" applyAlignment="1">
      <alignment horizontal="center" vertical="center" wrapText="1"/>
    </xf>
    <xf numFmtId="209" fontId="131" fillId="0" borderId="0" xfId="0" applyNumberFormat="1" applyFont="1" applyAlignment="1">
      <alignment/>
    </xf>
    <xf numFmtId="0" fontId="25" fillId="42" borderId="53" xfId="0" applyFont="1" applyFill="1" applyBorder="1" applyAlignment="1">
      <alignment horizontal="right" vertical="center" wrapText="1"/>
    </xf>
    <xf numFmtId="0" fontId="27" fillId="0" borderId="46" xfId="0" applyFont="1" applyBorder="1" applyAlignment="1">
      <alignment horizontal="left" vertical="top" wrapText="1"/>
    </xf>
    <xf numFmtId="209" fontId="27" fillId="0" borderId="46" xfId="0" applyNumberFormat="1" applyFont="1" applyBorder="1" applyAlignment="1">
      <alignment horizontal="left" vertical="top"/>
    </xf>
    <xf numFmtId="0" fontId="131" fillId="41" borderId="0" xfId="0" applyFont="1" applyFill="1" applyAlignment="1">
      <alignment horizontal="left" vertical="top" wrapText="1"/>
    </xf>
    <xf numFmtId="0" fontId="131" fillId="41" borderId="26" xfId="0" applyFont="1" applyFill="1" applyBorder="1" applyAlignment="1">
      <alignment horizontal="left" vertical="center" wrapText="1"/>
    </xf>
    <xf numFmtId="0" fontId="132" fillId="41" borderId="21" xfId="0" applyFont="1" applyFill="1" applyBorder="1" applyAlignment="1">
      <alignment horizontal="left" vertical="center" wrapText="1"/>
    </xf>
    <xf numFmtId="0" fontId="132" fillId="41" borderId="21" xfId="0" applyFont="1" applyFill="1" applyBorder="1" applyAlignment="1">
      <alignment vertical="top" wrapText="1"/>
    </xf>
    <xf numFmtId="0" fontId="131" fillId="41" borderId="21" xfId="0" applyFont="1" applyFill="1" applyBorder="1" applyAlignment="1">
      <alignment vertical="top" wrapText="1"/>
    </xf>
    <xf numFmtId="0" fontId="131" fillId="41" borderId="27" xfId="0" applyFont="1" applyFill="1" applyBorder="1" applyAlignment="1">
      <alignment vertical="top" wrapText="1"/>
    </xf>
    <xf numFmtId="0" fontId="131" fillId="0" borderId="0" xfId="0" applyFont="1" applyAlignment="1">
      <alignment wrapText="1"/>
    </xf>
    <xf numFmtId="0" fontId="131" fillId="0" borderId="0" xfId="0" applyFont="1" applyAlignment="1">
      <alignment horizontal="left" vertical="center" wrapText="1"/>
    </xf>
    <xf numFmtId="0" fontId="132" fillId="0" borderId="0" xfId="0" applyFont="1" applyAlignment="1">
      <alignment horizontal="left" vertical="center" wrapText="1"/>
    </xf>
    <xf numFmtId="0" fontId="131" fillId="0" borderId="0" xfId="0" applyFont="1" applyAlignment="1">
      <alignment vertical="top" wrapText="1"/>
    </xf>
    <xf numFmtId="209" fontId="102" fillId="42" borderId="46" xfId="0" applyNumberFormat="1" applyFont="1" applyFill="1" applyBorder="1" applyAlignment="1">
      <alignment/>
    </xf>
    <xf numFmtId="209" fontId="28" fillId="42" borderId="46" xfId="0" applyNumberFormat="1" applyFont="1" applyFill="1" applyBorder="1" applyAlignment="1">
      <alignment vertical="top"/>
    </xf>
    <xf numFmtId="209" fontId="28" fillId="42" borderId="43" xfId="0" applyNumberFormat="1" applyFont="1" applyFill="1" applyBorder="1" applyAlignment="1">
      <alignment vertical="center"/>
    </xf>
    <xf numFmtId="209" fontId="28" fillId="42" borderId="53" xfId="0" applyNumberFormat="1" applyFont="1" applyFill="1" applyBorder="1" applyAlignment="1">
      <alignment horizontal="right" vertical="center"/>
    </xf>
    <xf numFmtId="0" fontId="25" fillId="46" borderId="43" xfId="0" applyFont="1" applyFill="1" applyBorder="1" applyAlignment="1">
      <alignment horizontal="center" vertical="top" wrapText="1"/>
    </xf>
    <xf numFmtId="209" fontId="0" fillId="42" borderId="46" xfId="0" applyNumberFormat="1" applyFont="1" applyFill="1" applyBorder="1" applyAlignment="1">
      <alignment/>
    </xf>
    <xf numFmtId="209" fontId="28" fillId="42" borderId="54" xfId="0" applyNumberFormat="1" applyFont="1" applyFill="1" applyBorder="1" applyAlignment="1">
      <alignment vertical="center"/>
    </xf>
    <xf numFmtId="0" fontId="25" fillId="0" borderId="32" xfId="0" applyFont="1" applyBorder="1" applyAlignment="1">
      <alignment horizontal="center" vertical="top" wrapText="1"/>
    </xf>
    <xf numFmtId="0" fontId="25" fillId="0" borderId="32" xfId="0" applyFont="1" applyBorder="1" applyAlignment="1">
      <alignment horizontal="left" vertical="top" wrapText="1"/>
    </xf>
    <xf numFmtId="209" fontId="28" fillId="42" borderId="32" xfId="0" applyNumberFormat="1" applyFont="1" applyFill="1" applyBorder="1" applyAlignment="1">
      <alignment vertical="center"/>
    </xf>
    <xf numFmtId="15" fontId="17" fillId="33" borderId="10" xfId="0" applyNumberFormat="1" applyFont="1" applyFill="1" applyBorder="1" applyAlignment="1" applyProtection="1">
      <alignment horizontal="left"/>
      <protection/>
    </xf>
    <xf numFmtId="0" fontId="17" fillId="33" borderId="22" xfId="0" applyFont="1" applyFill="1" applyBorder="1" applyAlignment="1" applyProtection="1">
      <alignment horizontal="left"/>
      <protection/>
    </xf>
    <xf numFmtId="0" fontId="16" fillId="10" borderId="19" xfId="0" applyFont="1" applyFill="1" applyBorder="1" applyAlignment="1" applyProtection="1">
      <alignment horizontal="right" wrapText="1"/>
      <protection/>
    </xf>
    <xf numFmtId="0" fontId="16" fillId="10" borderId="16" xfId="0" applyFont="1" applyFill="1" applyBorder="1" applyAlignment="1" applyProtection="1">
      <alignment horizontal="right" wrapText="1"/>
      <protection/>
    </xf>
    <xf numFmtId="0" fontId="16" fillId="10" borderId="0" xfId="0" applyFont="1" applyFill="1" applyBorder="1" applyAlignment="1" applyProtection="1">
      <alignment horizontal="right" wrapText="1"/>
      <protection/>
    </xf>
    <xf numFmtId="0" fontId="16" fillId="10" borderId="19" xfId="0" applyFont="1" applyFill="1" applyBorder="1" applyAlignment="1" applyProtection="1">
      <alignment horizontal="right" vertical="top" wrapText="1"/>
      <protection/>
    </xf>
    <xf numFmtId="0" fontId="16" fillId="10" borderId="16" xfId="0" applyFont="1" applyFill="1" applyBorder="1" applyAlignment="1" applyProtection="1">
      <alignment horizontal="right" vertical="top" wrapText="1"/>
      <protection/>
    </xf>
    <xf numFmtId="0" fontId="131" fillId="0" borderId="0" xfId="0" applyFont="1" applyAlignment="1">
      <alignment horizontal="left" vertical="center" wrapText="1"/>
    </xf>
    <xf numFmtId="0" fontId="132" fillId="0" borderId="17" xfId="0" applyFont="1" applyBorder="1" applyAlignment="1">
      <alignment horizontal="left" vertical="center" wrapText="1"/>
    </xf>
    <xf numFmtId="0" fontId="132" fillId="41" borderId="21" xfId="0" applyFont="1" applyFill="1" applyBorder="1" applyAlignment="1">
      <alignment horizontal="left" vertical="center" wrapText="1"/>
    </xf>
    <xf numFmtId="0" fontId="131" fillId="0" borderId="0" xfId="0" applyFont="1" applyAlignment="1" applyProtection="1">
      <alignment vertical="top" wrapText="1"/>
      <protection locked="0"/>
    </xf>
    <xf numFmtId="0" fontId="132" fillId="0" borderId="17" xfId="0" applyFont="1" applyBorder="1" applyAlignment="1">
      <alignment horizontal="center" vertical="top" wrapText="1"/>
    </xf>
    <xf numFmtId="3" fontId="131" fillId="0" borderId="0" xfId="0" applyNumberFormat="1" applyFont="1" applyAlignment="1" applyProtection="1">
      <alignment vertical="top" wrapText="1"/>
      <protection locked="0"/>
    </xf>
    <xf numFmtId="0" fontId="132" fillId="41" borderId="0" xfId="0" applyFont="1" applyFill="1" applyAlignment="1">
      <alignment horizontal="left" vertical="center" wrapText="1"/>
    </xf>
    <xf numFmtId="0" fontId="132" fillId="42" borderId="31" xfId="0" applyFont="1" applyFill="1" applyBorder="1" applyAlignment="1">
      <alignment horizontal="center" vertical="top" wrapText="1"/>
    </xf>
    <xf numFmtId="0" fontId="132" fillId="42" borderId="65" xfId="0" applyFont="1" applyFill="1" applyBorder="1" applyAlignment="1">
      <alignment horizontal="center" vertical="top" wrapText="1"/>
    </xf>
    <xf numFmtId="0" fontId="3" fillId="41" borderId="0" xfId="0" applyFont="1" applyFill="1" applyAlignment="1">
      <alignment vertical="top" wrapText="1"/>
    </xf>
    <xf numFmtId="3" fontId="131" fillId="42" borderId="31" xfId="0" applyNumberFormat="1" applyFont="1" applyFill="1" applyBorder="1" applyAlignment="1" applyProtection="1">
      <alignment vertical="top" wrapText="1"/>
      <protection locked="0"/>
    </xf>
    <xf numFmtId="3" fontId="131" fillId="42" borderId="65" xfId="0" applyNumberFormat="1" applyFont="1" applyFill="1" applyBorder="1" applyAlignment="1" applyProtection="1">
      <alignment vertical="top" wrapText="1"/>
      <protection locked="0"/>
    </xf>
    <xf numFmtId="0" fontId="131" fillId="42" borderId="31" xfId="0" applyFont="1" applyFill="1" applyBorder="1" applyAlignment="1" applyProtection="1">
      <alignment vertical="top" wrapText="1"/>
      <protection locked="0"/>
    </xf>
    <xf numFmtId="0" fontId="131" fillId="42" borderId="65" xfId="0" applyFont="1" applyFill="1" applyBorder="1" applyAlignment="1" applyProtection="1">
      <alignment vertical="top" wrapText="1"/>
      <protection locked="0"/>
    </xf>
    <xf numFmtId="0" fontId="132" fillId="0" borderId="0" xfId="0" applyFont="1" applyAlignment="1">
      <alignment horizontal="left" vertical="center" wrapText="1"/>
    </xf>
    <xf numFmtId="0" fontId="134" fillId="41" borderId="19" xfId="0" applyFont="1" applyFill="1" applyBorder="1" applyAlignment="1">
      <alignment horizontal="center" wrapText="1"/>
    </xf>
    <xf numFmtId="0" fontId="134" fillId="41" borderId="0" xfId="0" applyFont="1" applyFill="1" applyBorder="1" applyAlignment="1">
      <alignment horizontal="center" wrapText="1"/>
    </xf>
    <xf numFmtId="3" fontId="5" fillId="0" borderId="31" xfId="0" applyNumberFormat="1" applyFont="1" applyBorder="1" applyAlignment="1" applyProtection="1">
      <alignment horizontal="center" vertical="top" wrapText="1"/>
      <protection locked="0"/>
    </xf>
    <xf numFmtId="3" fontId="5" fillId="0" borderId="65" xfId="0" applyNumberFormat="1" applyFont="1" applyBorder="1" applyAlignment="1" applyProtection="1">
      <alignment horizontal="center" vertical="top" wrapText="1"/>
      <protection locked="0"/>
    </xf>
    <xf numFmtId="0" fontId="131" fillId="42" borderId="31" xfId="0" applyFont="1" applyFill="1" applyBorder="1" applyAlignment="1" applyProtection="1">
      <alignment horizontal="center" vertical="top" wrapText="1"/>
      <protection locked="0"/>
    </xf>
    <xf numFmtId="0" fontId="131" fillId="42" borderId="65" xfId="0" applyFont="1" applyFill="1" applyBorder="1" applyAlignment="1" applyProtection="1">
      <alignment horizontal="center" vertical="top" wrapText="1"/>
      <protection locked="0"/>
    </xf>
    <xf numFmtId="0" fontId="135" fillId="41" borderId="0" xfId="0" applyFont="1" applyFill="1" applyAlignment="1">
      <alignment horizontal="left" vertical="top" wrapText="1"/>
    </xf>
    <xf numFmtId="0" fontId="4" fillId="0" borderId="31" xfId="0" applyFont="1" applyBorder="1" applyAlignment="1">
      <alignment horizontal="center"/>
    </xf>
    <xf numFmtId="0" fontId="4" fillId="0" borderId="13" xfId="0" applyFont="1" applyBorder="1" applyAlignment="1">
      <alignment horizontal="center"/>
    </xf>
    <xf numFmtId="0" fontId="4" fillId="0" borderId="65" xfId="0" applyFont="1" applyBorder="1" applyAlignment="1">
      <alignment horizontal="center"/>
    </xf>
    <xf numFmtId="15" fontId="132" fillId="41" borderId="0" xfId="0" applyNumberFormat="1" applyFont="1" applyFill="1" applyAlignment="1">
      <alignment horizontal="left" vertical="center" wrapText="1"/>
    </xf>
    <xf numFmtId="0" fontId="132" fillId="41" borderId="66" xfId="0" applyFont="1" applyFill="1" applyBorder="1" applyAlignment="1">
      <alignment horizontal="left" vertical="center" wrapText="1"/>
    </xf>
    <xf numFmtId="0" fontId="134" fillId="41" borderId="0" xfId="0" applyFont="1" applyFill="1" applyAlignment="1">
      <alignment horizontal="center"/>
    </xf>
    <xf numFmtId="0" fontId="115" fillId="0" borderId="38" xfId="0" applyFont="1" applyFill="1" applyBorder="1" applyAlignment="1">
      <alignment horizontal="left" wrapText="1"/>
    </xf>
    <xf numFmtId="0" fontId="115" fillId="0" borderId="52" xfId="0" applyFont="1" applyFill="1" applyBorder="1" applyAlignment="1">
      <alignment horizontal="left" wrapText="1"/>
    </xf>
    <xf numFmtId="0" fontId="115" fillId="0" borderId="45" xfId="0" applyFont="1" applyFill="1" applyBorder="1" applyAlignment="1">
      <alignment horizontal="left" wrapText="1"/>
    </xf>
    <xf numFmtId="0" fontId="115" fillId="0" borderId="38" xfId="0" applyFont="1" applyFill="1" applyBorder="1" applyAlignment="1">
      <alignment horizontal="left" vertical="top" wrapText="1"/>
    </xf>
    <xf numFmtId="0" fontId="115" fillId="0" borderId="52" xfId="0" applyFont="1" applyFill="1" applyBorder="1" applyAlignment="1">
      <alignment horizontal="left" vertical="top" wrapText="1"/>
    </xf>
    <xf numFmtId="0" fontId="115" fillId="0" borderId="45" xfId="0" applyFont="1" applyFill="1" applyBorder="1" applyAlignment="1">
      <alignment horizontal="left" vertical="top" wrapText="1"/>
    </xf>
    <xf numFmtId="49" fontId="30" fillId="0" borderId="40" xfId="0" applyNumberFormat="1" applyFont="1" applyBorder="1" applyAlignment="1">
      <alignment horizontal="left" vertical="top" wrapText="1"/>
    </xf>
    <xf numFmtId="49" fontId="30" fillId="0" borderId="54" xfId="0" applyNumberFormat="1" applyFont="1" applyBorder="1" applyAlignment="1">
      <alignment horizontal="left" vertical="top" wrapText="1"/>
    </xf>
    <xf numFmtId="49" fontId="30" fillId="0" borderId="43" xfId="0" applyNumberFormat="1" applyFont="1" applyBorder="1" applyAlignment="1">
      <alignment horizontal="left" vertical="top" wrapText="1"/>
    </xf>
    <xf numFmtId="0" fontId="28" fillId="0" borderId="33"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46" xfId="0" applyFont="1" applyFill="1" applyBorder="1" applyAlignment="1">
      <alignment horizontal="left" vertical="center" wrapText="1"/>
    </xf>
    <xf numFmtId="49" fontId="30" fillId="0" borderId="40" xfId="0" applyNumberFormat="1" applyFont="1" applyBorder="1" applyAlignment="1">
      <alignment horizontal="left" vertical="top"/>
    </xf>
    <xf numFmtId="49" fontId="30" fillId="0" borderId="54" xfId="0" applyNumberFormat="1" applyFont="1" applyBorder="1" applyAlignment="1">
      <alignment horizontal="left" vertical="top"/>
    </xf>
    <xf numFmtId="49" fontId="30" fillId="0" borderId="43" xfId="0" applyNumberFormat="1" applyFont="1" applyBorder="1" applyAlignment="1">
      <alignment horizontal="left" vertical="top"/>
    </xf>
    <xf numFmtId="0" fontId="28" fillId="0" borderId="33" xfId="0" applyFont="1" applyFill="1" applyBorder="1" applyAlignment="1">
      <alignment horizontal="left" vertical="top" wrapText="1"/>
    </xf>
    <xf numFmtId="0" fontId="28" fillId="0" borderId="49" xfId="0" applyFont="1" applyFill="1" applyBorder="1" applyAlignment="1">
      <alignment horizontal="left" vertical="top" wrapText="1"/>
    </xf>
    <xf numFmtId="0" fontId="28" fillId="0" borderId="50" xfId="0" applyFont="1" applyFill="1" applyBorder="1" applyAlignment="1">
      <alignment horizontal="left" vertical="top" wrapText="1"/>
    </xf>
    <xf numFmtId="0" fontId="28" fillId="0" borderId="44"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1" xfId="0" applyFont="1" applyFill="1" applyBorder="1" applyAlignment="1">
      <alignment horizontal="left" vertical="top" wrapText="1"/>
    </xf>
    <xf numFmtId="0" fontId="28" fillId="0" borderId="42" xfId="0" applyFont="1" applyFill="1" applyBorder="1" applyAlignment="1">
      <alignment horizontal="left" vertical="top" wrapText="1"/>
    </xf>
    <xf numFmtId="0" fontId="28" fillId="0" borderId="53" xfId="0" applyFont="1" applyFill="1" applyBorder="1" applyAlignment="1">
      <alignment horizontal="left" vertical="top" wrapText="1"/>
    </xf>
    <xf numFmtId="0" fontId="28" fillId="0" borderId="46" xfId="0" applyFont="1" applyFill="1" applyBorder="1" applyAlignment="1">
      <alignment horizontal="left" vertical="top" wrapText="1"/>
    </xf>
    <xf numFmtId="0" fontId="115" fillId="0" borderId="33" xfId="0" applyFont="1" applyFill="1" applyBorder="1" applyAlignment="1">
      <alignment horizontal="left" vertical="top" wrapText="1"/>
    </xf>
    <xf numFmtId="0" fontId="115" fillId="0" borderId="49" xfId="0" applyFont="1" applyFill="1" applyBorder="1" applyAlignment="1">
      <alignment horizontal="left" vertical="top" wrapText="1"/>
    </xf>
    <xf numFmtId="0" fontId="115" fillId="0" borderId="50" xfId="0" applyFont="1" applyFill="1" applyBorder="1" applyAlignment="1">
      <alignment horizontal="left" vertical="top" wrapText="1"/>
    </xf>
    <xf numFmtId="0" fontId="115" fillId="0" borderId="44" xfId="0" applyFont="1" applyFill="1" applyBorder="1" applyAlignment="1">
      <alignment horizontal="left" vertical="top" wrapText="1"/>
    </xf>
    <xf numFmtId="0" fontId="115" fillId="0" borderId="0" xfId="0" applyFont="1" applyFill="1" applyBorder="1" applyAlignment="1">
      <alignment horizontal="left" vertical="top" wrapText="1"/>
    </xf>
    <xf numFmtId="0" fontId="115" fillId="0" borderId="51" xfId="0" applyFont="1" applyFill="1" applyBorder="1" applyAlignment="1">
      <alignment horizontal="left" vertical="top" wrapText="1"/>
    </xf>
    <xf numFmtId="0" fontId="115" fillId="0" borderId="33" xfId="0" applyFont="1" applyFill="1" applyBorder="1" applyAlignment="1">
      <alignment horizontal="left" vertical="center" wrapText="1"/>
    </xf>
    <xf numFmtId="0" fontId="115" fillId="0" borderId="49" xfId="0" applyFont="1" applyFill="1" applyBorder="1" applyAlignment="1">
      <alignment horizontal="left" vertical="center" wrapText="1"/>
    </xf>
    <xf numFmtId="0" fontId="115" fillId="0" borderId="50" xfId="0" applyFont="1" applyFill="1" applyBorder="1" applyAlignment="1">
      <alignment horizontal="left" vertical="center" wrapText="1"/>
    </xf>
    <xf numFmtId="0" fontId="115" fillId="0" borderId="44"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15" fillId="0" borderId="51" xfId="0" applyFont="1" applyFill="1" applyBorder="1" applyAlignment="1">
      <alignment horizontal="left" vertical="center" wrapText="1"/>
    </xf>
    <xf numFmtId="0" fontId="115" fillId="0" borderId="42" xfId="0" applyFont="1" applyFill="1" applyBorder="1" applyAlignment="1">
      <alignment horizontal="left" vertical="center" wrapText="1"/>
    </xf>
    <xf numFmtId="0" fontId="115" fillId="0" borderId="53" xfId="0" applyFont="1" applyFill="1" applyBorder="1" applyAlignment="1">
      <alignment horizontal="left" vertical="center" wrapText="1"/>
    </xf>
    <xf numFmtId="0" fontId="115" fillId="0" borderId="46" xfId="0" applyFont="1" applyFill="1" applyBorder="1" applyAlignment="1">
      <alignment horizontal="left" vertical="center" wrapText="1"/>
    </xf>
    <xf numFmtId="0" fontId="115" fillId="0" borderId="42" xfId="0" applyFont="1" applyFill="1" applyBorder="1" applyAlignment="1">
      <alignment horizontal="left" vertical="top" wrapText="1"/>
    </xf>
    <xf numFmtId="0" fontId="115" fillId="0" borderId="53" xfId="0" applyFont="1" applyFill="1" applyBorder="1" applyAlignment="1">
      <alignment horizontal="left" vertical="top" wrapText="1"/>
    </xf>
    <xf numFmtId="0" fontId="115" fillId="0" borderId="46" xfId="0" applyFont="1" applyFill="1" applyBorder="1" applyAlignment="1">
      <alignment horizontal="left" vertical="top" wrapText="1"/>
    </xf>
    <xf numFmtId="49" fontId="30" fillId="0" borderId="40" xfId="0" applyNumberFormat="1" applyFont="1" applyFill="1" applyBorder="1" applyAlignment="1">
      <alignment horizontal="left" vertical="top" wrapText="1"/>
    </xf>
    <xf numFmtId="49" fontId="30" fillId="0" borderId="54" xfId="0" applyNumberFormat="1" applyFont="1" applyFill="1" applyBorder="1" applyAlignment="1">
      <alignment horizontal="left" vertical="top" wrapText="1"/>
    </xf>
    <xf numFmtId="49" fontId="30" fillId="0" borderId="43" xfId="0" applyNumberFormat="1" applyFont="1" applyFill="1" applyBorder="1" applyAlignment="1">
      <alignment horizontal="left" vertical="top" wrapText="1"/>
    </xf>
    <xf numFmtId="0" fontId="29" fillId="0" borderId="38" xfId="0" applyFont="1" applyBorder="1" applyAlignment="1">
      <alignment horizontal="left" vertical="center" wrapText="1"/>
    </xf>
    <xf numFmtId="0" fontId="29" fillId="0" borderId="52" xfId="0" applyFont="1" applyBorder="1" applyAlignment="1">
      <alignment horizontal="left" vertical="center" wrapText="1"/>
    </xf>
    <xf numFmtId="0" fontId="29" fillId="0" borderId="45" xfId="0" applyFont="1" applyBorder="1" applyAlignment="1">
      <alignment horizontal="left" vertical="center" wrapText="1"/>
    </xf>
    <xf numFmtId="0" fontId="19" fillId="0" borderId="0"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15" fillId="0" borderId="0" xfId="0" applyFont="1" applyFill="1" applyBorder="1" applyAlignment="1" applyProtection="1">
      <alignment vertical="top" wrapText="1"/>
      <protection/>
    </xf>
    <xf numFmtId="3" fontId="15" fillId="0" borderId="0" xfId="0" applyNumberFormat="1" applyFont="1" applyFill="1" applyBorder="1" applyAlignment="1" applyProtection="1">
      <alignment vertical="top" wrapText="1"/>
      <protection locked="0"/>
    </xf>
    <xf numFmtId="0" fontId="17" fillId="33" borderId="31" xfId="0" applyFont="1" applyFill="1" applyBorder="1" applyAlignment="1" applyProtection="1">
      <alignment horizontal="left" vertical="top" wrapText="1"/>
      <protection/>
    </xf>
    <xf numFmtId="0" fontId="17" fillId="33" borderId="13" xfId="0" applyFont="1" applyFill="1" applyBorder="1" applyAlignment="1" applyProtection="1">
      <alignment horizontal="left" vertical="top" wrapText="1"/>
      <protection/>
    </xf>
    <xf numFmtId="0" fontId="17" fillId="33" borderId="11" xfId="0" applyFont="1" applyFill="1" applyBorder="1" applyAlignment="1" applyProtection="1">
      <alignment horizontal="left" vertical="top" wrapText="1"/>
      <protection/>
    </xf>
    <xf numFmtId="0" fontId="18" fillId="10" borderId="0" xfId="0" applyFont="1" applyFill="1" applyBorder="1" applyAlignment="1" applyProtection="1">
      <alignment horizontal="left" vertical="top" wrapText="1"/>
      <protection/>
    </xf>
    <xf numFmtId="0" fontId="17" fillId="10" borderId="0" xfId="0" applyFont="1" applyFill="1" applyBorder="1" applyAlignment="1" applyProtection="1">
      <alignment horizontal="left" vertical="top" wrapText="1"/>
      <protection/>
    </xf>
    <xf numFmtId="0" fontId="15" fillId="0" borderId="0" xfId="0" applyFont="1" applyFill="1" applyBorder="1" applyAlignment="1" applyProtection="1">
      <alignment vertical="top" wrapText="1"/>
      <protection locked="0"/>
    </xf>
    <xf numFmtId="0" fontId="19" fillId="0" borderId="0" xfId="0" applyFont="1" applyFill="1" applyBorder="1" applyAlignment="1" applyProtection="1">
      <alignment horizontal="center" vertical="top" wrapText="1"/>
      <protection/>
    </xf>
    <xf numFmtId="0" fontId="114" fillId="10" borderId="0" xfId="0" applyFont="1" applyFill="1" applyAlignment="1">
      <alignment horizontal="left" wrapText="1"/>
    </xf>
    <xf numFmtId="0" fontId="114" fillId="10" borderId="0" xfId="0" applyFont="1" applyFill="1" applyAlignment="1">
      <alignment horizontal="left"/>
    </xf>
    <xf numFmtId="0" fontId="136" fillId="10" borderId="0" xfId="0" applyFont="1" applyFill="1" applyAlignment="1">
      <alignment horizontal="left"/>
    </xf>
    <xf numFmtId="0" fontId="17" fillId="33" borderId="39" xfId="0" applyFont="1" applyFill="1" applyBorder="1" applyAlignment="1" applyProtection="1">
      <alignment horizontal="left" vertical="top" wrapText="1"/>
      <protection/>
    </xf>
    <xf numFmtId="0" fontId="17" fillId="33" borderId="47" xfId="0" applyFont="1" applyFill="1" applyBorder="1" applyAlignment="1" applyProtection="1">
      <alignment horizontal="left" vertical="top" wrapText="1"/>
      <protection/>
    </xf>
    <xf numFmtId="0" fontId="16" fillId="33" borderId="31" xfId="0" applyFont="1" applyFill="1" applyBorder="1" applyAlignment="1" applyProtection="1">
      <alignment horizontal="center"/>
      <protection/>
    </xf>
    <xf numFmtId="0" fontId="16" fillId="33" borderId="13" xfId="0" applyFont="1" applyFill="1" applyBorder="1" applyAlignment="1" applyProtection="1">
      <alignment horizontal="center"/>
      <protection/>
    </xf>
    <xf numFmtId="0" fontId="16" fillId="33" borderId="11" xfId="0" applyFont="1" applyFill="1" applyBorder="1" applyAlignment="1" applyProtection="1">
      <alignment horizontal="center"/>
      <protection/>
    </xf>
    <xf numFmtId="0" fontId="17" fillId="33" borderId="67" xfId="0" applyFont="1" applyFill="1" applyBorder="1" applyAlignment="1" applyProtection="1">
      <alignment horizontal="center" vertical="top" wrapText="1"/>
      <protection/>
    </xf>
    <xf numFmtId="0" fontId="17" fillId="33" borderId="14" xfId="0" applyFont="1" applyFill="1" applyBorder="1" applyAlignment="1" applyProtection="1">
      <alignment horizontal="center" vertical="top" wrapText="1"/>
      <protection/>
    </xf>
    <xf numFmtId="0" fontId="17" fillId="0" borderId="60" xfId="0" applyFont="1" applyFill="1" applyBorder="1" applyAlignment="1" applyProtection="1">
      <alignment horizontal="left" vertical="top" wrapText="1"/>
      <protection/>
    </xf>
    <xf numFmtId="0" fontId="17" fillId="0" borderId="61" xfId="0" applyFont="1" applyFill="1" applyBorder="1" applyAlignment="1" applyProtection="1">
      <alignment horizontal="left" vertical="top" wrapText="1"/>
      <protection/>
    </xf>
    <xf numFmtId="0" fontId="17" fillId="33" borderId="62" xfId="0" applyFont="1" applyFill="1" applyBorder="1" applyAlignment="1" applyProtection="1">
      <alignment horizontal="left" vertical="top" wrapText="1"/>
      <protection/>
    </xf>
    <xf numFmtId="0" fontId="17" fillId="33" borderId="58" xfId="0" applyFont="1" applyFill="1" applyBorder="1" applyAlignment="1" applyProtection="1">
      <alignment horizontal="left" vertical="top" wrapText="1"/>
      <protection/>
    </xf>
    <xf numFmtId="0" fontId="16" fillId="33" borderId="68" xfId="0" applyFont="1" applyFill="1" applyBorder="1" applyAlignment="1" applyProtection="1">
      <alignment horizontal="center" vertical="top" wrapText="1"/>
      <protection/>
    </xf>
    <xf numFmtId="0" fontId="16" fillId="33" borderId="15" xfId="0" applyFont="1" applyFill="1" applyBorder="1" applyAlignment="1" applyProtection="1">
      <alignment horizontal="center" vertical="top" wrapText="1"/>
      <protection/>
    </xf>
    <xf numFmtId="0" fontId="17" fillId="33" borderId="60" xfId="0" applyFont="1" applyFill="1" applyBorder="1" applyAlignment="1" applyProtection="1">
      <alignment horizontal="left" vertical="top" wrapText="1"/>
      <protection/>
    </xf>
    <xf numFmtId="0" fontId="17" fillId="33" borderId="61" xfId="0" applyFont="1" applyFill="1" applyBorder="1" applyAlignment="1" applyProtection="1">
      <alignment horizontal="left" vertical="top" wrapText="1"/>
      <protection/>
    </xf>
    <xf numFmtId="0" fontId="17" fillId="0" borderId="62" xfId="0" applyFont="1" applyFill="1" applyBorder="1" applyAlignment="1" applyProtection="1">
      <alignment vertical="top" wrapText="1"/>
      <protection/>
    </xf>
    <xf numFmtId="0" fontId="17" fillId="0" borderId="58" xfId="0" applyFont="1" applyFill="1" applyBorder="1" applyAlignment="1" applyProtection="1">
      <alignment vertical="top" wrapText="1"/>
      <protection/>
    </xf>
    <xf numFmtId="0" fontId="17" fillId="10" borderId="19" xfId="0" applyFont="1" applyFill="1" applyBorder="1" applyAlignment="1" applyProtection="1">
      <alignment horizontal="center" wrapText="1"/>
      <protection/>
    </xf>
    <xf numFmtId="0" fontId="17" fillId="10" borderId="0" xfId="0" applyFont="1" applyFill="1" applyBorder="1" applyAlignment="1" applyProtection="1">
      <alignment horizontal="center" wrapText="1"/>
      <protection/>
    </xf>
    <xf numFmtId="0" fontId="17"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6" fillId="33" borderId="68" xfId="0" applyFont="1" applyFill="1" applyBorder="1" applyAlignment="1" applyProtection="1">
      <alignment horizontal="left" vertical="top" wrapText="1"/>
      <protection/>
    </xf>
    <xf numFmtId="0" fontId="16" fillId="33" borderId="15" xfId="0" applyFont="1" applyFill="1" applyBorder="1" applyAlignment="1" applyProtection="1">
      <alignment horizontal="left" vertical="top" wrapText="1"/>
      <protection/>
    </xf>
    <xf numFmtId="0" fontId="15" fillId="33" borderId="13" xfId="0" applyFont="1" applyFill="1" applyBorder="1" applyAlignment="1" applyProtection="1">
      <alignment horizontal="left" vertical="top"/>
      <protection locked="0"/>
    </xf>
    <xf numFmtId="0" fontId="15" fillId="33" borderId="11" xfId="0" applyFont="1" applyFill="1" applyBorder="1" applyAlignment="1" applyProtection="1">
      <alignment horizontal="left" vertical="top"/>
      <protection locked="0"/>
    </xf>
    <xf numFmtId="0" fontId="20" fillId="10" borderId="0" xfId="0" applyFont="1" applyFill="1" applyBorder="1" applyAlignment="1" applyProtection="1">
      <alignment horizontal="left" vertical="top"/>
      <protection/>
    </xf>
    <xf numFmtId="0" fontId="16" fillId="33" borderId="31" xfId="0" applyFont="1" applyFill="1" applyBorder="1" applyAlignment="1" applyProtection="1">
      <alignment horizontal="left" vertical="top"/>
      <protection/>
    </xf>
    <xf numFmtId="0" fontId="16" fillId="33" borderId="13" xfId="0" applyFont="1" applyFill="1" applyBorder="1" applyAlignment="1" applyProtection="1">
      <alignment horizontal="left" vertical="top"/>
      <protection/>
    </xf>
    <xf numFmtId="0" fontId="16" fillId="33" borderId="11" xfId="0" applyFont="1" applyFill="1" applyBorder="1" applyAlignment="1" applyProtection="1">
      <alignment horizontal="left" vertical="top"/>
      <protection/>
    </xf>
    <xf numFmtId="0" fontId="18" fillId="10" borderId="17" xfId="0" applyFont="1" applyFill="1" applyBorder="1" applyAlignment="1" applyProtection="1">
      <alignment horizontal="left" vertical="top" wrapText="1"/>
      <protection/>
    </xf>
    <xf numFmtId="0" fontId="18" fillId="0" borderId="20" xfId="0" applyFont="1" applyFill="1" applyBorder="1" applyAlignment="1" applyProtection="1">
      <alignment horizontal="left" vertical="top" wrapText="1"/>
      <protection/>
    </xf>
    <xf numFmtId="0" fontId="18" fillId="0" borderId="17" xfId="0" applyFont="1" applyFill="1" applyBorder="1" applyAlignment="1" applyProtection="1">
      <alignment horizontal="left" vertical="top" wrapText="1"/>
      <protection/>
    </xf>
    <xf numFmtId="0" fontId="18" fillId="0" borderId="18" xfId="0" applyFont="1" applyFill="1" applyBorder="1" applyAlignment="1" applyProtection="1">
      <alignment horizontal="left" vertical="top" wrapText="1"/>
      <protection/>
    </xf>
    <xf numFmtId="0" fontId="18" fillId="0" borderId="19" xfId="0" applyFont="1" applyFill="1" applyBorder="1" applyAlignment="1" applyProtection="1">
      <alignment horizontal="left" vertical="top" wrapText="1"/>
      <protection/>
    </xf>
    <xf numFmtId="0" fontId="18" fillId="0" borderId="0" xfId="0" applyFont="1" applyFill="1" applyBorder="1" applyAlignment="1" applyProtection="1">
      <alignment horizontal="left" vertical="top" wrapText="1"/>
      <protection/>
    </xf>
    <xf numFmtId="0" fontId="18" fillId="0" borderId="16" xfId="0" applyFont="1" applyFill="1" applyBorder="1" applyAlignment="1" applyProtection="1">
      <alignment horizontal="left" vertical="top" wrapText="1"/>
      <protection/>
    </xf>
    <xf numFmtId="0" fontId="18" fillId="0" borderId="26" xfId="0" applyFont="1" applyFill="1" applyBorder="1" applyAlignment="1" applyProtection="1">
      <alignment horizontal="left" vertical="top" wrapText="1"/>
      <protection/>
    </xf>
    <xf numFmtId="0" fontId="18" fillId="0" borderId="21" xfId="0" applyFont="1" applyFill="1" applyBorder="1" applyAlignment="1" applyProtection="1">
      <alignment horizontal="left" vertical="top" wrapText="1"/>
      <protection/>
    </xf>
    <xf numFmtId="0" fontId="18" fillId="0" borderId="27"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protection locked="0"/>
    </xf>
    <xf numFmtId="0" fontId="15" fillId="33" borderId="18" xfId="0" applyFont="1" applyFill="1" applyBorder="1" applyAlignment="1" applyProtection="1">
      <alignment horizontal="left" vertical="top"/>
      <protection locked="0"/>
    </xf>
    <xf numFmtId="0" fontId="17" fillId="33" borderId="69" xfId="0" applyFont="1" applyFill="1" applyBorder="1" applyAlignment="1" applyProtection="1">
      <alignment horizontal="left" vertical="top" wrapText="1"/>
      <protection/>
    </xf>
    <xf numFmtId="0" fontId="17" fillId="33" borderId="70" xfId="0" applyFont="1" applyFill="1" applyBorder="1" applyAlignment="1" applyProtection="1">
      <alignment horizontal="left" vertical="top" wrapText="1"/>
      <protection/>
    </xf>
    <xf numFmtId="0" fontId="17" fillId="33" borderId="59" xfId="0" applyFont="1" applyFill="1" applyBorder="1" applyAlignment="1" applyProtection="1">
      <alignment horizontal="left" vertical="top" wrapText="1"/>
      <protection/>
    </xf>
    <xf numFmtId="0" fontId="17" fillId="33" borderId="52" xfId="0" applyFont="1" applyFill="1" applyBorder="1" applyAlignment="1" applyProtection="1">
      <alignment horizontal="left" vertical="top" wrapText="1"/>
      <protection/>
    </xf>
    <xf numFmtId="0" fontId="18" fillId="0" borderId="31" xfId="0" applyFont="1" applyFill="1" applyBorder="1" applyAlignment="1" applyProtection="1">
      <alignment horizontal="left" vertical="top" wrapText="1"/>
      <protection/>
    </xf>
    <xf numFmtId="0" fontId="18" fillId="0" borderId="13" xfId="0" applyFont="1" applyFill="1" applyBorder="1" applyAlignment="1" applyProtection="1">
      <alignment horizontal="left" vertical="top" wrapText="1"/>
      <protection/>
    </xf>
    <xf numFmtId="0" fontId="18" fillId="0" borderId="11" xfId="0" applyFont="1" applyFill="1" applyBorder="1" applyAlignment="1" applyProtection="1">
      <alignment horizontal="left" vertical="top" wrapText="1"/>
      <protection/>
    </xf>
    <xf numFmtId="0" fontId="4" fillId="33" borderId="31" xfId="0" applyFont="1" applyFill="1" applyBorder="1" applyAlignment="1" applyProtection="1">
      <alignment horizontal="center"/>
      <protection/>
    </xf>
    <xf numFmtId="0" fontId="28" fillId="0" borderId="13" xfId="0" applyFont="1" applyBorder="1" applyAlignment="1">
      <alignment/>
    </xf>
    <xf numFmtId="0" fontId="28" fillId="0" borderId="11" xfId="0" applyFont="1" applyBorder="1" applyAlignment="1">
      <alignment/>
    </xf>
    <xf numFmtId="0" fontId="3" fillId="10" borderId="17" xfId="0" applyFont="1" applyFill="1" applyBorder="1" applyAlignment="1">
      <alignment horizontal="center"/>
    </xf>
    <xf numFmtId="0" fontId="3" fillId="10" borderId="0"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137" fillId="34" borderId="12" xfId="0" applyFont="1" applyFill="1" applyBorder="1" applyAlignment="1">
      <alignment horizontal="center"/>
    </xf>
    <xf numFmtId="0" fontId="138" fillId="0" borderId="31" xfId="0" applyFont="1" applyFill="1" applyBorder="1" applyAlignment="1">
      <alignment horizontal="center"/>
    </xf>
    <xf numFmtId="0" fontId="138" fillId="0" borderId="65" xfId="0" applyFont="1" applyFill="1" applyBorder="1" applyAlignment="1">
      <alignment horizontal="center"/>
    </xf>
    <xf numFmtId="0" fontId="111" fillId="10" borderId="21" xfId="0" applyFont="1" applyFill="1" applyBorder="1" applyAlignment="1">
      <alignment/>
    </xf>
    <xf numFmtId="0" fontId="105" fillId="34" borderId="31" xfId="0" applyFont="1" applyFill="1" applyBorder="1" applyAlignment="1">
      <alignment horizontal="center" vertical="center" wrapText="1"/>
    </xf>
    <xf numFmtId="0" fontId="105" fillId="34" borderId="11" xfId="0" applyFont="1" applyFill="1" applyBorder="1" applyAlignment="1">
      <alignment horizontal="center" vertical="center" wrapText="1"/>
    </xf>
    <xf numFmtId="0" fontId="104" fillId="10" borderId="31" xfId="0" applyFont="1" applyFill="1" applyBorder="1" applyAlignment="1">
      <alignment horizontal="center" vertical="top" wrapText="1"/>
    </xf>
    <xf numFmtId="0" fontId="104" fillId="10" borderId="11" xfId="0" applyFont="1" applyFill="1" applyBorder="1" applyAlignment="1">
      <alignment horizontal="center" vertical="top" wrapText="1"/>
    </xf>
    <xf numFmtId="0" fontId="104" fillId="33" borderId="20" xfId="0" applyFont="1" applyFill="1" applyBorder="1" applyAlignment="1">
      <alignment horizontal="center" vertical="top" wrapText="1"/>
    </xf>
    <xf numFmtId="0" fontId="104" fillId="33" borderId="17" xfId="0" applyFont="1" applyFill="1" applyBorder="1" applyAlignment="1">
      <alignment horizontal="center" vertical="top" wrapText="1"/>
    </xf>
    <xf numFmtId="0" fontId="139" fillId="0" borderId="31" xfId="0" applyFont="1" applyBorder="1" applyAlignment="1">
      <alignment horizontal="left" vertical="center"/>
    </xf>
    <xf numFmtId="0" fontId="139" fillId="0" borderId="13" xfId="0" applyFont="1" applyBorder="1" applyAlignment="1">
      <alignment horizontal="left" vertical="center"/>
    </xf>
    <xf numFmtId="0" fontId="139" fillId="0" borderId="11" xfId="0" applyFont="1" applyBorder="1" applyAlignment="1">
      <alignment horizontal="left" vertical="center"/>
    </xf>
    <xf numFmtId="0" fontId="108" fillId="34" borderId="31" xfId="0" applyFont="1" applyFill="1" applyBorder="1" applyAlignment="1">
      <alignment horizontal="center" vertical="center" wrapText="1"/>
    </xf>
    <xf numFmtId="0" fontId="108" fillId="34" borderId="11" xfId="0" applyFont="1" applyFill="1" applyBorder="1" applyAlignment="1">
      <alignment horizontal="center" vertical="center" wrapText="1"/>
    </xf>
    <xf numFmtId="0" fontId="107" fillId="10" borderId="17" xfId="0" applyFont="1" applyFill="1" applyBorder="1" applyAlignment="1">
      <alignment horizontal="center" vertical="center"/>
    </xf>
    <xf numFmtId="0" fontId="104" fillId="10" borderId="20" xfId="0" applyFont="1" applyFill="1" applyBorder="1" applyAlignment="1">
      <alignment horizontal="center" vertical="top" wrapText="1"/>
    </xf>
    <xf numFmtId="0" fontId="104" fillId="10" borderId="17" xfId="0" applyFont="1" applyFill="1" applyBorder="1" applyAlignment="1">
      <alignment horizontal="center" vertical="top" wrapText="1"/>
    </xf>
    <xf numFmtId="0" fontId="104" fillId="10" borderId="18" xfId="0" applyFont="1" applyFill="1" applyBorder="1" applyAlignment="1">
      <alignment horizontal="center" vertical="top" wrapText="1"/>
    </xf>
    <xf numFmtId="0" fontId="104" fillId="10" borderId="26" xfId="0" applyFont="1" applyFill="1" applyBorder="1" applyAlignment="1">
      <alignment horizontal="center" vertical="top" wrapText="1"/>
    </xf>
    <xf numFmtId="0" fontId="104" fillId="10" borderId="21" xfId="0" applyFont="1" applyFill="1" applyBorder="1" applyAlignment="1">
      <alignment horizontal="center" vertical="top" wrapText="1"/>
    </xf>
    <xf numFmtId="0" fontId="104" fillId="10" borderId="27" xfId="0" applyFont="1" applyFill="1" applyBorder="1" applyAlignment="1">
      <alignment horizontal="center" vertical="top" wrapText="1"/>
    </xf>
    <xf numFmtId="0" fontId="95" fillId="10" borderId="26" xfId="53" applyFill="1" applyBorder="1" applyAlignment="1" applyProtection="1">
      <alignment horizontal="center" vertical="top" wrapText="1"/>
      <protection/>
    </xf>
    <xf numFmtId="0" fontId="95" fillId="10" borderId="21" xfId="53" applyFill="1" applyBorder="1" applyAlignment="1" applyProtection="1">
      <alignment horizontal="center" vertical="top" wrapText="1"/>
      <protection/>
    </xf>
    <xf numFmtId="0" fontId="95" fillId="10" borderId="27" xfId="53" applyFill="1" applyBorder="1" applyAlignment="1" applyProtection="1">
      <alignment horizontal="center" vertical="top" wrapText="1"/>
      <protection/>
    </xf>
    <xf numFmtId="0" fontId="120" fillId="33" borderId="31" xfId="0" applyFont="1" applyFill="1" applyBorder="1" applyAlignment="1">
      <alignment horizontal="center" vertical="center"/>
    </xf>
    <xf numFmtId="0" fontId="120" fillId="33" borderId="13" xfId="0" applyFont="1" applyFill="1" applyBorder="1" applyAlignment="1">
      <alignment horizontal="center" vertical="center"/>
    </xf>
    <xf numFmtId="0" fontId="120" fillId="33" borderId="11" xfId="0" applyFont="1" applyFill="1" applyBorder="1" applyAlignment="1">
      <alignment horizontal="center" vertical="center"/>
    </xf>
    <xf numFmtId="0" fontId="140" fillId="34" borderId="31" xfId="0" applyFont="1" applyFill="1" applyBorder="1" applyAlignment="1">
      <alignment horizontal="center"/>
    </xf>
    <xf numFmtId="0" fontId="140" fillId="34" borderId="13" xfId="0" applyFont="1" applyFill="1" applyBorder="1" applyAlignment="1">
      <alignment horizontal="center"/>
    </xf>
    <xf numFmtId="0" fontId="140" fillId="34" borderId="11" xfId="0" applyFont="1" applyFill="1" applyBorder="1" applyAlignment="1">
      <alignment horizontal="center"/>
    </xf>
    <xf numFmtId="0" fontId="105" fillId="34" borderId="13" xfId="0" applyFont="1" applyFill="1" applyBorder="1" applyAlignment="1">
      <alignment horizontal="center" vertical="center" wrapText="1"/>
    </xf>
    <xf numFmtId="0" fontId="104" fillId="10" borderId="31" xfId="0" applyFont="1" applyFill="1" applyBorder="1" applyAlignment="1">
      <alignment horizontal="center" vertical="center" wrapText="1"/>
    </xf>
    <xf numFmtId="0" fontId="104" fillId="10" borderId="11" xfId="0" applyFont="1" applyFill="1" applyBorder="1" applyAlignment="1">
      <alignment horizontal="center" vertical="center" wrapText="1"/>
    </xf>
    <xf numFmtId="0" fontId="104" fillId="33" borderId="18"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152400</xdr:rowOff>
    </xdr:from>
    <xdr:to>
      <xdr:col>2</xdr:col>
      <xdr:colOff>895350</xdr:colOff>
      <xdr:row>6</xdr:row>
      <xdr:rowOff>47625</xdr:rowOff>
    </xdr:to>
    <xdr:sp>
      <xdr:nvSpPr>
        <xdr:cNvPr id="1" name="AutoShape 4"/>
        <xdr:cNvSpPr>
          <a:spLocks noChangeAspect="1"/>
        </xdr:cNvSpPr>
      </xdr:nvSpPr>
      <xdr:spPr>
        <a:xfrm>
          <a:off x="828675" y="152400"/>
          <a:ext cx="923925"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76200</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90500" y="209550"/>
          <a:ext cx="74295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f.gov.mg/" TargetMode="External" /><Relationship Id="rId2" Type="http://schemas.openxmlformats.org/officeDocument/2006/relationships/hyperlink" Target="mailto:randriasandratana@yahoo.fr" TargetMode="Externa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A28">
      <selection activeCell="D31" sqref="D31"/>
    </sheetView>
  </sheetViews>
  <sheetFormatPr defaultColWidth="102.421875" defaultRowHeight="15"/>
  <cols>
    <col min="1" max="1" width="2.421875" style="59" customWidth="1"/>
    <col min="2" max="2" width="10.421875" style="58" customWidth="1"/>
    <col min="3" max="3" width="14.421875" style="58" customWidth="1"/>
    <col min="4" max="4" width="87.140625" style="59" customWidth="1"/>
    <col min="5" max="5" width="3.421875" style="59" customWidth="1"/>
    <col min="6" max="6" width="22.140625" style="59" customWidth="1"/>
    <col min="7" max="7" width="12.421875" style="57" customWidth="1"/>
    <col min="8" max="8" width="15.421875" style="57" hidden="1" customWidth="1"/>
    <col min="9" max="13" width="102.421875" style="57" hidden="1" customWidth="1"/>
    <col min="14" max="15" width="9.140625" style="57" hidden="1" customWidth="1"/>
    <col min="16" max="16" width="102.421875" style="57" hidden="1" customWidth="1"/>
    <col min="17" max="251" width="9.140625" style="59" customWidth="1"/>
    <col min="252" max="252" width="2.421875" style="59" customWidth="1"/>
    <col min="253" max="254" width="9.140625" style="59" customWidth="1"/>
    <col min="255" max="255" width="17.421875" style="59" customWidth="1"/>
    <col min="256" max="16384" width="102.421875" style="59" customWidth="1"/>
  </cols>
  <sheetData>
    <row r="1" ht="15.75" thickBot="1"/>
    <row r="2" spans="1:5" ht="15.75" thickBot="1">
      <c r="A2" s="103"/>
      <c r="B2" s="104"/>
      <c r="C2" s="105"/>
      <c r="D2" s="106"/>
      <c r="E2" s="107"/>
    </row>
    <row r="3" spans="1:16" ht="15.75" thickBot="1">
      <c r="A3" s="103"/>
      <c r="B3" s="108"/>
      <c r="C3" s="109"/>
      <c r="D3" s="110" t="s">
        <v>263</v>
      </c>
      <c r="E3" s="111"/>
      <c r="G3" s="59"/>
      <c r="H3" s="59"/>
      <c r="I3" s="59"/>
      <c r="J3" s="59"/>
      <c r="K3" s="59"/>
      <c r="L3" s="59"/>
      <c r="M3" s="59"/>
      <c r="N3" s="59"/>
      <c r="O3" s="59"/>
      <c r="P3" s="59"/>
    </row>
    <row r="4" spans="1:16" ht="15.75" thickBot="1">
      <c r="A4" s="103"/>
      <c r="B4" s="108"/>
      <c r="C4" s="109"/>
      <c r="D4" s="112"/>
      <c r="E4" s="111"/>
      <c r="G4" s="59"/>
      <c r="H4" s="59"/>
      <c r="I4" s="59"/>
      <c r="J4" s="59"/>
      <c r="K4" s="59"/>
      <c r="L4" s="59"/>
      <c r="M4" s="59"/>
      <c r="N4" s="59"/>
      <c r="O4" s="59"/>
      <c r="P4" s="59"/>
    </row>
    <row r="5" spans="1:16" ht="15.75" thickBot="1">
      <c r="A5" s="103"/>
      <c r="B5" s="108"/>
      <c r="C5" s="113" t="s">
        <v>305</v>
      </c>
      <c r="D5" s="206" t="s">
        <v>1009</v>
      </c>
      <c r="E5" s="111"/>
      <c r="G5" s="59"/>
      <c r="H5" s="59"/>
      <c r="I5" s="59"/>
      <c r="J5" s="59"/>
      <c r="K5" s="59"/>
      <c r="L5" s="59"/>
      <c r="M5" s="59"/>
      <c r="N5" s="59"/>
      <c r="O5" s="59"/>
      <c r="P5" s="59"/>
    </row>
    <row r="6" spans="1:16" ht="15">
      <c r="A6" s="103"/>
      <c r="B6" s="108"/>
      <c r="C6" s="109"/>
      <c r="D6" s="112"/>
      <c r="E6" s="111"/>
      <c r="G6" s="59"/>
      <c r="H6" s="59"/>
      <c r="I6" s="59"/>
      <c r="J6" s="59"/>
      <c r="K6" s="59"/>
      <c r="L6" s="59"/>
      <c r="M6" s="59"/>
      <c r="N6" s="59"/>
      <c r="O6" s="59"/>
      <c r="P6" s="59"/>
    </row>
    <row r="7" spans="1:16" ht="30.75" customHeight="1">
      <c r="A7" s="103"/>
      <c r="B7" s="108"/>
      <c r="C7" s="114" t="s">
        <v>214</v>
      </c>
      <c r="D7" s="60" t="s">
        <v>348</v>
      </c>
      <c r="E7" s="111"/>
      <c r="G7" s="59"/>
      <c r="H7" s="59"/>
      <c r="I7" s="59"/>
      <c r="J7" s="59"/>
      <c r="K7" s="59"/>
      <c r="L7" s="59"/>
      <c r="M7" s="59"/>
      <c r="N7" s="59"/>
      <c r="O7" s="59"/>
      <c r="P7" s="59"/>
    </row>
    <row r="8" spans="1:5" ht="15" hidden="1">
      <c r="A8" s="103"/>
      <c r="B8" s="108"/>
      <c r="C8" s="109"/>
      <c r="D8" s="112"/>
      <c r="E8" s="111"/>
    </row>
    <row r="9" spans="1:5" ht="15" hidden="1">
      <c r="A9" s="103"/>
      <c r="B9" s="108"/>
      <c r="C9" s="109"/>
      <c r="D9" s="112"/>
      <c r="E9" s="111"/>
    </row>
    <row r="10" spans="1:5" ht="15" hidden="1">
      <c r="A10" s="103"/>
      <c r="B10" s="108"/>
      <c r="C10" s="109"/>
      <c r="D10" s="112"/>
      <c r="E10" s="111"/>
    </row>
    <row r="11" spans="1:5" ht="15" hidden="1">
      <c r="A11" s="103"/>
      <c r="B11" s="108"/>
      <c r="C11" s="109"/>
      <c r="D11" s="112"/>
      <c r="E11" s="111"/>
    </row>
    <row r="12" spans="1:5" ht="15.75" thickBot="1">
      <c r="A12" s="103"/>
      <c r="B12" s="108"/>
      <c r="C12" s="109"/>
      <c r="D12" s="112"/>
      <c r="E12" s="111"/>
    </row>
    <row r="13" spans="1:5" ht="215.25" customHeight="1" thickBot="1">
      <c r="A13" s="103"/>
      <c r="B13" s="108"/>
      <c r="C13" s="115" t="s">
        <v>0</v>
      </c>
      <c r="D13" s="61" t="s">
        <v>755</v>
      </c>
      <c r="E13" s="111"/>
    </row>
    <row r="14" spans="1:16" ht="15">
      <c r="A14" s="103"/>
      <c r="B14" s="108"/>
      <c r="C14" s="109"/>
      <c r="D14" s="112"/>
      <c r="E14" s="111"/>
      <c r="H14" s="57" t="s">
        <v>1</v>
      </c>
      <c r="I14" s="57" t="s">
        <v>2</v>
      </c>
      <c r="K14" s="57" t="s">
        <v>3</v>
      </c>
      <c r="L14" s="57" t="s">
        <v>4</v>
      </c>
      <c r="M14" s="57" t="s">
        <v>5</v>
      </c>
      <c r="N14" s="57" t="s">
        <v>6</v>
      </c>
      <c r="O14" s="57" t="s">
        <v>7</v>
      </c>
      <c r="P14" s="57" t="s">
        <v>8</v>
      </c>
    </row>
    <row r="15" spans="1:16" ht="15">
      <c r="A15" s="103"/>
      <c r="B15" s="108"/>
      <c r="C15" s="113" t="s">
        <v>204</v>
      </c>
      <c r="D15" s="116" t="s">
        <v>347</v>
      </c>
      <c r="E15" s="111"/>
      <c r="H15" s="57" t="s">
        <v>9</v>
      </c>
      <c r="I15" s="57" t="s">
        <v>10</v>
      </c>
      <c r="J15" s="57" t="s">
        <v>11</v>
      </c>
      <c r="K15" s="57" t="s">
        <v>12</v>
      </c>
      <c r="L15" s="57">
        <v>1</v>
      </c>
      <c r="M15" s="57">
        <v>1</v>
      </c>
      <c r="N15" s="57" t="s">
        <v>13</v>
      </c>
      <c r="O15" s="57" t="s">
        <v>14</v>
      </c>
      <c r="P15" s="57" t="s">
        <v>15</v>
      </c>
    </row>
    <row r="16" spans="1:16" ht="29.25" customHeight="1">
      <c r="A16" s="103"/>
      <c r="B16" s="698" t="s">
        <v>293</v>
      </c>
      <c r="C16" s="699"/>
      <c r="D16" s="117" t="s">
        <v>341</v>
      </c>
      <c r="E16" s="111"/>
      <c r="H16" s="57" t="s">
        <v>16</v>
      </c>
      <c r="I16" s="57" t="s">
        <v>17</v>
      </c>
      <c r="J16" s="57" t="s">
        <v>18</v>
      </c>
      <c r="K16" s="57" t="s">
        <v>19</v>
      </c>
      <c r="L16" s="57">
        <v>2</v>
      </c>
      <c r="M16" s="57">
        <v>2</v>
      </c>
      <c r="N16" s="57" t="s">
        <v>20</v>
      </c>
      <c r="O16" s="57" t="s">
        <v>21</v>
      </c>
      <c r="P16" s="57" t="s">
        <v>22</v>
      </c>
    </row>
    <row r="17" spans="1:16" ht="15">
      <c r="A17" s="103"/>
      <c r="B17" s="108"/>
      <c r="C17" s="113" t="s">
        <v>210</v>
      </c>
      <c r="D17" s="117" t="s">
        <v>346</v>
      </c>
      <c r="E17" s="111"/>
      <c r="H17" s="57" t="s">
        <v>23</v>
      </c>
      <c r="I17" s="57" t="s">
        <v>24</v>
      </c>
      <c r="K17" s="57" t="s">
        <v>25</v>
      </c>
      <c r="L17" s="57">
        <v>3</v>
      </c>
      <c r="M17" s="57">
        <v>3</v>
      </c>
      <c r="N17" s="57" t="s">
        <v>26</v>
      </c>
      <c r="O17" s="57" t="s">
        <v>27</v>
      </c>
      <c r="P17" s="57" t="s">
        <v>28</v>
      </c>
    </row>
    <row r="18" spans="1:16" ht="15.75" thickBot="1">
      <c r="A18" s="103"/>
      <c r="B18" s="118"/>
      <c r="C18" s="115" t="s">
        <v>205</v>
      </c>
      <c r="D18" s="119" t="s">
        <v>345</v>
      </c>
      <c r="E18" s="111"/>
      <c r="H18" s="57" t="s">
        <v>29</v>
      </c>
      <c r="K18" s="57" t="s">
        <v>30</v>
      </c>
      <c r="L18" s="57">
        <v>5</v>
      </c>
      <c r="M18" s="57">
        <v>5</v>
      </c>
      <c r="N18" s="57" t="s">
        <v>31</v>
      </c>
      <c r="O18" s="57" t="s">
        <v>32</v>
      </c>
      <c r="P18" s="57" t="s">
        <v>33</v>
      </c>
    </row>
    <row r="19" spans="1:16" ht="204.75" customHeight="1" thickBot="1">
      <c r="A19" s="103"/>
      <c r="B19" s="701" t="s">
        <v>206</v>
      </c>
      <c r="C19" s="702"/>
      <c r="D19" s="62" t="s">
        <v>756</v>
      </c>
      <c r="E19" s="111"/>
      <c r="H19" s="57" t="s">
        <v>34</v>
      </c>
      <c r="K19" s="57" t="s">
        <v>35</v>
      </c>
      <c r="O19" s="57" t="s">
        <v>36</v>
      </c>
      <c r="P19" s="57" t="s">
        <v>37</v>
      </c>
    </row>
    <row r="20" spans="1:16" ht="15">
      <c r="A20" s="103"/>
      <c r="B20" s="108"/>
      <c r="C20" s="115"/>
      <c r="D20" s="112"/>
      <c r="E20" s="111"/>
      <c r="F20" s="57"/>
      <c r="I20" s="59"/>
      <c r="M20" s="57" t="s">
        <v>38</v>
      </c>
      <c r="N20" s="57" t="s">
        <v>39</v>
      </c>
      <c r="O20" s="59"/>
      <c r="P20" s="59"/>
    </row>
    <row r="21" spans="1:16" ht="15">
      <c r="A21" s="103"/>
      <c r="B21" s="108"/>
      <c r="C21" s="113" t="s">
        <v>209</v>
      </c>
      <c r="D21" s="112"/>
      <c r="E21" s="111"/>
      <c r="F21" s="57"/>
      <c r="I21" s="59"/>
      <c r="M21" s="57" t="s">
        <v>40</v>
      </c>
      <c r="N21" s="57" t="s">
        <v>41</v>
      </c>
      <c r="O21" s="59"/>
      <c r="P21" s="59"/>
    </row>
    <row r="22" spans="1:16" ht="15.75" thickBot="1">
      <c r="A22" s="103"/>
      <c r="B22" s="108"/>
      <c r="C22" s="120" t="s">
        <v>212</v>
      </c>
      <c r="D22" s="112"/>
      <c r="E22" s="111"/>
      <c r="H22" s="57" t="s">
        <v>42</v>
      </c>
      <c r="K22" s="59"/>
      <c r="O22" s="57" t="s">
        <v>43</v>
      </c>
      <c r="P22" s="57" t="s">
        <v>44</v>
      </c>
    </row>
    <row r="23" spans="1:11" ht="15">
      <c r="A23" s="103"/>
      <c r="B23" s="698" t="s">
        <v>211</v>
      </c>
      <c r="C23" s="699"/>
      <c r="D23" s="696">
        <v>40891</v>
      </c>
      <c r="E23" s="111"/>
      <c r="K23" s="59"/>
    </row>
    <row r="24" spans="1:11" ht="4.5" customHeight="1">
      <c r="A24" s="103"/>
      <c r="B24" s="698"/>
      <c r="C24" s="699"/>
      <c r="D24" s="697"/>
      <c r="E24" s="111"/>
      <c r="K24" s="59"/>
    </row>
    <row r="25" spans="1:16" ht="27.75" customHeight="1">
      <c r="A25" s="103"/>
      <c r="B25" s="698" t="s">
        <v>299</v>
      </c>
      <c r="C25" s="699"/>
      <c r="D25" s="332">
        <v>40969</v>
      </c>
      <c r="E25" s="111"/>
      <c r="F25" s="57"/>
      <c r="J25" s="59"/>
      <c r="N25" s="57" t="s">
        <v>45</v>
      </c>
      <c r="O25" s="57" t="s">
        <v>46</v>
      </c>
      <c r="P25" s="59"/>
    </row>
    <row r="26" spans="1:16" ht="32.25" customHeight="1">
      <c r="A26" s="103"/>
      <c r="B26" s="698" t="s">
        <v>213</v>
      </c>
      <c r="C26" s="699"/>
      <c r="D26" s="121">
        <v>41183</v>
      </c>
      <c r="E26" s="111"/>
      <c r="F26" s="57"/>
      <c r="J26" s="59"/>
      <c r="N26" s="57" t="s">
        <v>47</v>
      </c>
      <c r="O26" s="57" t="s">
        <v>48</v>
      </c>
      <c r="P26" s="59"/>
    </row>
    <row r="27" spans="1:16" ht="28.5" customHeight="1">
      <c r="A27" s="103"/>
      <c r="B27" s="698" t="s">
        <v>298</v>
      </c>
      <c r="C27" s="699"/>
      <c r="D27" s="121" t="s">
        <v>1020</v>
      </c>
      <c r="E27" s="111"/>
      <c r="F27" s="57"/>
      <c r="P27" s="59"/>
    </row>
    <row r="28" spans="1:16" ht="15.75" thickBot="1">
      <c r="A28" s="103"/>
      <c r="B28" s="108"/>
      <c r="C28" s="113" t="s">
        <v>302</v>
      </c>
      <c r="D28" s="122" t="s">
        <v>1010</v>
      </c>
      <c r="E28" s="111"/>
      <c r="F28" s="57"/>
      <c r="P28" s="59"/>
    </row>
    <row r="29" spans="1:16" ht="15">
      <c r="A29" s="103"/>
      <c r="B29" s="108"/>
      <c r="C29" s="109"/>
      <c r="D29" s="123"/>
      <c r="E29" s="111"/>
      <c r="F29" s="57"/>
      <c r="P29" s="59"/>
    </row>
    <row r="30" spans="1:8" ht="15">
      <c r="A30" s="103"/>
      <c r="B30" s="108"/>
      <c r="C30" s="109"/>
      <c r="D30" s="215" t="s">
        <v>49</v>
      </c>
      <c r="E30" s="111"/>
      <c r="H30" s="57" t="s">
        <v>50</v>
      </c>
    </row>
    <row r="31" spans="1:8" ht="218.25" customHeight="1">
      <c r="A31" s="103"/>
      <c r="B31" s="108"/>
      <c r="C31" s="109"/>
      <c r="D31" s="596" t="s">
        <v>1048</v>
      </c>
      <c r="E31" s="111"/>
      <c r="H31" s="57" t="s">
        <v>51</v>
      </c>
    </row>
    <row r="32" spans="1:8" ht="32.25" customHeight="1" thickBot="1">
      <c r="A32" s="103"/>
      <c r="B32" s="698" t="s">
        <v>52</v>
      </c>
      <c r="C32" s="700"/>
      <c r="D32" s="112"/>
      <c r="E32" s="111"/>
      <c r="H32" s="57" t="s">
        <v>53</v>
      </c>
    </row>
    <row r="33" spans="1:8" ht="17.25" customHeight="1" thickBot="1">
      <c r="A33" s="103"/>
      <c r="B33" s="108"/>
      <c r="C33" s="109"/>
      <c r="D33" s="124" t="s">
        <v>344</v>
      </c>
      <c r="E33" s="111"/>
      <c r="H33" s="57" t="s">
        <v>54</v>
      </c>
    </row>
    <row r="34" spans="1:8" ht="15">
      <c r="A34" s="103"/>
      <c r="B34" s="108"/>
      <c r="C34" s="109"/>
      <c r="D34" s="112"/>
      <c r="E34" s="111"/>
      <c r="H34" s="57" t="s">
        <v>55</v>
      </c>
    </row>
    <row r="35" spans="1:8" ht="15">
      <c r="A35" s="103"/>
      <c r="B35" s="108"/>
      <c r="C35" s="113" t="s">
        <v>56</v>
      </c>
      <c r="D35" s="112"/>
      <c r="E35" s="111"/>
      <c r="H35" s="57" t="s">
        <v>57</v>
      </c>
    </row>
    <row r="36" spans="1:8" ht="31.5" customHeight="1" thickBot="1">
      <c r="A36" s="103"/>
      <c r="B36" s="698" t="s">
        <v>58</v>
      </c>
      <c r="C36" s="700"/>
      <c r="D36" s="112"/>
      <c r="E36" s="111"/>
      <c r="H36" s="57" t="s">
        <v>59</v>
      </c>
    </row>
    <row r="37" spans="1:8" ht="15">
      <c r="A37" s="103"/>
      <c r="B37" s="108"/>
      <c r="C37" s="109" t="s">
        <v>60</v>
      </c>
      <c r="D37" s="125" t="s">
        <v>343</v>
      </c>
      <c r="E37" s="111"/>
      <c r="H37" s="57" t="s">
        <v>61</v>
      </c>
    </row>
    <row r="38" spans="1:8" ht="15">
      <c r="A38" s="103"/>
      <c r="B38" s="108"/>
      <c r="C38" s="109" t="s">
        <v>62</v>
      </c>
      <c r="D38" s="126" t="s">
        <v>342</v>
      </c>
      <c r="E38" s="111"/>
      <c r="H38" s="57" t="s">
        <v>63</v>
      </c>
    </row>
    <row r="39" spans="1:8" ht="15.75" thickBot="1">
      <c r="A39" s="103"/>
      <c r="B39" s="108"/>
      <c r="C39" s="109" t="s">
        <v>64</v>
      </c>
      <c r="D39" s="127">
        <v>41618</v>
      </c>
      <c r="E39" s="111"/>
      <c r="H39" s="57" t="s">
        <v>65</v>
      </c>
    </row>
    <row r="40" spans="1:8" ht="15" customHeight="1" thickBot="1">
      <c r="A40" s="103"/>
      <c r="B40" s="108"/>
      <c r="C40" s="113" t="s">
        <v>208</v>
      </c>
      <c r="D40" s="112"/>
      <c r="E40" s="111"/>
      <c r="H40" s="57" t="s">
        <v>66</v>
      </c>
    </row>
    <row r="41" spans="1:8" ht="15">
      <c r="A41" s="103"/>
      <c r="B41" s="108"/>
      <c r="C41" s="109" t="s">
        <v>60</v>
      </c>
      <c r="D41" s="128" t="s">
        <v>923</v>
      </c>
      <c r="E41" s="111"/>
      <c r="H41" s="57" t="s">
        <v>67</v>
      </c>
    </row>
    <row r="42" spans="1:8" ht="15">
      <c r="A42" s="103"/>
      <c r="B42" s="108"/>
      <c r="C42" s="109" t="s">
        <v>62</v>
      </c>
      <c r="D42" s="129" t="s">
        <v>924</v>
      </c>
      <c r="E42" s="111"/>
      <c r="H42" s="57" t="s">
        <v>68</v>
      </c>
    </row>
    <row r="43" spans="1:8" ht="15.75" thickBot="1">
      <c r="A43" s="103"/>
      <c r="B43" s="108"/>
      <c r="C43" s="109" t="s">
        <v>64</v>
      </c>
      <c r="D43" s="541">
        <v>42566</v>
      </c>
      <c r="E43" s="111"/>
      <c r="H43" s="57" t="s">
        <v>69</v>
      </c>
    </row>
    <row r="44" spans="1:8" ht="15.75" thickBot="1">
      <c r="A44" s="103"/>
      <c r="B44" s="108"/>
      <c r="C44" s="113" t="s">
        <v>300</v>
      </c>
      <c r="D44" s="112"/>
      <c r="E44" s="111"/>
      <c r="H44" s="57" t="s">
        <v>70</v>
      </c>
    </row>
    <row r="45" spans="1:8" ht="15">
      <c r="A45" s="103"/>
      <c r="B45" s="108"/>
      <c r="C45" s="109" t="s">
        <v>60</v>
      </c>
      <c r="D45" s="128" t="s">
        <v>440</v>
      </c>
      <c r="E45" s="111"/>
      <c r="H45" s="57" t="s">
        <v>71</v>
      </c>
    </row>
    <row r="46" spans="1:8" ht="15">
      <c r="A46" s="103"/>
      <c r="B46" s="108"/>
      <c r="C46" s="109" t="s">
        <v>62</v>
      </c>
      <c r="D46" s="126" t="s">
        <v>441</v>
      </c>
      <c r="E46" s="111"/>
      <c r="H46" s="57" t="s">
        <v>72</v>
      </c>
    </row>
    <row r="47" spans="1:8" ht="15.75" thickBot="1">
      <c r="A47" s="103"/>
      <c r="B47" s="108"/>
      <c r="C47" s="109" t="s">
        <v>64</v>
      </c>
      <c r="D47" s="127">
        <v>41624</v>
      </c>
      <c r="E47" s="111"/>
      <c r="H47" s="57" t="s">
        <v>73</v>
      </c>
    </row>
    <row r="48" spans="1:8" ht="15.75" thickBot="1">
      <c r="A48" s="103"/>
      <c r="B48" s="108"/>
      <c r="C48" s="113" t="s">
        <v>207</v>
      </c>
      <c r="D48" s="112"/>
      <c r="E48" s="111"/>
      <c r="H48" s="57" t="s">
        <v>74</v>
      </c>
    </row>
    <row r="49" spans="1:16" ht="15">
      <c r="A49" s="103"/>
      <c r="B49" s="108"/>
      <c r="C49" s="109" t="s">
        <v>60</v>
      </c>
      <c r="D49" s="128"/>
      <c r="E49" s="111"/>
      <c r="H49" s="57" t="s">
        <v>75</v>
      </c>
      <c r="I49" s="59"/>
      <c r="J49" s="59"/>
      <c r="K49" s="59"/>
      <c r="L49" s="59"/>
      <c r="M49" s="59"/>
      <c r="N49" s="59"/>
      <c r="O49" s="59"/>
      <c r="P49" s="59"/>
    </row>
    <row r="50" spans="1:16" ht="15">
      <c r="A50" s="103"/>
      <c r="B50" s="108"/>
      <c r="C50" s="109" t="s">
        <v>62</v>
      </c>
      <c r="D50" s="126"/>
      <c r="E50" s="111"/>
      <c r="H50" s="57" t="s">
        <v>76</v>
      </c>
      <c r="I50" s="59"/>
      <c r="J50" s="59"/>
      <c r="K50" s="59"/>
      <c r="L50" s="59"/>
      <c r="M50" s="59"/>
      <c r="N50" s="59"/>
      <c r="O50" s="59"/>
      <c r="P50" s="59"/>
    </row>
    <row r="51" spans="1:16" ht="15.75" thickBot="1">
      <c r="A51" s="103"/>
      <c r="B51" s="108"/>
      <c r="C51" s="109" t="s">
        <v>64</v>
      </c>
      <c r="D51" s="127"/>
      <c r="E51" s="111"/>
      <c r="H51" s="57" t="s">
        <v>77</v>
      </c>
      <c r="I51" s="59"/>
      <c r="J51" s="59"/>
      <c r="K51" s="59"/>
      <c r="L51" s="59"/>
      <c r="M51" s="59"/>
      <c r="N51" s="59"/>
      <c r="O51" s="59"/>
      <c r="P51" s="59"/>
    </row>
    <row r="52" spans="1:16" ht="15.75" thickBot="1">
      <c r="A52" s="103"/>
      <c r="B52" s="108"/>
      <c r="C52" s="113" t="s">
        <v>207</v>
      </c>
      <c r="D52" s="112"/>
      <c r="E52" s="111"/>
      <c r="H52" s="57" t="s">
        <v>78</v>
      </c>
      <c r="I52" s="59"/>
      <c r="J52" s="59"/>
      <c r="K52" s="59"/>
      <c r="L52" s="59"/>
      <c r="M52" s="59"/>
      <c r="N52" s="59"/>
      <c r="O52" s="59"/>
      <c r="P52" s="59"/>
    </row>
    <row r="53" spans="1:16" ht="15">
      <c r="A53" s="103"/>
      <c r="B53" s="108"/>
      <c r="C53" s="109" t="s">
        <v>60</v>
      </c>
      <c r="D53" s="128"/>
      <c r="E53" s="111"/>
      <c r="H53" s="57" t="s">
        <v>79</v>
      </c>
      <c r="I53" s="59"/>
      <c r="J53" s="59"/>
      <c r="K53" s="59"/>
      <c r="L53" s="59"/>
      <c r="M53" s="59"/>
      <c r="N53" s="59"/>
      <c r="O53" s="59"/>
      <c r="P53" s="59"/>
    </row>
    <row r="54" spans="1:16" ht="15">
      <c r="A54" s="103"/>
      <c r="B54" s="108"/>
      <c r="C54" s="109" t="s">
        <v>62</v>
      </c>
      <c r="D54" s="126"/>
      <c r="E54" s="111"/>
      <c r="H54" s="57" t="s">
        <v>80</v>
      </c>
      <c r="I54" s="59"/>
      <c r="J54" s="59"/>
      <c r="K54" s="59"/>
      <c r="L54" s="59"/>
      <c r="M54" s="59"/>
      <c r="N54" s="59"/>
      <c r="O54" s="59"/>
      <c r="P54" s="59"/>
    </row>
    <row r="55" spans="1:16" ht="15.75" thickBot="1">
      <c r="A55" s="103"/>
      <c r="B55" s="108"/>
      <c r="C55" s="109" t="s">
        <v>64</v>
      </c>
      <c r="D55" s="127"/>
      <c r="E55" s="111"/>
      <c r="H55" s="57" t="s">
        <v>81</v>
      </c>
      <c r="I55" s="59"/>
      <c r="J55" s="59"/>
      <c r="K55" s="59"/>
      <c r="L55" s="59"/>
      <c r="M55" s="59"/>
      <c r="N55" s="59"/>
      <c r="O55" s="59"/>
      <c r="P55" s="59"/>
    </row>
    <row r="56" spans="1:16" ht="15.75" thickBot="1">
      <c r="A56" s="103"/>
      <c r="B56" s="108"/>
      <c r="C56" s="113" t="s">
        <v>207</v>
      </c>
      <c r="D56" s="112"/>
      <c r="E56" s="111"/>
      <c r="H56" s="57" t="s">
        <v>82</v>
      </c>
      <c r="I56" s="59"/>
      <c r="J56" s="59"/>
      <c r="K56" s="59"/>
      <c r="L56" s="59"/>
      <c r="M56" s="59"/>
      <c r="N56" s="59"/>
      <c r="O56" s="59"/>
      <c r="P56" s="59"/>
    </row>
    <row r="57" spans="1:16" ht="15">
      <c r="A57" s="103"/>
      <c r="B57" s="108"/>
      <c r="C57" s="109" t="s">
        <v>60</v>
      </c>
      <c r="D57" s="128"/>
      <c r="E57" s="111"/>
      <c r="H57" s="57" t="s">
        <v>83</v>
      </c>
      <c r="I57" s="59"/>
      <c r="J57" s="59"/>
      <c r="K57" s="59"/>
      <c r="L57" s="59"/>
      <c r="M57" s="59"/>
      <c r="N57" s="59"/>
      <c r="O57" s="59"/>
      <c r="P57" s="59"/>
    </row>
    <row r="58" spans="1:16" ht="15">
      <c r="A58" s="103"/>
      <c r="B58" s="108"/>
      <c r="C58" s="109" t="s">
        <v>62</v>
      </c>
      <c r="D58" s="126"/>
      <c r="E58" s="111"/>
      <c r="H58" s="57" t="s">
        <v>84</v>
      </c>
      <c r="I58" s="59"/>
      <c r="J58" s="59"/>
      <c r="K58" s="59"/>
      <c r="L58" s="59"/>
      <c r="M58" s="59"/>
      <c r="N58" s="59"/>
      <c r="O58" s="59"/>
      <c r="P58" s="59"/>
    </row>
    <row r="59" spans="1:16" ht="15.75" thickBot="1">
      <c r="A59" s="103"/>
      <c r="B59" s="108"/>
      <c r="C59" s="109" t="s">
        <v>64</v>
      </c>
      <c r="D59" s="127"/>
      <c r="E59" s="111"/>
      <c r="H59" s="57" t="s">
        <v>85</v>
      </c>
      <c r="I59" s="59"/>
      <c r="J59" s="59"/>
      <c r="K59" s="59"/>
      <c r="L59" s="59"/>
      <c r="M59" s="59"/>
      <c r="N59" s="59"/>
      <c r="O59" s="59"/>
      <c r="P59" s="59"/>
    </row>
    <row r="60" spans="1:16" ht="15.75" thickBot="1">
      <c r="A60" s="103"/>
      <c r="B60" s="130"/>
      <c r="C60" s="131"/>
      <c r="D60" s="132"/>
      <c r="E60" s="133"/>
      <c r="H60" s="57" t="s">
        <v>86</v>
      </c>
      <c r="I60" s="59"/>
      <c r="J60" s="59"/>
      <c r="K60" s="59"/>
      <c r="L60" s="59"/>
      <c r="M60" s="59"/>
      <c r="N60" s="59"/>
      <c r="O60" s="59"/>
      <c r="P60" s="59"/>
    </row>
    <row r="61" spans="1:16" ht="15">
      <c r="A61" s="103"/>
      <c r="B61" s="134"/>
      <c r="C61" s="134"/>
      <c r="D61" s="103"/>
      <c r="E61" s="103"/>
      <c r="H61" s="57" t="s">
        <v>87</v>
      </c>
      <c r="I61" s="59"/>
      <c r="J61" s="59"/>
      <c r="K61" s="59"/>
      <c r="L61" s="59"/>
      <c r="M61" s="59"/>
      <c r="N61" s="59"/>
      <c r="O61" s="59"/>
      <c r="P61" s="59"/>
    </row>
    <row r="62" spans="1:16" ht="15">
      <c r="A62" s="103"/>
      <c r="B62" s="134"/>
      <c r="C62" s="134"/>
      <c r="D62" s="103"/>
      <c r="E62" s="103"/>
      <c r="H62" s="57" t="s">
        <v>88</v>
      </c>
      <c r="I62" s="59"/>
      <c r="J62" s="59"/>
      <c r="K62" s="59"/>
      <c r="L62" s="59"/>
      <c r="M62" s="59"/>
      <c r="N62" s="59"/>
      <c r="O62" s="59"/>
      <c r="P62" s="59"/>
    </row>
    <row r="63" spans="1:16" ht="15">
      <c r="A63" s="103"/>
      <c r="B63" s="134"/>
      <c r="C63" s="134"/>
      <c r="D63" s="103"/>
      <c r="E63" s="103"/>
      <c r="H63" s="57" t="s">
        <v>89</v>
      </c>
      <c r="I63" s="59"/>
      <c r="J63" s="59"/>
      <c r="K63" s="59"/>
      <c r="L63" s="59"/>
      <c r="M63" s="59"/>
      <c r="N63" s="59"/>
      <c r="O63" s="59"/>
      <c r="P63" s="59"/>
    </row>
    <row r="64" spans="1:16" ht="15">
      <c r="A64" s="103"/>
      <c r="B64" s="134"/>
      <c r="C64" s="134"/>
      <c r="D64" s="103"/>
      <c r="E64" s="103"/>
      <c r="H64" s="57" t="s">
        <v>90</v>
      </c>
      <c r="I64" s="59"/>
      <c r="J64" s="59"/>
      <c r="K64" s="59"/>
      <c r="L64" s="59"/>
      <c r="M64" s="59"/>
      <c r="N64" s="59"/>
      <c r="O64" s="59"/>
      <c r="P64" s="59"/>
    </row>
    <row r="65" spans="1:16" ht="15">
      <c r="A65" s="103"/>
      <c r="B65" s="103"/>
      <c r="C65" s="103"/>
      <c r="D65" s="103"/>
      <c r="E65" s="103"/>
      <c r="G65" s="59"/>
      <c r="H65" s="57" t="s">
        <v>91</v>
      </c>
      <c r="I65" s="59"/>
      <c r="J65" s="59"/>
      <c r="K65" s="59"/>
      <c r="L65" s="59"/>
      <c r="M65" s="59"/>
      <c r="N65" s="59"/>
      <c r="O65" s="59"/>
      <c r="P65" s="59"/>
    </row>
    <row r="66" spans="1:16" ht="15">
      <c r="A66" s="103"/>
      <c r="B66" s="103"/>
      <c r="C66" s="103"/>
      <c r="D66" s="103"/>
      <c r="E66" s="103"/>
      <c r="G66" s="59"/>
      <c r="H66" s="57" t="s">
        <v>92</v>
      </c>
      <c r="I66" s="59"/>
      <c r="J66" s="59"/>
      <c r="K66" s="59"/>
      <c r="L66" s="59"/>
      <c r="M66" s="59"/>
      <c r="N66" s="59"/>
      <c r="O66" s="59"/>
      <c r="P66" s="59"/>
    </row>
    <row r="67" spans="1:16" ht="15">
      <c r="A67" s="103"/>
      <c r="B67" s="103"/>
      <c r="C67" s="103"/>
      <c r="D67" s="103"/>
      <c r="E67" s="103"/>
      <c r="G67" s="59"/>
      <c r="H67" s="57" t="s">
        <v>93</v>
      </c>
      <c r="I67" s="59"/>
      <c r="J67" s="59"/>
      <c r="K67" s="59"/>
      <c r="L67" s="59"/>
      <c r="M67" s="59"/>
      <c r="N67" s="59"/>
      <c r="O67" s="59"/>
      <c r="P67" s="59"/>
    </row>
    <row r="68" spans="1:16" ht="15">
      <c r="A68" s="103"/>
      <c r="B68" s="103"/>
      <c r="C68" s="103"/>
      <c r="D68" s="103"/>
      <c r="E68" s="103"/>
      <c r="G68" s="59"/>
      <c r="H68" s="57" t="s">
        <v>94</v>
      </c>
      <c r="I68" s="59"/>
      <c r="J68" s="59"/>
      <c r="K68" s="59"/>
      <c r="L68" s="59"/>
      <c r="M68" s="59"/>
      <c r="N68" s="59"/>
      <c r="O68" s="59"/>
      <c r="P68" s="59"/>
    </row>
    <row r="69" spans="1:16" ht="15">
      <c r="A69" s="103"/>
      <c r="B69" s="103"/>
      <c r="C69" s="103"/>
      <c r="D69" s="103"/>
      <c r="E69" s="103"/>
      <c r="G69" s="59"/>
      <c r="H69" s="57" t="s">
        <v>95</v>
      </c>
      <c r="I69" s="59"/>
      <c r="J69" s="59"/>
      <c r="K69" s="59"/>
      <c r="L69" s="59"/>
      <c r="M69" s="59"/>
      <c r="N69" s="59"/>
      <c r="O69" s="59"/>
      <c r="P69" s="59"/>
    </row>
    <row r="70" spans="1:16" ht="15">
      <c r="A70" s="103"/>
      <c r="B70" s="103"/>
      <c r="C70" s="103"/>
      <c r="D70" s="103"/>
      <c r="E70" s="103"/>
      <c r="G70" s="59"/>
      <c r="H70" s="57" t="s">
        <v>96</v>
      </c>
      <c r="I70" s="59"/>
      <c r="J70" s="59"/>
      <c r="K70" s="59"/>
      <c r="L70" s="59"/>
      <c r="M70" s="59"/>
      <c r="N70" s="59"/>
      <c r="O70" s="59"/>
      <c r="P70" s="59"/>
    </row>
    <row r="71" spans="1:16" ht="15">
      <c r="A71" s="103"/>
      <c r="B71" s="103"/>
      <c r="C71" s="103"/>
      <c r="D71" s="103"/>
      <c r="E71" s="103"/>
      <c r="G71" s="59"/>
      <c r="H71" s="57" t="s">
        <v>97</v>
      </c>
      <c r="I71" s="59"/>
      <c r="J71" s="59"/>
      <c r="K71" s="59"/>
      <c r="L71" s="59"/>
      <c r="M71" s="59"/>
      <c r="N71" s="59"/>
      <c r="O71" s="59"/>
      <c r="P71" s="59"/>
    </row>
    <row r="72" spans="1:16" ht="15">
      <c r="A72" s="103"/>
      <c r="B72" s="103"/>
      <c r="C72" s="103"/>
      <c r="D72" s="103"/>
      <c r="E72" s="103"/>
      <c r="G72" s="59"/>
      <c r="H72" s="57" t="s">
        <v>98</v>
      </c>
      <c r="I72" s="59"/>
      <c r="J72" s="59"/>
      <c r="K72" s="59"/>
      <c r="L72" s="59"/>
      <c r="M72" s="59"/>
      <c r="N72" s="59"/>
      <c r="O72" s="59"/>
      <c r="P72" s="59"/>
    </row>
    <row r="73" spans="1:16" ht="15">
      <c r="A73" s="103"/>
      <c r="B73" s="103"/>
      <c r="C73" s="103"/>
      <c r="D73" s="103"/>
      <c r="E73" s="103"/>
      <c r="G73" s="59"/>
      <c r="H73" s="57" t="s">
        <v>99</v>
      </c>
      <c r="I73" s="59"/>
      <c r="J73" s="59"/>
      <c r="K73" s="59"/>
      <c r="L73" s="59"/>
      <c r="M73" s="59"/>
      <c r="N73" s="59"/>
      <c r="O73" s="59"/>
      <c r="P73" s="59"/>
    </row>
    <row r="74" spans="1:16" ht="15">
      <c r="A74" s="103"/>
      <c r="B74" s="103"/>
      <c r="C74" s="103"/>
      <c r="D74" s="103"/>
      <c r="E74" s="103"/>
      <c r="G74" s="59"/>
      <c r="H74" s="57" t="s">
        <v>100</v>
      </c>
      <c r="I74" s="59"/>
      <c r="J74" s="59"/>
      <c r="K74" s="59"/>
      <c r="L74" s="59"/>
      <c r="M74" s="59"/>
      <c r="N74" s="59"/>
      <c r="O74" s="59"/>
      <c r="P74" s="59"/>
    </row>
    <row r="75" spans="1:16" ht="15">
      <c r="A75" s="103"/>
      <c r="B75" s="103"/>
      <c r="C75" s="103"/>
      <c r="D75" s="103"/>
      <c r="E75" s="103"/>
      <c r="G75" s="59"/>
      <c r="H75" s="57" t="s">
        <v>101</v>
      </c>
      <c r="I75" s="59"/>
      <c r="J75" s="59"/>
      <c r="K75" s="59"/>
      <c r="L75" s="59"/>
      <c r="M75" s="59"/>
      <c r="N75" s="59"/>
      <c r="O75" s="59"/>
      <c r="P75" s="59"/>
    </row>
    <row r="76" spans="1:16" ht="15">
      <c r="A76" s="103"/>
      <c r="B76" s="103"/>
      <c r="C76" s="103"/>
      <c r="D76" s="103"/>
      <c r="E76" s="103"/>
      <c r="G76" s="59"/>
      <c r="H76" s="57" t="s">
        <v>102</v>
      </c>
      <c r="I76" s="59"/>
      <c r="J76" s="59"/>
      <c r="K76" s="59"/>
      <c r="L76" s="59"/>
      <c r="M76" s="59"/>
      <c r="N76" s="59"/>
      <c r="O76" s="59"/>
      <c r="P76" s="59"/>
    </row>
    <row r="77" spans="1:16" ht="15">
      <c r="A77" s="103"/>
      <c r="B77" s="103"/>
      <c r="C77" s="103"/>
      <c r="D77" s="103"/>
      <c r="E77" s="103"/>
      <c r="G77" s="59"/>
      <c r="H77" s="57" t="s">
        <v>103</v>
      </c>
      <c r="I77" s="59"/>
      <c r="J77" s="59"/>
      <c r="K77" s="59"/>
      <c r="L77" s="59"/>
      <c r="M77" s="59"/>
      <c r="N77" s="59"/>
      <c r="O77" s="59"/>
      <c r="P77" s="59"/>
    </row>
    <row r="78" spans="1:16" ht="15">
      <c r="A78" s="103"/>
      <c r="B78" s="103"/>
      <c r="C78" s="103"/>
      <c r="D78" s="103"/>
      <c r="E78" s="103"/>
      <c r="G78" s="59"/>
      <c r="H78" s="57" t="s">
        <v>104</v>
      </c>
      <c r="I78" s="59"/>
      <c r="J78" s="59"/>
      <c r="K78" s="59"/>
      <c r="L78" s="59"/>
      <c r="M78" s="59"/>
      <c r="N78" s="59"/>
      <c r="O78" s="59"/>
      <c r="P78" s="59"/>
    </row>
    <row r="79" spans="1:16" ht="15">
      <c r="A79" s="103"/>
      <c r="B79" s="103"/>
      <c r="C79" s="103"/>
      <c r="D79" s="103"/>
      <c r="E79" s="103"/>
      <c r="G79" s="59"/>
      <c r="H79" s="57" t="s">
        <v>105</v>
      </c>
      <c r="I79" s="59"/>
      <c r="J79" s="59"/>
      <c r="K79" s="59"/>
      <c r="L79" s="59"/>
      <c r="M79" s="59"/>
      <c r="N79" s="59"/>
      <c r="O79" s="59"/>
      <c r="P79" s="59"/>
    </row>
    <row r="80" spans="1:16" ht="15">
      <c r="A80" s="103"/>
      <c r="B80" s="103"/>
      <c r="C80" s="103"/>
      <c r="D80" s="103"/>
      <c r="E80" s="103"/>
      <c r="G80" s="59"/>
      <c r="H80" s="57" t="s">
        <v>106</v>
      </c>
      <c r="I80" s="59"/>
      <c r="J80" s="59"/>
      <c r="K80" s="59"/>
      <c r="L80" s="59"/>
      <c r="M80" s="59"/>
      <c r="N80" s="59"/>
      <c r="O80" s="59"/>
      <c r="P80" s="59"/>
    </row>
    <row r="81" spans="1:8" s="59" customFormat="1" ht="15">
      <c r="A81" s="103"/>
      <c r="B81" s="103"/>
      <c r="C81" s="103"/>
      <c r="D81" s="103"/>
      <c r="E81" s="103"/>
      <c r="H81" s="57" t="s">
        <v>107</v>
      </c>
    </row>
    <row r="82" spans="1:8" s="59" customFormat="1" ht="15">
      <c r="A82" s="103"/>
      <c r="B82" s="103"/>
      <c r="C82" s="103"/>
      <c r="D82" s="103"/>
      <c r="E82" s="103"/>
      <c r="H82" s="57" t="s">
        <v>108</v>
      </c>
    </row>
    <row r="83" spans="1:8" s="59" customFormat="1" ht="15">
      <c r="A83" s="103"/>
      <c r="B83" s="103"/>
      <c r="C83" s="103"/>
      <c r="D83" s="103"/>
      <c r="E83" s="103"/>
      <c r="H83" s="57" t="s">
        <v>109</v>
      </c>
    </row>
    <row r="84" spans="1:8" s="59" customFormat="1" ht="15">
      <c r="A84" s="103"/>
      <c r="B84" s="103"/>
      <c r="C84" s="103"/>
      <c r="D84" s="103"/>
      <c r="E84" s="103"/>
      <c r="H84" s="57" t="s">
        <v>110</v>
      </c>
    </row>
    <row r="85" spans="1:8" s="59" customFormat="1" ht="15">
      <c r="A85" s="103"/>
      <c r="B85" s="103"/>
      <c r="C85" s="103"/>
      <c r="D85" s="103"/>
      <c r="E85" s="103"/>
      <c r="H85" s="57" t="s">
        <v>111</v>
      </c>
    </row>
    <row r="86" spans="1:8" s="59" customFormat="1" ht="15">
      <c r="A86" s="103"/>
      <c r="B86" s="103"/>
      <c r="C86" s="103"/>
      <c r="D86" s="103"/>
      <c r="E86" s="103"/>
      <c r="H86" s="57" t="s">
        <v>112</v>
      </c>
    </row>
    <row r="87" spans="1:8" s="59" customFormat="1" ht="15">
      <c r="A87" s="103"/>
      <c r="B87" s="103"/>
      <c r="C87" s="103"/>
      <c r="D87" s="103"/>
      <c r="E87" s="103"/>
      <c r="H87" s="57" t="s">
        <v>113</v>
      </c>
    </row>
    <row r="88" spans="1:8" s="59" customFormat="1" ht="15">
      <c r="A88" s="103"/>
      <c r="B88" s="103"/>
      <c r="C88" s="103"/>
      <c r="D88" s="103"/>
      <c r="E88" s="103"/>
      <c r="H88" s="57" t="s">
        <v>114</v>
      </c>
    </row>
    <row r="89" spans="1:8" s="59" customFormat="1" ht="15">
      <c r="A89" s="103"/>
      <c r="B89" s="103"/>
      <c r="C89" s="103"/>
      <c r="D89" s="103"/>
      <c r="E89" s="103"/>
      <c r="H89" s="57" t="s">
        <v>115</v>
      </c>
    </row>
    <row r="90" spans="1:8" s="59" customFormat="1" ht="15">
      <c r="A90" s="103"/>
      <c r="B90" s="103"/>
      <c r="C90" s="103"/>
      <c r="D90" s="103"/>
      <c r="E90" s="103"/>
      <c r="H90" s="57" t="s">
        <v>116</v>
      </c>
    </row>
    <row r="91" spans="1:8" s="59" customFormat="1" ht="15">
      <c r="A91" s="103"/>
      <c r="B91" s="103"/>
      <c r="C91" s="103"/>
      <c r="D91" s="103"/>
      <c r="E91" s="103"/>
      <c r="H91" s="57" t="s">
        <v>117</v>
      </c>
    </row>
    <row r="92" spans="1:8" s="59" customFormat="1" ht="15">
      <c r="A92" s="103"/>
      <c r="B92" s="103"/>
      <c r="C92" s="103"/>
      <c r="D92" s="103"/>
      <c r="E92" s="103"/>
      <c r="H92" s="57" t="s">
        <v>118</v>
      </c>
    </row>
    <row r="93" spans="1:8" s="59" customFormat="1" ht="15">
      <c r="A93" s="103"/>
      <c r="B93" s="103"/>
      <c r="C93" s="103"/>
      <c r="D93" s="103"/>
      <c r="E93" s="103"/>
      <c r="H93" s="57" t="s">
        <v>119</v>
      </c>
    </row>
    <row r="94" spans="1:8" s="59" customFormat="1" ht="15">
      <c r="A94" s="103"/>
      <c r="B94" s="103"/>
      <c r="C94" s="103"/>
      <c r="D94" s="103"/>
      <c r="E94" s="103"/>
      <c r="H94" s="57" t="s">
        <v>120</v>
      </c>
    </row>
    <row r="95" spans="1:8" s="59" customFormat="1" ht="15">
      <c r="A95" s="103"/>
      <c r="B95" s="103"/>
      <c r="C95" s="103"/>
      <c r="D95" s="103"/>
      <c r="E95" s="103"/>
      <c r="H95" s="57" t="s">
        <v>121</v>
      </c>
    </row>
    <row r="96" spans="1:8" s="59" customFormat="1" ht="15">
      <c r="A96" s="103"/>
      <c r="B96" s="103"/>
      <c r="C96" s="103"/>
      <c r="D96" s="103"/>
      <c r="E96" s="103"/>
      <c r="H96" s="57" t="s">
        <v>122</v>
      </c>
    </row>
    <row r="97" spans="1:8" s="59" customFormat="1" ht="15">
      <c r="A97" s="103"/>
      <c r="B97" s="103"/>
      <c r="C97" s="103"/>
      <c r="D97" s="103"/>
      <c r="E97" s="103"/>
      <c r="H97" s="57" t="s">
        <v>123</v>
      </c>
    </row>
    <row r="98" spans="1:8" s="59" customFormat="1" ht="15">
      <c r="A98" s="103"/>
      <c r="B98" s="103"/>
      <c r="C98" s="103"/>
      <c r="D98" s="103"/>
      <c r="E98" s="103"/>
      <c r="H98" s="57" t="s">
        <v>124</v>
      </c>
    </row>
    <row r="99" spans="1:8" s="59" customFormat="1" ht="15">
      <c r="A99" s="103"/>
      <c r="B99" s="103"/>
      <c r="C99" s="103"/>
      <c r="D99" s="103"/>
      <c r="E99" s="103"/>
      <c r="H99" s="57" t="s">
        <v>125</v>
      </c>
    </row>
    <row r="100" spans="1:8" s="59" customFormat="1" ht="15">
      <c r="A100" s="103"/>
      <c r="B100" s="103"/>
      <c r="C100" s="103"/>
      <c r="D100" s="103"/>
      <c r="E100" s="103"/>
      <c r="H100" s="57" t="s">
        <v>126</v>
      </c>
    </row>
    <row r="101" spans="1:8" s="59" customFormat="1" ht="15">
      <c r="A101" s="103"/>
      <c r="B101" s="103"/>
      <c r="C101" s="103"/>
      <c r="D101" s="103"/>
      <c r="E101" s="103"/>
      <c r="H101" s="57" t="s">
        <v>127</v>
      </c>
    </row>
    <row r="102" spans="1:8" s="59" customFormat="1" ht="15">
      <c r="A102" s="103"/>
      <c r="B102" s="103"/>
      <c r="C102" s="103"/>
      <c r="D102" s="103"/>
      <c r="E102" s="103"/>
      <c r="H102" s="57" t="s">
        <v>128</v>
      </c>
    </row>
    <row r="103" spans="1:8" s="59" customFormat="1" ht="15">
      <c r="A103" s="103"/>
      <c r="B103" s="103"/>
      <c r="C103" s="103"/>
      <c r="D103" s="103"/>
      <c r="E103" s="103"/>
      <c r="H103" s="57" t="s">
        <v>129</v>
      </c>
    </row>
    <row r="104" spans="1:8" s="59" customFormat="1" ht="15">
      <c r="A104" s="103"/>
      <c r="B104" s="103"/>
      <c r="C104" s="103"/>
      <c r="D104" s="103"/>
      <c r="E104" s="103"/>
      <c r="H104" s="57" t="s">
        <v>130</v>
      </c>
    </row>
    <row r="105" spans="1:8" s="59" customFormat="1" ht="15">
      <c r="A105" s="103"/>
      <c r="B105" s="103"/>
      <c r="C105" s="103"/>
      <c r="D105" s="103"/>
      <c r="E105" s="103"/>
      <c r="H105" s="57" t="s">
        <v>131</v>
      </c>
    </row>
    <row r="106" spans="1:8" s="59" customFormat="1" ht="15">
      <c r="A106" s="103"/>
      <c r="B106" s="103"/>
      <c r="C106" s="103"/>
      <c r="D106" s="103"/>
      <c r="E106" s="103"/>
      <c r="H106" s="57" t="s">
        <v>132</v>
      </c>
    </row>
    <row r="107" spans="1:8" s="59" customFormat="1" ht="15">
      <c r="A107" s="103"/>
      <c r="B107" s="103"/>
      <c r="C107" s="103"/>
      <c r="D107" s="103"/>
      <c r="E107" s="103"/>
      <c r="H107" s="57" t="s">
        <v>133</v>
      </c>
    </row>
    <row r="108" spans="1:8" s="59" customFormat="1" ht="15">
      <c r="A108" s="103"/>
      <c r="B108" s="103"/>
      <c r="C108" s="103"/>
      <c r="D108" s="103"/>
      <c r="E108" s="103"/>
      <c r="H108" s="57" t="s">
        <v>134</v>
      </c>
    </row>
    <row r="109" spans="1:8" s="59" customFormat="1" ht="15">
      <c r="A109" s="103"/>
      <c r="B109" s="103"/>
      <c r="C109" s="103"/>
      <c r="D109" s="103"/>
      <c r="E109" s="103"/>
      <c r="H109" s="57" t="s">
        <v>135</v>
      </c>
    </row>
    <row r="110" spans="1:8" s="59" customFormat="1" ht="15">
      <c r="A110" s="103"/>
      <c r="B110" s="103"/>
      <c r="C110" s="103"/>
      <c r="D110" s="103"/>
      <c r="E110" s="103"/>
      <c r="H110" s="57" t="s">
        <v>136</v>
      </c>
    </row>
    <row r="111" spans="1:8" s="59" customFormat="1" ht="15">
      <c r="A111" s="103"/>
      <c r="B111" s="103"/>
      <c r="C111" s="103"/>
      <c r="D111" s="103"/>
      <c r="E111" s="103"/>
      <c r="H111" s="57" t="s">
        <v>137</v>
      </c>
    </row>
    <row r="112" spans="1:8" s="59" customFormat="1" ht="15">
      <c r="A112" s="103"/>
      <c r="B112" s="103"/>
      <c r="C112" s="103"/>
      <c r="D112" s="103"/>
      <c r="E112" s="103"/>
      <c r="H112" s="57" t="s">
        <v>138</v>
      </c>
    </row>
    <row r="113" spans="1:8" s="59" customFormat="1" ht="15">
      <c r="A113" s="103"/>
      <c r="B113" s="103"/>
      <c r="C113" s="103"/>
      <c r="D113" s="103"/>
      <c r="E113" s="103"/>
      <c r="H113" s="57" t="s">
        <v>139</v>
      </c>
    </row>
    <row r="114" spans="1:8" s="59" customFormat="1" ht="15">
      <c r="A114" s="103"/>
      <c r="B114" s="103"/>
      <c r="C114" s="103"/>
      <c r="D114" s="103"/>
      <c r="E114" s="103"/>
      <c r="H114" s="57" t="s">
        <v>140</v>
      </c>
    </row>
    <row r="115" spans="1:8" s="59" customFormat="1" ht="15">
      <c r="A115" s="103"/>
      <c r="B115" s="103"/>
      <c r="C115" s="103"/>
      <c r="D115" s="103"/>
      <c r="E115" s="103"/>
      <c r="H115" s="57" t="s">
        <v>141</v>
      </c>
    </row>
    <row r="116" spans="1:8" s="59" customFormat="1" ht="15">
      <c r="A116" s="103"/>
      <c r="B116" s="103"/>
      <c r="C116" s="103"/>
      <c r="D116" s="103"/>
      <c r="E116" s="103"/>
      <c r="H116" s="57" t="s">
        <v>142</v>
      </c>
    </row>
    <row r="117" spans="1:8" s="59" customFormat="1" ht="15">
      <c r="A117" s="103"/>
      <c r="B117" s="103"/>
      <c r="C117" s="103"/>
      <c r="D117" s="103"/>
      <c r="E117" s="103"/>
      <c r="H117" s="57" t="s">
        <v>143</v>
      </c>
    </row>
    <row r="118" spans="1:8" s="59" customFormat="1" ht="15">
      <c r="A118" s="103"/>
      <c r="B118" s="103"/>
      <c r="C118" s="103"/>
      <c r="D118" s="103"/>
      <c r="E118" s="103"/>
      <c r="H118" s="57" t="s">
        <v>144</v>
      </c>
    </row>
    <row r="119" spans="1:8" s="59" customFormat="1" ht="15">
      <c r="A119" s="103"/>
      <c r="B119" s="103"/>
      <c r="C119" s="103"/>
      <c r="D119" s="103"/>
      <c r="E119" s="103"/>
      <c r="H119" s="57" t="s">
        <v>145</v>
      </c>
    </row>
    <row r="120" spans="1:8" s="59" customFormat="1" ht="15">
      <c r="A120" s="103"/>
      <c r="B120" s="103"/>
      <c r="C120" s="103"/>
      <c r="D120" s="103"/>
      <c r="E120" s="103"/>
      <c r="H120" s="57" t="s">
        <v>146</v>
      </c>
    </row>
    <row r="121" spans="1:8" s="59" customFormat="1" ht="15">
      <c r="A121" s="103"/>
      <c r="B121" s="103"/>
      <c r="C121" s="103"/>
      <c r="D121" s="103"/>
      <c r="E121" s="103"/>
      <c r="H121" s="57" t="s">
        <v>147</v>
      </c>
    </row>
    <row r="122" spans="1:8" s="59" customFormat="1" ht="15">
      <c r="A122" s="103"/>
      <c r="B122" s="103"/>
      <c r="C122" s="103"/>
      <c r="D122" s="103"/>
      <c r="E122" s="103"/>
      <c r="H122" s="57" t="s">
        <v>148</v>
      </c>
    </row>
    <row r="123" spans="1:8" s="59" customFormat="1" ht="15">
      <c r="A123" s="103"/>
      <c r="B123" s="103"/>
      <c r="C123" s="103"/>
      <c r="D123" s="103"/>
      <c r="E123" s="103"/>
      <c r="H123" s="57" t="s">
        <v>149</v>
      </c>
    </row>
    <row r="124" spans="1:8" s="59" customFormat="1" ht="15">
      <c r="A124" s="103"/>
      <c r="B124" s="103"/>
      <c r="C124" s="103"/>
      <c r="D124" s="103"/>
      <c r="E124" s="103"/>
      <c r="H124" s="57" t="s">
        <v>150</v>
      </c>
    </row>
    <row r="125" spans="1:8" s="59" customFormat="1" ht="15">
      <c r="A125" s="103"/>
      <c r="B125" s="103"/>
      <c r="C125" s="103"/>
      <c r="D125" s="103"/>
      <c r="E125" s="103"/>
      <c r="H125" s="57" t="s">
        <v>151</v>
      </c>
    </row>
    <row r="126" spans="1:8" s="59" customFormat="1" ht="15">
      <c r="A126" s="103"/>
      <c r="B126" s="103"/>
      <c r="C126" s="103"/>
      <c r="D126" s="103"/>
      <c r="E126" s="103"/>
      <c r="H126" s="57" t="s">
        <v>152</v>
      </c>
    </row>
    <row r="127" spans="1:8" s="59" customFormat="1" ht="15">
      <c r="A127" s="103"/>
      <c r="B127" s="103"/>
      <c r="C127" s="103"/>
      <c r="D127" s="103"/>
      <c r="E127" s="103"/>
      <c r="H127" s="57" t="s">
        <v>153</v>
      </c>
    </row>
    <row r="128" spans="1:8" s="59" customFormat="1" ht="15">
      <c r="A128" s="103"/>
      <c r="B128" s="103"/>
      <c r="C128" s="103"/>
      <c r="D128" s="103"/>
      <c r="E128" s="103"/>
      <c r="H128" s="57" t="s">
        <v>154</v>
      </c>
    </row>
    <row r="129" spans="1:8" s="59" customFormat="1" ht="15">
      <c r="A129" s="103"/>
      <c r="B129" s="103"/>
      <c r="C129" s="103"/>
      <c r="D129" s="103"/>
      <c r="E129" s="103"/>
      <c r="H129" s="57" t="s">
        <v>155</v>
      </c>
    </row>
    <row r="130" spans="1:8" s="59" customFormat="1" ht="15">
      <c r="A130" s="103"/>
      <c r="B130" s="103"/>
      <c r="C130" s="103"/>
      <c r="D130" s="103"/>
      <c r="E130" s="103"/>
      <c r="H130" s="57" t="s">
        <v>156</v>
      </c>
    </row>
    <row r="131" spans="1:8" s="59" customFormat="1" ht="15">
      <c r="A131" s="103"/>
      <c r="B131" s="103"/>
      <c r="C131" s="103"/>
      <c r="D131" s="103"/>
      <c r="E131" s="103"/>
      <c r="H131" s="57" t="s">
        <v>157</v>
      </c>
    </row>
    <row r="132" spans="1:8" s="59" customFormat="1" ht="15">
      <c r="A132" s="103"/>
      <c r="B132" s="103"/>
      <c r="C132" s="103"/>
      <c r="D132" s="103"/>
      <c r="E132" s="103"/>
      <c r="H132" s="57" t="s">
        <v>158</v>
      </c>
    </row>
    <row r="133" s="59" customFormat="1" ht="15">
      <c r="H133" s="57" t="s">
        <v>159</v>
      </c>
    </row>
    <row r="134" s="59" customFormat="1" ht="15">
      <c r="H134" s="57" t="s">
        <v>160</v>
      </c>
    </row>
    <row r="135" s="59" customFormat="1" ht="15">
      <c r="H135" s="57" t="s">
        <v>161</v>
      </c>
    </row>
    <row r="136" s="59" customFormat="1" ht="15">
      <c r="H136" s="57" t="s">
        <v>162</v>
      </c>
    </row>
    <row r="137" s="59" customFormat="1" ht="15">
      <c r="H137" s="57" t="s">
        <v>163</v>
      </c>
    </row>
    <row r="138" s="59" customFormat="1" ht="15">
      <c r="H138" s="57" t="s">
        <v>164</v>
      </c>
    </row>
    <row r="139" s="59" customFormat="1" ht="15">
      <c r="H139" s="57" t="s">
        <v>165</v>
      </c>
    </row>
    <row r="140" s="59" customFormat="1" ht="15">
      <c r="H140" s="57" t="s">
        <v>166</v>
      </c>
    </row>
    <row r="141" s="59" customFormat="1" ht="15">
      <c r="H141" s="57" t="s">
        <v>167</v>
      </c>
    </row>
    <row r="142" s="59" customFormat="1" ht="15">
      <c r="H142" s="57" t="s">
        <v>168</v>
      </c>
    </row>
    <row r="143" s="59" customFormat="1" ht="15">
      <c r="H143" s="57" t="s">
        <v>169</v>
      </c>
    </row>
    <row r="144" s="59" customFormat="1" ht="15">
      <c r="H144" s="57" t="s">
        <v>170</v>
      </c>
    </row>
    <row r="145" s="59" customFormat="1" ht="15">
      <c r="H145" s="57" t="s">
        <v>171</v>
      </c>
    </row>
    <row r="146" s="59" customFormat="1" ht="15">
      <c r="H146" s="57" t="s">
        <v>172</v>
      </c>
    </row>
    <row r="147" s="59" customFormat="1" ht="15">
      <c r="H147" s="57" t="s">
        <v>173</v>
      </c>
    </row>
    <row r="148" s="59" customFormat="1" ht="15">
      <c r="H148" s="57" t="s">
        <v>174</v>
      </c>
    </row>
    <row r="149" s="59" customFormat="1" ht="15">
      <c r="H149" s="57" t="s">
        <v>175</v>
      </c>
    </row>
    <row r="150" s="59" customFormat="1" ht="15">
      <c r="H150" s="57" t="s">
        <v>176</v>
      </c>
    </row>
    <row r="151" s="59" customFormat="1" ht="15">
      <c r="H151" s="57" t="s">
        <v>177</v>
      </c>
    </row>
    <row r="152" s="59" customFormat="1" ht="15">
      <c r="H152" s="57" t="s">
        <v>178</v>
      </c>
    </row>
    <row r="153" s="59" customFormat="1" ht="15">
      <c r="H153" s="57" t="s">
        <v>179</v>
      </c>
    </row>
    <row r="154" s="59" customFormat="1" ht="15">
      <c r="H154" s="57" t="s">
        <v>180</v>
      </c>
    </row>
    <row r="155" s="59" customFormat="1" ht="15">
      <c r="H155" s="57" t="s">
        <v>181</v>
      </c>
    </row>
    <row r="156" s="59" customFormat="1" ht="15">
      <c r="H156" s="57" t="s">
        <v>182</v>
      </c>
    </row>
    <row r="157" s="59" customFormat="1" ht="15">
      <c r="H157" s="57" t="s">
        <v>183</v>
      </c>
    </row>
    <row r="158" s="59" customFormat="1" ht="15">
      <c r="H158" s="57" t="s">
        <v>184</v>
      </c>
    </row>
    <row r="159" s="59" customFormat="1" ht="15">
      <c r="H159" s="57" t="s">
        <v>185</v>
      </c>
    </row>
    <row r="160" s="59" customFormat="1" ht="15">
      <c r="H160" s="57" t="s">
        <v>186</v>
      </c>
    </row>
    <row r="161" s="59" customFormat="1" ht="15">
      <c r="H161" s="57" t="s">
        <v>187</v>
      </c>
    </row>
    <row r="162" s="59" customFormat="1" ht="15">
      <c r="H162" s="57" t="s">
        <v>188</v>
      </c>
    </row>
    <row r="163" s="59" customFormat="1" ht="15">
      <c r="H163" s="57" t="s">
        <v>189</v>
      </c>
    </row>
    <row r="164" s="59" customFormat="1" ht="15">
      <c r="H164" s="57" t="s">
        <v>190</v>
      </c>
    </row>
    <row r="165" s="59" customFormat="1" ht="15">
      <c r="H165" s="57" t="s">
        <v>191</v>
      </c>
    </row>
    <row r="166" s="59" customFormat="1" ht="15">
      <c r="H166" s="57" t="s">
        <v>192</v>
      </c>
    </row>
    <row r="167" s="59" customFormat="1" ht="15">
      <c r="H167" s="57" t="s">
        <v>193</v>
      </c>
    </row>
    <row r="168" s="59" customFormat="1" ht="15">
      <c r="H168" s="57" t="s">
        <v>194</v>
      </c>
    </row>
    <row r="169" s="59" customFormat="1" ht="15">
      <c r="H169" s="57" t="s">
        <v>195</v>
      </c>
    </row>
    <row r="170" s="59" customFormat="1" ht="15">
      <c r="H170" s="57" t="s">
        <v>196</v>
      </c>
    </row>
    <row r="171" s="59" customFormat="1" ht="15">
      <c r="H171" s="57" t="s">
        <v>197</v>
      </c>
    </row>
    <row r="172" s="59" customFormat="1" ht="15">
      <c r="H172" s="57" t="s">
        <v>198</v>
      </c>
    </row>
    <row r="173" s="59" customFormat="1" ht="15">
      <c r="H173" s="57" t="s">
        <v>199</v>
      </c>
    </row>
    <row r="174" s="59" customFormat="1" ht="15">
      <c r="H174" s="57" t="s">
        <v>200</v>
      </c>
    </row>
    <row r="175" s="59" customFormat="1" ht="15">
      <c r="H175" s="57" t="s">
        <v>201</v>
      </c>
    </row>
    <row r="176" s="59" customFormat="1" ht="15">
      <c r="H176" s="57" t="s">
        <v>202</v>
      </c>
    </row>
    <row r="177" s="59" customFormat="1" ht="15">
      <c r="H177" s="57"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IV65526:IV65530 D65526:D65530">
      <formula1>$H$15:$H$177</formula1>
    </dataValidation>
    <dataValidation type="list" allowBlank="1" showInputMessage="1" showErrorMessage="1" sqref="IV65525 D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33" r:id="rId1" display="www.mef.gov.mg"/>
    <hyperlink ref="D42" r:id="rId2" display="randriasandratana@yahoo.fr"/>
  </hyperlinks>
  <printOptions/>
  <pageMargins left="0.7" right="0.7" top="0.75" bottom="0.75" header="0.3" footer="0.3"/>
  <pageSetup horizontalDpi="600" verticalDpi="600" orientation="landscape"/>
  <drawing r:id="rId3"/>
</worksheet>
</file>

<file path=xl/worksheets/sheet10.xml><?xml version="1.0" encoding="utf-8"?>
<worksheet xmlns="http://schemas.openxmlformats.org/spreadsheetml/2006/main" xmlns:r="http://schemas.openxmlformats.org/officeDocument/2006/relationships">
  <dimension ref="B1:B4"/>
  <sheetViews>
    <sheetView zoomScalePageLayoutView="0" workbookViewId="0" topLeftCell="A2">
      <selection activeCell="B2" sqref="B2"/>
    </sheetView>
  </sheetViews>
  <sheetFormatPr defaultColWidth="11.421875" defaultRowHeight="15"/>
  <cols>
    <col min="1" max="1" width="2.421875" style="0" customWidth="1"/>
    <col min="2" max="2" width="109.421875" style="0" customWidth="1"/>
    <col min="3" max="3" width="2.421875" style="0" customWidth="1"/>
  </cols>
  <sheetData>
    <row r="1" ht="16.5" thickBot="1">
      <c r="B1" s="18" t="s">
        <v>243</v>
      </c>
    </row>
    <row r="2" ht="306.75" thickBot="1">
      <c r="B2" s="19" t="s">
        <v>244</v>
      </c>
    </row>
    <row r="3" ht="16.5" thickBot="1">
      <c r="B3" s="18" t="s">
        <v>245</v>
      </c>
    </row>
    <row r="4" ht="243" thickBot="1">
      <c r="B4" s="20" t="s">
        <v>246</v>
      </c>
    </row>
  </sheetData>
  <sheetProtection/>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P160"/>
  <sheetViews>
    <sheetView zoomScalePageLayoutView="0" workbookViewId="0" topLeftCell="A16">
      <selection activeCell="C141" sqref="C141:G141"/>
    </sheetView>
  </sheetViews>
  <sheetFormatPr defaultColWidth="11.421875" defaultRowHeight="15"/>
  <cols>
    <col min="1" max="1" width="1.421875" style="4" customWidth="1"/>
    <col min="2" max="2" width="1.421875" style="3" customWidth="1"/>
    <col min="3" max="3" width="10.421875" style="3" customWidth="1"/>
    <col min="4" max="4" width="21.00390625" style="3" customWidth="1"/>
    <col min="5" max="5" width="32.00390625" style="3" customWidth="1"/>
    <col min="6" max="6" width="32.421875" style="4" customWidth="1"/>
    <col min="7" max="8" width="13.421875" style="4" customWidth="1"/>
    <col min="9" max="9" width="1.1484375" style="4" customWidth="1"/>
    <col min="10" max="10" width="1.421875" style="4" customWidth="1"/>
    <col min="11" max="11" width="44.421875" style="4" customWidth="1"/>
    <col min="12" max="14" width="18.140625" style="4" customWidth="1"/>
    <col min="15" max="15" width="18.421875" style="4" customWidth="1"/>
    <col min="16" max="16" width="9.421875" style="4" customWidth="1"/>
    <col min="17" max="16384" width="11.421875" style="4" customWidth="1"/>
  </cols>
  <sheetData>
    <row r="1" spans="1:16" ht="15.75" thickBot="1">
      <c r="A1" s="607"/>
      <c r="B1" s="608"/>
      <c r="C1" s="608"/>
      <c r="D1" s="608"/>
      <c r="E1" s="608"/>
      <c r="F1" s="607"/>
      <c r="G1" s="607"/>
      <c r="H1" s="607"/>
      <c r="I1" s="607"/>
      <c r="J1" s="607"/>
      <c r="K1" s="607"/>
      <c r="L1" s="607"/>
      <c r="M1" s="607"/>
      <c r="N1" s="607"/>
      <c r="O1" s="607"/>
      <c r="P1" s="597"/>
    </row>
    <row r="2" spans="1:16" ht="15.75" thickBot="1">
      <c r="A2" s="607"/>
      <c r="B2" s="609"/>
      <c r="C2" s="610"/>
      <c r="D2" s="610"/>
      <c r="E2" s="610"/>
      <c r="F2" s="611"/>
      <c r="G2" s="611"/>
      <c r="H2" s="611"/>
      <c r="I2" s="612"/>
      <c r="J2" s="607"/>
      <c r="K2" s="607"/>
      <c r="L2" s="607"/>
      <c r="M2" s="607"/>
      <c r="N2" s="607"/>
      <c r="O2" s="607"/>
      <c r="P2" s="597"/>
    </row>
    <row r="3" spans="1:16" s="5" customFormat="1" ht="21" thickBot="1">
      <c r="A3" s="607"/>
      <c r="B3" s="613"/>
      <c r="C3" s="725" t="s">
        <v>966</v>
      </c>
      <c r="D3" s="726"/>
      <c r="E3" s="726"/>
      <c r="F3" s="726"/>
      <c r="G3" s="726"/>
      <c r="H3" s="727"/>
      <c r="I3" s="614"/>
      <c r="J3" s="607"/>
      <c r="K3" s="607"/>
      <c r="L3" s="607"/>
      <c r="M3" s="607"/>
      <c r="N3" s="607"/>
      <c r="O3" s="607"/>
      <c r="P3" s="599"/>
    </row>
    <row r="4" spans="1:16" ht="15">
      <c r="A4" s="607"/>
      <c r="B4" s="718"/>
      <c r="C4" s="719"/>
      <c r="D4" s="719"/>
      <c r="E4" s="719"/>
      <c r="F4" s="719"/>
      <c r="G4" s="719"/>
      <c r="H4" s="615"/>
      <c r="I4" s="616"/>
      <c r="J4" s="607"/>
      <c r="K4" s="607"/>
      <c r="L4" s="607"/>
      <c r="M4" s="607"/>
      <c r="N4" s="607"/>
      <c r="O4" s="607"/>
      <c r="P4" s="597"/>
    </row>
    <row r="5" spans="1:16" ht="15">
      <c r="A5" s="607"/>
      <c r="B5" s="617"/>
      <c r="C5" s="730"/>
      <c r="D5" s="730"/>
      <c r="E5" s="730"/>
      <c r="F5" s="730"/>
      <c r="G5" s="730"/>
      <c r="H5" s="615"/>
      <c r="I5" s="616"/>
      <c r="J5" s="607"/>
      <c r="K5" s="607"/>
      <c r="L5" s="607"/>
      <c r="M5" s="607"/>
      <c r="N5" s="607"/>
      <c r="O5" s="607"/>
      <c r="P5" s="597"/>
    </row>
    <row r="6" spans="1:16" ht="15">
      <c r="A6" s="607"/>
      <c r="B6" s="617"/>
      <c r="C6" s="618"/>
      <c r="D6" s="619"/>
      <c r="E6" s="619"/>
      <c r="F6" s="620"/>
      <c r="G6" s="615"/>
      <c r="H6" s="615"/>
      <c r="I6" s="616"/>
      <c r="J6" s="607"/>
      <c r="K6" s="607"/>
      <c r="L6" s="607"/>
      <c r="M6" s="607"/>
      <c r="N6" s="607"/>
      <c r="O6" s="607"/>
      <c r="P6" s="597"/>
    </row>
    <row r="7" spans="1:16" ht="25.5" customHeight="1">
      <c r="A7" s="607"/>
      <c r="B7" s="617"/>
      <c r="C7" s="709" t="s">
        <v>241</v>
      </c>
      <c r="D7" s="709"/>
      <c r="E7" s="621"/>
      <c r="F7" s="622"/>
      <c r="G7" s="615"/>
      <c r="H7" s="615"/>
      <c r="I7" s="616"/>
      <c r="J7" s="607"/>
      <c r="K7" s="607"/>
      <c r="L7" s="607"/>
      <c r="M7" s="607"/>
      <c r="N7" s="607"/>
      <c r="O7" s="607"/>
      <c r="P7" s="597"/>
    </row>
    <row r="8" spans="1:16" ht="27.75" customHeight="1" thickBot="1">
      <c r="A8" s="607"/>
      <c r="B8" s="617"/>
      <c r="C8" s="724" t="s">
        <v>268</v>
      </c>
      <c r="D8" s="724"/>
      <c r="E8" s="724"/>
      <c r="F8" s="724"/>
      <c r="G8" s="724"/>
      <c r="H8" s="615"/>
      <c r="I8" s="616"/>
      <c r="J8" s="607"/>
      <c r="K8" s="607"/>
      <c r="L8" s="607"/>
      <c r="M8" s="607"/>
      <c r="N8" s="607"/>
      <c r="O8" s="607"/>
      <c r="P8" s="597"/>
    </row>
    <row r="9" spans="1:16" ht="49.5" customHeight="1" thickBot="1">
      <c r="A9" s="607"/>
      <c r="B9" s="617"/>
      <c r="C9" s="728" t="s">
        <v>967</v>
      </c>
      <c r="D9" s="728"/>
      <c r="E9" s="621"/>
      <c r="F9" s="720">
        <v>1951627</v>
      </c>
      <c r="G9" s="721"/>
      <c r="H9" s="615"/>
      <c r="I9" s="616"/>
      <c r="J9" s="607"/>
      <c r="K9" s="623"/>
      <c r="L9" s="607"/>
      <c r="M9" s="607"/>
      <c r="N9" s="607"/>
      <c r="O9" s="607"/>
      <c r="P9" s="597"/>
    </row>
    <row r="10" spans="1:16" ht="99.75" customHeight="1" thickBot="1">
      <c r="A10" s="607"/>
      <c r="B10" s="617"/>
      <c r="C10" s="709" t="s">
        <v>242</v>
      </c>
      <c r="D10" s="709"/>
      <c r="E10" s="621"/>
      <c r="F10" s="722"/>
      <c r="G10" s="723"/>
      <c r="H10" s="615"/>
      <c r="I10" s="616"/>
      <c r="J10" s="607"/>
      <c r="K10" s="623"/>
      <c r="L10" s="607"/>
      <c r="M10" s="607"/>
      <c r="N10" s="607"/>
      <c r="O10" s="607"/>
      <c r="P10" s="597"/>
    </row>
    <row r="11" spans="1:16" ht="15">
      <c r="A11" s="607"/>
      <c r="B11" s="617"/>
      <c r="C11" s="619"/>
      <c r="D11" s="619"/>
      <c r="E11" s="619"/>
      <c r="F11" s="615"/>
      <c r="G11" s="615"/>
      <c r="H11" s="615"/>
      <c r="I11" s="616"/>
      <c r="J11" s="607"/>
      <c r="K11" s="607"/>
      <c r="L11" s="607"/>
      <c r="M11" s="607"/>
      <c r="N11" s="607"/>
      <c r="O11" s="607"/>
      <c r="P11" s="597"/>
    </row>
    <row r="12" spans="1:16" ht="12.75" customHeight="1">
      <c r="A12" s="607"/>
      <c r="B12" s="617"/>
      <c r="C12" s="709" t="s">
        <v>218</v>
      </c>
      <c r="D12" s="709"/>
      <c r="E12" s="621"/>
      <c r="F12" s="615"/>
      <c r="G12" s="615"/>
      <c r="H12" s="615"/>
      <c r="I12" s="616"/>
      <c r="J12" s="607"/>
      <c r="K12" s="607"/>
      <c r="L12" s="607"/>
      <c r="M12" s="607"/>
      <c r="N12" s="607"/>
      <c r="O12" s="607"/>
      <c r="P12" s="599"/>
    </row>
    <row r="13" spans="1:16" ht="62.25" customHeight="1">
      <c r="A13" s="607"/>
      <c r="B13" s="617"/>
      <c r="C13" s="709" t="s">
        <v>968</v>
      </c>
      <c r="D13" s="709"/>
      <c r="E13" s="621"/>
      <c r="F13" s="624" t="s">
        <v>457</v>
      </c>
      <c r="G13" s="625" t="s">
        <v>219</v>
      </c>
      <c r="H13" s="615"/>
      <c r="I13" s="616"/>
      <c r="J13" s="607"/>
      <c r="K13" s="607"/>
      <c r="L13" s="626"/>
      <c r="M13" s="626"/>
      <c r="N13" s="626"/>
      <c r="O13" s="607"/>
      <c r="P13" s="599"/>
    </row>
    <row r="14" spans="1:16" ht="75">
      <c r="A14" s="607"/>
      <c r="B14" s="617"/>
      <c r="C14" s="619"/>
      <c r="D14" s="619"/>
      <c r="E14" s="619"/>
      <c r="F14" s="627" t="s">
        <v>410</v>
      </c>
      <c r="G14" s="628"/>
      <c r="H14" s="615"/>
      <c r="I14" s="616"/>
      <c r="J14" s="607"/>
      <c r="K14" s="607"/>
      <c r="L14" s="629"/>
      <c r="M14" s="629"/>
      <c r="N14" s="629"/>
      <c r="O14" s="607"/>
      <c r="P14" s="599"/>
    </row>
    <row r="15" spans="1:16" ht="30">
      <c r="A15" s="607"/>
      <c r="B15" s="617"/>
      <c r="C15" s="619"/>
      <c r="D15" s="619"/>
      <c r="E15" s="619"/>
      <c r="F15" s="627" t="s">
        <v>459</v>
      </c>
      <c r="G15" s="630">
        <v>2380</v>
      </c>
      <c r="H15" s="615"/>
      <c r="I15" s="616"/>
      <c r="J15" s="607"/>
      <c r="K15" s="607"/>
      <c r="L15" s="629"/>
      <c r="M15" s="629"/>
      <c r="N15" s="629"/>
      <c r="O15" s="607"/>
      <c r="P15" s="599"/>
    </row>
    <row r="16" spans="1:16" ht="75">
      <c r="A16" s="607"/>
      <c r="B16" s="617"/>
      <c r="C16" s="619"/>
      <c r="D16" s="619"/>
      <c r="E16" s="619"/>
      <c r="F16" s="627" t="s">
        <v>460</v>
      </c>
      <c r="G16" s="630">
        <v>9985</v>
      </c>
      <c r="H16" s="615"/>
      <c r="I16" s="616"/>
      <c r="J16" s="607"/>
      <c r="K16" s="607"/>
      <c r="L16" s="629"/>
      <c r="M16" s="629"/>
      <c r="N16" s="629"/>
      <c r="O16" s="607"/>
      <c r="P16" s="599"/>
    </row>
    <row r="17" spans="1:16" ht="45">
      <c r="A17" s="607"/>
      <c r="B17" s="617"/>
      <c r="C17" s="619"/>
      <c r="D17" s="619"/>
      <c r="E17" s="619"/>
      <c r="F17" s="627" t="s">
        <v>461</v>
      </c>
      <c r="G17" s="630">
        <v>65400</v>
      </c>
      <c r="H17" s="615"/>
      <c r="I17" s="616"/>
      <c r="J17" s="607"/>
      <c r="K17" s="607"/>
      <c r="L17" s="629"/>
      <c r="M17" s="629"/>
      <c r="N17" s="629"/>
      <c r="O17" s="607"/>
      <c r="P17" s="599"/>
    </row>
    <row r="18" spans="1:16" ht="45">
      <c r="A18" s="607"/>
      <c r="B18" s="617"/>
      <c r="C18" s="619"/>
      <c r="D18" s="619"/>
      <c r="E18" s="619"/>
      <c r="F18" s="627" t="s">
        <v>462</v>
      </c>
      <c r="G18" s="630">
        <v>48538</v>
      </c>
      <c r="H18" s="615"/>
      <c r="I18" s="616"/>
      <c r="J18" s="607"/>
      <c r="K18" s="631"/>
      <c r="L18" s="629"/>
      <c r="M18" s="629"/>
      <c r="N18" s="629"/>
      <c r="O18" s="607"/>
      <c r="P18" s="599"/>
    </row>
    <row r="19" spans="1:16" ht="45">
      <c r="A19" s="607"/>
      <c r="B19" s="617"/>
      <c r="C19" s="619"/>
      <c r="D19" s="619"/>
      <c r="E19" s="619"/>
      <c r="F19" s="627" t="s">
        <v>463</v>
      </c>
      <c r="G19" s="630"/>
      <c r="H19" s="615"/>
      <c r="I19" s="616"/>
      <c r="J19" s="607"/>
      <c r="K19" s="607"/>
      <c r="L19" s="629"/>
      <c r="M19" s="629"/>
      <c r="N19" s="629"/>
      <c r="O19" s="607"/>
      <c r="P19" s="599"/>
    </row>
    <row r="20" spans="1:16" ht="60">
      <c r="A20" s="607"/>
      <c r="B20" s="617"/>
      <c r="C20" s="619"/>
      <c r="D20" s="619"/>
      <c r="E20" s="619"/>
      <c r="F20" s="627" t="s">
        <v>464</v>
      </c>
      <c r="G20" s="630">
        <v>341840</v>
      </c>
      <c r="H20" s="615"/>
      <c r="I20" s="616"/>
      <c r="J20" s="607"/>
      <c r="K20" s="607"/>
      <c r="L20" s="629"/>
      <c r="M20" s="629"/>
      <c r="N20" s="629"/>
      <c r="O20" s="607"/>
      <c r="P20" s="599"/>
    </row>
    <row r="21" spans="1:16" ht="30">
      <c r="A21" s="607"/>
      <c r="B21" s="617"/>
      <c r="C21" s="619"/>
      <c r="D21" s="619"/>
      <c r="E21" s="619"/>
      <c r="F21" s="627" t="s">
        <v>465</v>
      </c>
      <c r="G21" s="630" t="s">
        <v>969</v>
      </c>
      <c r="H21" s="615"/>
      <c r="I21" s="616"/>
      <c r="J21" s="607"/>
      <c r="K21" s="607"/>
      <c r="L21" s="629"/>
      <c r="M21" s="629"/>
      <c r="N21" s="629"/>
      <c r="O21" s="607"/>
      <c r="P21" s="599"/>
    </row>
    <row r="22" spans="1:16" ht="45">
      <c r="A22" s="607"/>
      <c r="B22" s="617"/>
      <c r="C22" s="619"/>
      <c r="D22" s="619"/>
      <c r="E22" s="619"/>
      <c r="F22" s="627" t="s">
        <v>466</v>
      </c>
      <c r="G22" s="630">
        <v>6800</v>
      </c>
      <c r="H22" s="615"/>
      <c r="I22" s="616"/>
      <c r="J22" s="607"/>
      <c r="K22" s="607"/>
      <c r="L22" s="629"/>
      <c r="M22" s="629"/>
      <c r="N22" s="629"/>
      <c r="O22" s="607"/>
      <c r="P22" s="599"/>
    </row>
    <row r="23" spans="1:16" ht="90">
      <c r="A23" s="607"/>
      <c r="B23" s="617"/>
      <c r="C23" s="619"/>
      <c r="D23" s="619"/>
      <c r="E23" s="619"/>
      <c r="F23" s="627" t="s">
        <v>467</v>
      </c>
      <c r="G23" s="630">
        <v>41000</v>
      </c>
      <c r="H23" s="615"/>
      <c r="I23" s="616"/>
      <c r="J23" s="607"/>
      <c r="K23" s="607"/>
      <c r="L23" s="629"/>
      <c r="M23" s="629"/>
      <c r="N23" s="629"/>
      <c r="O23" s="607"/>
      <c r="P23" s="599"/>
    </row>
    <row r="24" spans="1:16" ht="60">
      <c r="A24" s="607"/>
      <c r="B24" s="617"/>
      <c r="C24" s="619"/>
      <c r="D24" s="619"/>
      <c r="E24" s="619"/>
      <c r="F24" s="627" t="s">
        <v>468</v>
      </c>
      <c r="G24" s="630">
        <v>44053</v>
      </c>
      <c r="H24" s="615"/>
      <c r="I24" s="616"/>
      <c r="J24" s="607"/>
      <c r="K24" s="607"/>
      <c r="L24" s="629"/>
      <c r="M24" s="629"/>
      <c r="N24" s="629"/>
      <c r="O24" s="607"/>
      <c r="P24" s="599"/>
    </row>
    <row r="25" spans="1:16" ht="60">
      <c r="A25" s="607"/>
      <c r="B25" s="617"/>
      <c r="C25" s="619"/>
      <c r="D25" s="619"/>
      <c r="E25" s="619"/>
      <c r="F25" s="627" t="s">
        <v>475</v>
      </c>
      <c r="G25" s="630">
        <v>20000</v>
      </c>
      <c r="H25" s="615"/>
      <c r="I25" s="616"/>
      <c r="J25" s="607"/>
      <c r="K25" s="607"/>
      <c r="L25" s="629"/>
      <c r="M25" s="629"/>
      <c r="N25" s="629"/>
      <c r="O25" s="607"/>
      <c r="P25" s="599"/>
    </row>
    <row r="26" spans="1:16" ht="75">
      <c r="A26" s="607"/>
      <c r="B26" s="617"/>
      <c r="C26" s="619"/>
      <c r="D26" s="619"/>
      <c r="E26" s="619"/>
      <c r="F26" s="627" t="s">
        <v>476</v>
      </c>
      <c r="G26" s="630">
        <v>12000</v>
      </c>
      <c r="H26" s="615"/>
      <c r="I26" s="616"/>
      <c r="J26" s="607"/>
      <c r="K26" s="607"/>
      <c r="L26" s="629"/>
      <c r="M26" s="629"/>
      <c r="N26" s="629"/>
      <c r="O26" s="607"/>
      <c r="P26" s="599"/>
    </row>
    <row r="27" spans="1:16" ht="15">
      <c r="A27" s="607"/>
      <c r="B27" s="617"/>
      <c r="C27" s="619"/>
      <c r="D27" s="619"/>
      <c r="E27" s="619"/>
      <c r="F27" s="627" t="s">
        <v>469</v>
      </c>
      <c r="G27" s="630"/>
      <c r="H27" s="615"/>
      <c r="I27" s="616"/>
      <c r="J27" s="607"/>
      <c r="K27" s="607"/>
      <c r="L27" s="629"/>
      <c r="M27" s="629"/>
      <c r="N27" s="629"/>
      <c r="O27" s="607"/>
      <c r="P27" s="599"/>
    </row>
    <row r="28" spans="1:16" ht="30">
      <c r="A28" s="607"/>
      <c r="B28" s="617"/>
      <c r="C28" s="619"/>
      <c r="D28" s="619"/>
      <c r="E28" s="619"/>
      <c r="F28" s="627" t="s">
        <v>571</v>
      </c>
      <c r="G28" s="630">
        <v>16000</v>
      </c>
      <c r="H28" s="615"/>
      <c r="I28" s="616"/>
      <c r="J28" s="607"/>
      <c r="K28" s="607"/>
      <c r="L28" s="629"/>
      <c r="M28" s="629"/>
      <c r="N28" s="629"/>
      <c r="O28" s="607"/>
      <c r="P28" s="599"/>
    </row>
    <row r="29" spans="1:16" ht="45">
      <c r="A29" s="607"/>
      <c r="B29" s="617"/>
      <c r="C29" s="619"/>
      <c r="D29" s="619"/>
      <c r="E29" s="619"/>
      <c r="F29" s="627" t="s">
        <v>572</v>
      </c>
      <c r="G29" s="630">
        <v>49880</v>
      </c>
      <c r="H29" s="615"/>
      <c r="I29" s="616"/>
      <c r="J29" s="607"/>
      <c r="K29" s="607"/>
      <c r="L29" s="629"/>
      <c r="M29" s="629"/>
      <c r="N29" s="629"/>
      <c r="O29" s="607"/>
      <c r="P29" s="599"/>
    </row>
    <row r="30" spans="1:16" ht="90">
      <c r="A30" s="607"/>
      <c r="B30" s="617"/>
      <c r="C30" s="619"/>
      <c r="D30" s="619"/>
      <c r="E30" s="619"/>
      <c r="F30" s="627" t="s">
        <v>477</v>
      </c>
      <c r="G30" s="630" t="s">
        <v>969</v>
      </c>
      <c r="H30" s="615"/>
      <c r="I30" s="616"/>
      <c r="J30" s="607"/>
      <c r="K30" s="607"/>
      <c r="L30" s="629"/>
      <c r="M30" s="629"/>
      <c r="N30" s="629"/>
      <c r="O30" s="607"/>
      <c r="P30" s="599"/>
    </row>
    <row r="31" spans="1:16" ht="45">
      <c r="A31" s="607"/>
      <c r="B31" s="617"/>
      <c r="C31" s="619"/>
      <c r="D31" s="619"/>
      <c r="E31" s="619"/>
      <c r="F31" s="627" t="s">
        <v>478</v>
      </c>
      <c r="G31" s="630" t="s">
        <v>969</v>
      </c>
      <c r="H31" s="615"/>
      <c r="I31" s="616"/>
      <c r="J31" s="607"/>
      <c r="K31" s="607"/>
      <c r="L31" s="629"/>
      <c r="M31" s="629"/>
      <c r="N31" s="629"/>
      <c r="O31" s="607"/>
      <c r="P31" s="599"/>
    </row>
    <row r="32" spans="1:16" ht="45">
      <c r="A32" s="607"/>
      <c r="B32" s="617"/>
      <c r="C32" s="619"/>
      <c r="D32" s="619"/>
      <c r="E32" s="619"/>
      <c r="F32" s="627" t="s">
        <v>470</v>
      </c>
      <c r="G32" s="630">
        <v>16180</v>
      </c>
      <c r="H32" s="615"/>
      <c r="I32" s="616"/>
      <c r="J32" s="607"/>
      <c r="K32" s="607"/>
      <c r="L32" s="629"/>
      <c r="M32" s="629"/>
      <c r="N32" s="629"/>
      <c r="O32" s="607"/>
      <c r="P32" s="599"/>
    </row>
    <row r="33" spans="1:16" ht="15">
      <c r="A33" s="607"/>
      <c r="B33" s="617"/>
      <c r="C33" s="619"/>
      <c r="D33" s="619"/>
      <c r="E33" s="619"/>
      <c r="F33" s="627"/>
      <c r="G33" s="630"/>
      <c r="H33" s="615"/>
      <c r="I33" s="616"/>
      <c r="J33" s="607"/>
      <c r="K33" s="607"/>
      <c r="L33" s="629"/>
      <c r="M33" s="629"/>
      <c r="N33" s="629"/>
      <c r="O33" s="607"/>
      <c r="P33" s="599"/>
    </row>
    <row r="34" spans="1:16" ht="15">
      <c r="A34" s="607"/>
      <c r="B34" s="617"/>
      <c r="C34" s="619"/>
      <c r="D34" s="619"/>
      <c r="E34" s="619"/>
      <c r="F34" s="627" t="s">
        <v>472</v>
      </c>
      <c r="G34" s="630">
        <v>6300</v>
      </c>
      <c r="H34" s="615"/>
      <c r="I34" s="616"/>
      <c r="J34" s="607"/>
      <c r="K34" s="607"/>
      <c r="L34" s="629"/>
      <c r="M34" s="629"/>
      <c r="N34" s="629"/>
      <c r="O34" s="607"/>
      <c r="P34" s="599"/>
    </row>
    <row r="35" spans="1:16" ht="15">
      <c r="A35" s="607"/>
      <c r="B35" s="617"/>
      <c r="C35" s="619"/>
      <c r="D35" s="619"/>
      <c r="E35" s="619"/>
      <c r="F35" s="632" t="s">
        <v>473</v>
      </c>
      <c r="G35" s="630">
        <v>62226</v>
      </c>
      <c r="H35" s="615"/>
      <c r="I35" s="616"/>
      <c r="J35" s="607"/>
      <c r="K35" s="607"/>
      <c r="L35" s="629"/>
      <c r="M35" s="629"/>
      <c r="N35" s="629"/>
      <c r="O35" s="607"/>
      <c r="P35" s="599"/>
    </row>
    <row r="36" spans="1:16" ht="15">
      <c r="A36" s="607"/>
      <c r="B36" s="617"/>
      <c r="C36" s="619"/>
      <c r="D36" s="619"/>
      <c r="E36" s="619"/>
      <c r="F36" s="632" t="s">
        <v>474</v>
      </c>
      <c r="G36" s="630">
        <v>3600</v>
      </c>
      <c r="H36" s="615"/>
      <c r="I36" s="616"/>
      <c r="J36" s="607"/>
      <c r="K36" s="607"/>
      <c r="L36" s="629"/>
      <c r="M36" s="629"/>
      <c r="N36" s="629"/>
      <c r="O36" s="607"/>
      <c r="P36" s="599"/>
    </row>
    <row r="37" spans="1:16" ht="15">
      <c r="A37" s="607"/>
      <c r="B37" s="617"/>
      <c r="C37" s="619"/>
      <c r="D37" s="619"/>
      <c r="E37" s="619"/>
      <c r="F37" s="627" t="s">
        <v>458</v>
      </c>
      <c r="G37" s="630">
        <v>103209</v>
      </c>
      <c r="H37" s="615"/>
      <c r="I37" s="616"/>
      <c r="J37" s="607"/>
      <c r="K37" s="607"/>
      <c r="L37" s="629"/>
      <c r="M37" s="629"/>
      <c r="N37" s="629"/>
      <c r="O37" s="607"/>
      <c r="P37" s="599"/>
    </row>
    <row r="38" spans="1:16" ht="15">
      <c r="A38" s="607"/>
      <c r="B38" s="617"/>
      <c r="C38" s="619"/>
      <c r="D38" s="619"/>
      <c r="E38" s="619"/>
      <c r="F38" s="633" t="s">
        <v>303</v>
      </c>
      <c r="G38" s="634">
        <f>SUM(G14:G37)</f>
        <v>849391</v>
      </c>
      <c r="H38" s="615"/>
      <c r="I38" s="616"/>
      <c r="J38" s="607"/>
      <c r="K38" s="607"/>
      <c r="L38" s="629"/>
      <c r="M38" s="629"/>
      <c r="N38" s="629"/>
      <c r="O38" s="607"/>
      <c r="P38" s="599"/>
    </row>
    <row r="39" spans="1:16" ht="15">
      <c r="A39" s="607"/>
      <c r="B39" s="617"/>
      <c r="C39" s="619"/>
      <c r="D39" s="619"/>
      <c r="E39" s="619"/>
      <c r="F39" s="615"/>
      <c r="G39" s="615"/>
      <c r="H39" s="615"/>
      <c r="I39" s="616"/>
      <c r="J39" s="607"/>
      <c r="K39" s="607"/>
      <c r="L39" s="607"/>
      <c r="M39" s="607"/>
      <c r="N39" s="607"/>
      <c r="O39" s="607"/>
      <c r="P39" s="599"/>
    </row>
    <row r="40" spans="1:16" ht="25.5" customHeight="1">
      <c r="A40" s="607"/>
      <c r="B40" s="617"/>
      <c r="C40" s="709" t="s">
        <v>313</v>
      </c>
      <c r="D40" s="709"/>
      <c r="E40" s="621"/>
      <c r="F40" s="615"/>
      <c r="G40" s="615"/>
      <c r="H40" s="615"/>
      <c r="I40" s="616"/>
      <c r="J40" s="607"/>
      <c r="K40" s="607"/>
      <c r="L40" s="607"/>
      <c r="M40" s="607"/>
      <c r="N40" s="607"/>
      <c r="O40" s="607"/>
      <c r="P40" s="599"/>
    </row>
    <row r="41" spans="1:16" ht="49.5" customHeight="1">
      <c r="A41" s="607"/>
      <c r="B41" s="617"/>
      <c r="C41" s="709" t="s">
        <v>404</v>
      </c>
      <c r="D41" s="729"/>
      <c r="E41" s="635" t="s">
        <v>457</v>
      </c>
      <c r="F41" s="635" t="s">
        <v>403</v>
      </c>
      <c r="G41" s="635" t="s">
        <v>220</v>
      </c>
      <c r="H41" s="635" t="s">
        <v>269</v>
      </c>
      <c r="I41" s="616"/>
      <c r="J41" s="607"/>
      <c r="K41" s="607"/>
      <c r="L41" s="607"/>
      <c r="M41" s="607"/>
      <c r="N41" s="607"/>
      <c r="O41" s="607"/>
      <c r="P41" s="597"/>
    </row>
    <row r="42" spans="1:16" ht="56.25">
      <c r="A42" s="607"/>
      <c r="B42" s="617"/>
      <c r="C42" s="621"/>
      <c r="D42" s="621"/>
      <c r="E42" s="636" t="s">
        <v>570</v>
      </c>
      <c r="F42" s="637"/>
      <c r="G42" s="638"/>
      <c r="H42" s="639"/>
      <c r="I42" s="616"/>
      <c r="J42" s="607"/>
      <c r="K42" s="607"/>
      <c r="L42" s="607"/>
      <c r="M42" s="607"/>
      <c r="N42" s="607"/>
      <c r="O42" s="607"/>
      <c r="P42" s="597"/>
    </row>
    <row r="43" spans="1:16" ht="15">
      <c r="A43" s="607"/>
      <c r="B43" s="617"/>
      <c r="C43" s="621"/>
      <c r="D43" s="621"/>
      <c r="E43" s="636"/>
      <c r="F43" s="637" t="s">
        <v>775</v>
      </c>
      <c r="G43" s="687">
        <v>15000</v>
      </c>
      <c r="H43" s="640" t="s">
        <v>785</v>
      </c>
      <c r="I43" s="616"/>
      <c r="J43" s="607"/>
      <c r="K43" s="607"/>
      <c r="L43" s="607"/>
      <c r="M43" s="607"/>
      <c r="N43" s="607"/>
      <c r="O43" s="607"/>
      <c r="P43" s="597"/>
    </row>
    <row r="44" spans="1:16" ht="22.5">
      <c r="A44" s="607"/>
      <c r="B44" s="617"/>
      <c r="C44" s="621"/>
      <c r="D44" s="621"/>
      <c r="E44" s="636" t="s">
        <v>459</v>
      </c>
      <c r="F44" s="637"/>
      <c r="G44" s="641"/>
      <c r="H44" s="642"/>
      <c r="I44" s="616"/>
      <c r="J44" s="607"/>
      <c r="K44" s="607"/>
      <c r="L44" s="607"/>
      <c r="M44" s="607"/>
      <c r="N44" s="607"/>
      <c r="O44" s="607"/>
      <c r="P44" s="597"/>
    </row>
    <row r="45" spans="1:16" ht="22.5">
      <c r="A45" s="607"/>
      <c r="B45" s="617"/>
      <c r="C45" s="621"/>
      <c r="D45" s="621"/>
      <c r="E45" s="636"/>
      <c r="F45" s="637" t="s">
        <v>931</v>
      </c>
      <c r="G45" s="641">
        <v>1000</v>
      </c>
      <c r="H45" s="640" t="s">
        <v>785</v>
      </c>
      <c r="I45" s="616"/>
      <c r="J45" s="607"/>
      <c r="K45" s="607"/>
      <c r="L45" s="607"/>
      <c r="M45" s="607"/>
      <c r="N45" s="607"/>
      <c r="O45" s="607"/>
      <c r="P45" s="597"/>
    </row>
    <row r="46" spans="1:16" ht="22.5">
      <c r="A46" s="607"/>
      <c r="B46" s="617"/>
      <c r="C46" s="621"/>
      <c r="D46" s="621"/>
      <c r="E46" s="643"/>
      <c r="F46" s="637" t="s">
        <v>776</v>
      </c>
      <c r="G46" s="687">
        <v>1000</v>
      </c>
      <c r="H46" s="640" t="s">
        <v>785</v>
      </c>
      <c r="I46" s="616"/>
      <c r="J46" s="607"/>
      <c r="K46" s="607"/>
      <c r="L46" s="607"/>
      <c r="M46" s="607"/>
      <c r="N46" s="607"/>
      <c r="O46" s="607"/>
      <c r="P46" s="597"/>
    </row>
    <row r="47" spans="1:16" ht="15">
      <c r="A47" s="607"/>
      <c r="B47" s="617"/>
      <c r="C47" s="621"/>
      <c r="D47" s="621"/>
      <c r="E47" s="643"/>
      <c r="F47" s="637" t="s">
        <v>777</v>
      </c>
      <c r="G47" s="644">
        <v>4500</v>
      </c>
      <c r="H47" s="640" t="s">
        <v>785</v>
      </c>
      <c r="I47" s="616"/>
      <c r="J47" s="607"/>
      <c r="K47" s="607"/>
      <c r="L47" s="607"/>
      <c r="M47" s="607"/>
      <c r="N47" s="607"/>
      <c r="O47" s="607"/>
      <c r="P47" s="597"/>
    </row>
    <row r="48" spans="1:16" ht="56.25">
      <c r="A48" s="607"/>
      <c r="B48" s="617"/>
      <c r="C48" s="621"/>
      <c r="D48" s="621"/>
      <c r="E48" s="636" t="s">
        <v>460</v>
      </c>
      <c r="F48" s="637"/>
      <c r="G48" s="641"/>
      <c r="H48" s="642"/>
      <c r="I48" s="616"/>
      <c r="J48" s="607"/>
      <c r="K48" s="607"/>
      <c r="L48" s="607"/>
      <c r="M48" s="607"/>
      <c r="N48" s="607"/>
      <c r="O48" s="607"/>
      <c r="P48" s="597"/>
    </row>
    <row r="49" spans="1:15" ht="22.5">
      <c r="A49" s="607"/>
      <c r="B49" s="617"/>
      <c r="C49" s="621"/>
      <c r="D49" s="621"/>
      <c r="E49" s="643"/>
      <c r="F49" s="637" t="s">
        <v>776</v>
      </c>
      <c r="G49" s="645">
        <v>30000</v>
      </c>
      <c r="H49" s="642" t="s">
        <v>932</v>
      </c>
      <c r="I49" s="616"/>
      <c r="J49" s="607"/>
      <c r="K49" s="607"/>
      <c r="L49" s="607"/>
      <c r="M49" s="607"/>
      <c r="N49" s="607"/>
      <c r="O49" s="607"/>
    </row>
    <row r="50" spans="1:15" ht="22.5">
      <c r="A50" s="607"/>
      <c r="B50" s="617"/>
      <c r="C50" s="621"/>
      <c r="D50" s="621"/>
      <c r="E50" s="643"/>
      <c r="F50" s="637" t="s">
        <v>639</v>
      </c>
      <c r="G50" s="644">
        <v>24500</v>
      </c>
      <c r="H50" s="642" t="s">
        <v>932</v>
      </c>
      <c r="I50" s="616"/>
      <c r="J50" s="607"/>
      <c r="K50" s="607"/>
      <c r="L50" s="607"/>
      <c r="M50" s="607"/>
      <c r="N50" s="607"/>
      <c r="O50" s="607"/>
    </row>
    <row r="51" spans="1:15" ht="15">
      <c r="A51" s="607"/>
      <c r="B51" s="617"/>
      <c r="C51" s="621"/>
      <c r="D51" s="621"/>
      <c r="E51" s="643"/>
      <c r="F51" s="637" t="s">
        <v>641</v>
      </c>
      <c r="G51" s="644">
        <v>18000</v>
      </c>
      <c r="H51" s="642" t="s">
        <v>643</v>
      </c>
      <c r="I51" s="616"/>
      <c r="J51" s="607"/>
      <c r="K51" s="607"/>
      <c r="L51" s="607"/>
      <c r="M51" s="607"/>
      <c r="N51" s="607"/>
      <c r="O51" s="607"/>
    </row>
    <row r="52" spans="1:15" ht="15">
      <c r="A52" s="607"/>
      <c r="B52" s="617"/>
      <c r="C52" s="621"/>
      <c r="D52" s="621"/>
      <c r="E52" s="643"/>
      <c r="F52" s="637" t="s">
        <v>933</v>
      </c>
      <c r="G52" s="644">
        <v>5800</v>
      </c>
      <c r="H52" s="642" t="s">
        <v>785</v>
      </c>
      <c r="I52" s="616"/>
      <c r="J52" s="607"/>
      <c r="K52" s="607"/>
      <c r="L52" s="607"/>
      <c r="M52" s="607"/>
      <c r="N52" s="607"/>
      <c r="O52" s="607"/>
    </row>
    <row r="53" spans="1:15" ht="15">
      <c r="A53" s="607"/>
      <c r="B53" s="617"/>
      <c r="C53" s="621"/>
      <c r="D53" s="621"/>
      <c r="E53" s="693" t="s">
        <v>573</v>
      </c>
      <c r="F53" s="694" t="s">
        <v>672</v>
      </c>
      <c r="G53" s="695">
        <v>3927</v>
      </c>
      <c r="H53" s="642" t="s">
        <v>640</v>
      </c>
      <c r="I53" s="616"/>
      <c r="J53" s="607"/>
      <c r="K53" s="607"/>
      <c r="L53" s="607"/>
      <c r="M53" s="607"/>
      <c r="N53" s="607"/>
      <c r="O53" s="607"/>
    </row>
    <row r="54" spans="1:15" ht="45">
      <c r="A54" s="607"/>
      <c r="B54" s="617"/>
      <c r="C54" s="621"/>
      <c r="D54" s="621"/>
      <c r="E54" s="636" t="s">
        <v>461</v>
      </c>
      <c r="F54" s="637"/>
      <c r="G54" s="646"/>
      <c r="H54" s="642"/>
      <c r="I54" s="616"/>
      <c r="J54" s="607"/>
      <c r="K54" s="607"/>
      <c r="L54" s="607"/>
      <c r="M54" s="607"/>
      <c r="N54" s="607"/>
      <c r="O54" s="607"/>
    </row>
    <row r="55" spans="1:15" ht="15">
      <c r="A55" s="607"/>
      <c r="B55" s="617"/>
      <c r="C55" s="621"/>
      <c r="D55" s="621"/>
      <c r="E55" s="643"/>
      <c r="F55" s="637" t="s">
        <v>778</v>
      </c>
      <c r="G55" s="644">
        <v>22800</v>
      </c>
      <c r="H55" s="642" t="s">
        <v>785</v>
      </c>
      <c r="I55" s="616"/>
      <c r="J55" s="607"/>
      <c r="K55" s="607"/>
      <c r="L55" s="607"/>
      <c r="M55" s="607"/>
      <c r="N55" s="607"/>
      <c r="O55" s="607"/>
    </row>
    <row r="56" spans="1:15" ht="22.5">
      <c r="A56" s="607"/>
      <c r="B56" s="617"/>
      <c r="C56" s="621"/>
      <c r="D56" s="621"/>
      <c r="E56" s="643"/>
      <c r="F56" s="637" t="s">
        <v>1050</v>
      </c>
      <c r="G56" s="644">
        <v>20000</v>
      </c>
      <c r="H56" s="642" t="s">
        <v>643</v>
      </c>
      <c r="I56" s="616"/>
      <c r="J56" s="607"/>
      <c r="K56" s="607"/>
      <c r="L56" s="607"/>
      <c r="M56" s="607"/>
      <c r="N56" s="607"/>
      <c r="O56" s="607"/>
    </row>
    <row r="57" spans="1:15" ht="33.75">
      <c r="A57" s="607"/>
      <c r="B57" s="617"/>
      <c r="C57" s="621"/>
      <c r="D57" s="621"/>
      <c r="E57" s="690" t="s">
        <v>462</v>
      </c>
      <c r="F57" s="637"/>
      <c r="G57" s="686"/>
      <c r="H57" s="642"/>
      <c r="I57" s="616"/>
      <c r="J57" s="607"/>
      <c r="K57" s="607"/>
      <c r="L57" s="607"/>
      <c r="M57" s="607"/>
      <c r="N57" s="607"/>
      <c r="O57" s="607"/>
    </row>
    <row r="58" spans="1:15" ht="22.5">
      <c r="A58" s="607"/>
      <c r="B58" s="617"/>
      <c r="C58" s="621"/>
      <c r="D58" s="621"/>
      <c r="E58" s="690"/>
      <c r="F58" s="637" t="s">
        <v>1051</v>
      </c>
      <c r="G58" s="691">
        <v>148737</v>
      </c>
      <c r="H58" s="642" t="s">
        <v>640</v>
      </c>
      <c r="I58" s="616"/>
      <c r="J58" s="607"/>
      <c r="K58" s="607"/>
      <c r="L58" s="607"/>
      <c r="M58" s="607"/>
      <c r="N58" s="607"/>
      <c r="O58" s="607"/>
    </row>
    <row r="59" spans="1:15" ht="45">
      <c r="A59" s="607"/>
      <c r="B59" s="617"/>
      <c r="C59" s="621"/>
      <c r="D59" s="621"/>
      <c r="E59" s="648" t="s">
        <v>463</v>
      </c>
      <c r="F59" s="637"/>
      <c r="G59" s="646"/>
      <c r="H59" s="649"/>
      <c r="I59" s="616"/>
      <c r="J59" s="607"/>
      <c r="K59" s="607"/>
      <c r="L59" s="607"/>
      <c r="M59" s="607"/>
      <c r="N59" s="607"/>
      <c r="O59" s="607"/>
    </row>
    <row r="60" spans="1:15" ht="15">
      <c r="A60" s="607"/>
      <c r="B60" s="617"/>
      <c r="C60" s="621"/>
      <c r="D60" s="621"/>
      <c r="E60" s="650"/>
      <c r="F60" s="637" t="s">
        <v>779</v>
      </c>
      <c r="G60" s="644">
        <v>15000</v>
      </c>
      <c r="H60" s="649" t="s">
        <v>643</v>
      </c>
      <c r="I60" s="616"/>
      <c r="J60" s="607"/>
      <c r="K60" s="607"/>
      <c r="L60" s="607"/>
      <c r="M60" s="607"/>
      <c r="N60" s="607"/>
      <c r="O60" s="607"/>
    </row>
    <row r="61" spans="1:15" ht="22.5">
      <c r="A61" s="607"/>
      <c r="B61" s="617"/>
      <c r="C61" s="621"/>
      <c r="D61" s="621"/>
      <c r="E61" s="643"/>
      <c r="F61" s="637" t="s">
        <v>642</v>
      </c>
      <c r="G61" s="645">
        <v>81000</v>
      </c>
      <c r="H61" s="649" t="s">
        <v>643</v>
      </c>
      <c r="I61" s="616"/>
      <c r="J61" s="607"/>
      <c r="K61" s="607"/>
      <c r="L61" s="607"/>
      <c r="M61" s="607"/>
      <c r="N61" s="607"/>
      <c r="O61" s="607"/>
    </row>
    <row r="62" spans="1:15" ht="56.25">
      <c r="A62" s="607"/>
      <c r="B62" s="617"/>
      <c r="C62" s="621"/>
      <c r="D62" s="621"/>
      <c r="E62" s="651" t="s">
        <v>464</v>
      </c>
      <c r="F62" s="637"/>
      <c r="G62" s="646"/>
      <c r="H62" s="642"/>
      <c r="I62" s="616"/>
      <c r="J62" s="607"/>
      <c r="K62" s="607"/>
      <c r="L62" s="607"/>
      <c r="M62" s="607"/>
      <c r="N62" s="607"/>
      <c r="O62" s="607"/>
    </row>
    <row r="63" spans="1:15" ht="22.5">
      <c r="A63" s="607"/>
      <c r="B63" s="617"/>
      <c r="C63" s="621"/>
      <c r="D63" s="621"/>
      <c r="E63" s="652"/>
      <c r="F63" s="637" t="s">
        <v>780</v>
      </c>
      <c r="G63" s="645">
        <v>6987</v>
      </c>
      <c r="H63" s="649" t="s">
        <v>643</v>
      </c>
      <c r="I63" s="616"/>
      <c r="J63" s="607"/>
      <c r="K63" s="607"/>
      <c r="L63" s="607"/>
      <c r="M63" s="607"/>
      <c r="N63" s="607"/>
      <c r="O63" s="607"/>
    </row>
    <row r="64" spans="1:15" ht="22.5">
      <c r="A64" s="607"/>
      <c r="B64" s="617"/>
      <c r="C64" s="621"/>
      <c r="D64" s="621"/>
      <c r="E64" s="652"/>
      <c r="F64" s="637" t="s">
        <v>1052</v>
      </c>
      <c r="G64" s="645">
        <v>16000</v>
      </c>
      <c r="H64" s="649" t="s">
        <v>643</v>
      </c>
      <c r="I64" s="616"/>
      <c r="J64" s="607"/>
      <c r="K64" s="607"/>
      <c r="L64" s="607"/>
      <c r="M64" s="607"/>
      <c r="N64" s="607"/>
      <c r="O64" s="607"/>
    </row>
    <row r="65" spans="1:15" ht="15">
      <c r="A65" s="607"/>
      <c r="B65" s="617"/>
      <c r="C65" s="621"/>
      <c r="D65" s="621"/>
      <c r="E65" s="652"/>
      <c r="F65" s="637" t="s">
        <v>1053</v>
      </c>
      <c r="G65" s="645">
        <v>4500</v>
      </c>
      <c r="H65" s="649" t="s">
        <v>643</v>
      </c>
      <c r="I65" s="616"/>
      <c r="J65" s="607"/>
      <c r="K65" s="607"/>
      <c r="L65" s="607"/>
      <c r="M65" s="607"/>
      <c r="N65" s="607"/>
      <c r="O65" s="607"/>
    </row>
    <row r="66" spans="1:15" ht="22.5">
      <c r="A66" s="607"/>
      <c r="B66" s="617"/>
      <c r="C66" s="621"/>
      <c r="D66" s="621"/>
      <c r="E66" s="648" t="s">
        <v>465</v>
      </c>
      <c r="F66" s="637"/>
      <c r="G66" s="646"/>
      <c r="H66" s="642"/>
      <c r="I66" s="616"/>
      <c r="J66" s="607"/>
      <c r="K66" s="607"/>
      <c r="L66" s="607"/>
      <c r="M66" s="607"/>
      <c r="N66" s="607"/>
      <c r="O66" s="607"/>
    </row>
    <row r="67" spans="1:15" ht="15">
      <c r="A67" s="607"/>
      <c r="B67" s="617"/>
      <c r="C67" s="621"/>
      <c r="D67" s="621"/>
      <c r="E67" s="648"/>
      <c r="F67" s="637" t="s">
        <v>781</v>
      </c>
      <c r="G67" s="644">
        <v>30000</v>
      </c>
      <c r="H67" s="642" t="s">
        <v>643</v>
      </c>
      <c r="I67" s="616"/>
      <c r="J67" s="607"/>
      <c r="K67" s="607"/>
      <c r="L67" s="607"/>
      <c r="M67" s="607"/>
      <c r="N67" s="607"/>
      <c r="O67" s="607"/>
    </row>
    <row r="68" spans="1:15" ht="22.5">
      <c r="A68" s="607"/>
      <c r="B68" s="617"/>
      <c r="C68" s="621"/>
      <c r="D68" s="621"/>
      <c r="E68" s="648"/>
      <c r="F68" s="637" t="s">
        <v>782</v>
      </c>
      <c r="G68" s="644">
        <v>18000</v>
      </c>
      <c r="H68" s="642" t="s">
        <v>643</v>
      </c>
      <c r="I68" s="616"/>
      <c r="J68" s="607"/>
      <c r="K68" s="607"/>
      <c r="L68" s="607"/>
      <c r="M68" s="607"/>
      <c r="N68" s="607"/>
      <c r="O68" s="607"/>
    </row>
    <row r="69" spans="1:15" ht="15">
      <c r="A69" s="607"/>
      <c r="B69" s="617"/>
      <c r="C69" s="621"/>
      <c r="D69" s="621"/>
      <c r="E69" s="648"/>
      <c r="F69" s="637" t="s">
        <v>783</v>
      </c>
      <c r="G69" s="644">
        <v>35000</v>
      </c>
      <c r="H69" s="642" t="s">
        <v>643</v>
      </c>
      <c r="I69" s="616"/>
      <c r="J69" s="607"/>
      <c r="K69" s="607"/>
      <c r="L69" s="607"/>
      <c r="M69" s="607"/>
      <c r="N69" s="607"/>
      <c r="O69" s="607"/>
    </row>
    <row r="70" spans="1:15" ht="15">
      <c r="A70" s="607"/>
      <c r="B70" s="617"/>
      <c r="C70" s="621"/>
      <c r="D70" s="621"/>
      <c r="E70" s="693" t="s">
        <v>573</v>
      </c>
      <c r="F70" s="694" t="s">
        <v>672</v>
      </c>
      <c r="G70" s="695">
        <v>4000</v>
      </c>
      <c r="H70" s="642" t="s">
        <v>640</v>
      </c>
      <c r="I70" s="616"/>
      <c r="J70" s="607"/>
      <c r="K70" s="607"/>
      <c r="L70" s="607"/>
      <c r="M70" s="607"/>
      <c r="N70" s="607"/>
      <c r="O70" s="607"/>
    </row>
    <row r="71" spans="1:15" ht="45">
      <c r="A71" s="607"/>
      <c r="B71" s="617"/>
      <c r="C71" s="621"/>
      <c r="D71" s="621"/>
      <c r="E71" s="648" t="s">
        <v>466</v>
      </c>
      <c r="F71" s="637"/>
      <c r="G71" s="646"/>
      <c r="H71" s="649"/>
      <c r="I71" s="616"/>
      <c r="J71" s="607"/>
      <c r="K71" s="607"/>
      <c r="L71" s="607"/>
      <c r="M71" s="607"/>
      <c r="N71" s="607"/>
      <c r="O71" s="607"/>
    </row>
    <row r="72" spans="1:15" ht="33.75">
      <c r="A72" s="607"/>
      <c r="B72" s="617"/>
      <c r="C72" s="621"/>
      <c r="D72" s="621"/>
      <c r="E72" s="606" t="s">
        <v>644</v>
      </c>
      <c r="F72" s="637" t="s">
        <v>646</v>
      </c>
      <c r="G72" s="645">
        <v>845000</v>
      </c>
      <c r="H72" s="649" t="s">
        <v>643</v>
      </c>
      <c r="I72" s="616"/>
      <c r="J72" s="607"/>
      <c r="K72" s="607"/>
      <c r="L72" s="607"/>
      <c r="M72" s="607"/>
      <c r="N72" s="607"/>
      <c r="O72" s="607"/>
    </row>
    <row r="73" spans="1:15" ht="22.5">
      <c r="A73" s="607"/>
      <c r="B73" s="617"/>
      <c r="C73" s="621"/>
      <c r="D73" s="621"/>
      <c r="E73" s="606"/>
      <c r="F73" s="637" t="s">
        <v>647</v>
      </c>
      <c r="G73" s="645">
        <v>61200</v>
      </c>
      <c r="H73" s="649" t="s">
        <v>643</v>
      </c>
      <c r="I73" s="616"/>
      <c r="J73" s="607"/>
      <c r="K73" s="607"/>
      <c r="L73" s="607"/>
      <c r="M73" s="607"/>
      <c r="N73" s="607"/>
      <c r="O73" s="607"/>
    </row>
    <row r="74" spans="1:15" ht="67.5">
      <c r="A74" s="607"/>
      <c r="B74" s="617"/>
      <c r="C74" s="621"/>
      <c r="D74" s="621"/>
      <c r="E74" s="606" t="s">
        <v>645</v>
      </c>
      <c r="F74" s="637" t="s">
        <v>648</v>
      </c>
      <c r="G74" s="645">
        <v>45000</v>
      </c>
      <c r="H74" s="649" t="s">
        <v>643</v>
      </c>
      <c r="I74" s="616"/>
      <c r="J74" s="607"/>
      <c r="K74" s="607"/>
      <c r="L74" s="607"/>
      <c r="M74" s="607"/>
      <c r="N74" s="607"/>
      <c r="O74" s="607"/>
    </row>
    <row r="75" spans="1:15" ht="90">
      <c r="A75" s="607"/>
      <c r="B75" s="617"/>
      <c r="C75" s="621"/>
      <c r="D75" s="621"/>
      <c r="E75" s="648" t="s">
        <v>467</v>
      </c>
      <c r="F75" s="637"/>
      <c r="G75" s="641"/>
      <c r="H75" s="649"/>
      <c r="I75" s="616"/>
      <c r="J75" s="607"/>
      <c r="K75" s="607"/>
      <c r="L75" s="607"/>
      <c r="M75" s="607"/>
      <c r="N75" s="607"/>
      <c r="O75" s="607"/>
    </row>
    <row r="76" spans="1:15" ht="45">
      <c r="A76" s="607"/>
      <c r="B76" s="617"/>
      <c r="C76" s="621"/>
      <c r="D76" s="621"/>
      <c r="E76" s="606" t="s">
        <v>649</v>
      </c>
      <c r="F76" s="653" t="s">
        <v>650</v>
      </c>
      <c r="G76" s="688">
        <v>36000</v>
      </c>
      <c r="H76" s="642" t="s">
        <v>932</v>
      </c>
      <c r="I76" s="616"/>
      <c r="J76" s="607"/>
      <c r="K76" s="607"/>
      <c r="L76" s="607"/>
      <c r="M76" s="607"/>
      <c r="N76" s="607"/>
      <c r="O76" s="607"/>
    </row>
    <row r="77" spans="1:15" ht="15">
      <c r="A77" s="607"/>
      <c r="B77" s="617"/>
      <c r="C77" s="621"/>
      <c r="D77" s="621"/>
      <c r="E77" s="606"/>
      <c r="F77" s="653" t="s">
        <v>651</v>
      </c>
      <c r="G77" s="688">
        <v>48800</v>
      </c>
      <c r="H77" s="642" t="s">
        <v>643</v>
      </c>
      <c r="I77" s="616"/>
      <c r="J77" s="607"/>
      <c r="K77" s="607"/>
      <c r="L77" s="607"/>
      <c r="M77" s="607"/>
      <c r="N77" s="607"/>
      <c r="O77" s="607"/>
    </row>
    <row r="78" spans="1:15" ht="22.5">
      <c r="A78" s="607"/>
      <c r="B78" s="617"/>
      <c r="C78" s="621"/>
      <c r="D78" s="621"/>
      <c r="E78" s="654"/>
      <c r="F78" s="655" t="s">
        <v>934</v>
      </c>
      <c r="G78" s="688">
        <v>18000</v>
      </c>
      <c r="H78" s="642" t="s">
        <v>932</v>
      </c>
      <c r="I78" s="616"/>
      <c r="J78" s="607"/>
      <c r="K78" s="607"/>
      <c r="L78" s="607"/>
      <c r="M78" s="607"/>
      <c r="N78" s="607"/>
      <c r="O78" s="607"/>
    </row>
    <row r="79" spans="1:15" ht="15">
      <c r="A79" s="607"/>
      <c r="B79" s="617"/>
      <c r="C79" s="621"/>
      <c r="D79" s="621"/>
      <c r="E79" s="656"/>
      <c r="F79" s="657" t="s">
        <v>778</v>
      </c>
      <c r="G79" s="688">
        <v>60000</v>
      </c>
      <c r="H79" s="642" t="s">
        <v>643</v>
      </c>
      <c r="I79" s="616"/>
      <c r="J79" s="607"/>
      <c r="K79" s="607"/>
      <c r="L79" s="607"/>
      <c r="M79" s="607"/>
      <c r="N79" s="607"/>
      <c r="O79" s="607"/>
    </row>
    <row r="80" spans="1:15" ht="22.5">
      <c r="A80" s="607"/>
      <c r="B80" s="617"/>
      <c r="C80" s="621"/>
      <c r="D80" s="621"/>
      <c r="E80" s="658"/>
      <c r="F80" s="657" t="s">
        <v>935</v>
      </c>
      <c r="G80" s="688">
        <v>21000</v>
      </c>
      <c r="H80" s="642" t="s">
        <v>643</v>
      </c>
      <c r="I80" s="616"/>
      <c r="J80" s="607"/>
      <c r="K80" s="607"/>
      <c r="L80" s="607"/>
      <c r="M80" s="607"/>
      <c r="N80" s="607"/>
      <c r="O80" s="607"/>
    </row>
    <row r="81" spans="1:15" ht="15">
      <c r="A81" s="607"/>
      <c r="B81" s="617"/>
      <c r="C81" s="621"/>
      <c r="D81" s="621"/>
      <c r="E81" s="693" t="s">
        <v>573</v>
      </c>
      <c r="F81" s="694" t="s">
        <v>672</v>
      </c>
      <c r="G81" s="695">
        <v>4000</v>
      </c>
      <c r="H81" s="642" t="s">
        <v>640</v>
      </c>
      <c r="I81" s="616"/>
      <c r="J81" s="607"/>
      <c r="K81" s="607"/>
      <c r="L81" s="607"/>
      <c r="M81" s="607"/>
      <c r="N81" s="607"/>
      <c r="O81" s="607"/>
    </row>
    <row r="82" spans="1:15" ht="56.25">
      <c r="A82" s="607"/>
      <c r="B82" s="617"/>
      <c r="C82" s="621"/>
      <c r="D82" s="621"/>
      <c r="E82" s="659" t="s">
        <v>468</v>
      </c>
      <c r="F82" s="657"/>
      <c r="G82" s="660"/>
      <c r="H82" s="642"/>
      <c r="I82" s="616"/>
      <c r="J82" s="607"/>
      <c r="K82" s="607"/>
      <c r="L82" s="607"/>
      <c r="M82" s="607"/>
      <c r="N82" s="607"/>
      <c r="O82" s="607"/>
    </row>
    <row r="83" spans="1:15" ht="22.5">
      <c r="A83" s="607"/>
      <c r="B83" s="617"/>
      <c r="C83" s="621"/>
      <c r="D83" s="621"/>
      <c r="E83" s="605"/>
      <c r="F83" s="605" t="s">
        <v>652</v>
      </c>
      <c r="G83" s="688">
        <v>76847</v>
      </c>
      <c r="H83" s="642" t="s">
        <v>643</v>
      </c>
      <c r="I83" s="616"/>
      <c r="J83" s="607"/>
      <c r="K83" s="607"/>
      <c r="L83" s="607"/>
      <c r="M83" s="607"/>
      <c r="N83" s="607"/>
      <c r="O83" s="607"/>
    </row>
    <row r="84" spans="1:15" ht="22.5">
      <c r="A84" s="607"/>
      <c r="B84" s="617"/>
      <c r="C84" s="621"/>
      <c r="D84" s="621"/>
      <c r="E84" s="605"/>
      <c r="F84" s="605" t="s">
        <v>936</v>
      </c>
      <c r="G84" s="688">
        <v>78000</v>
      </c>
      <c r="H84" s="642" t="s">
        <v>643</v>
      </c>
      <c r="I84" s="616"/>
      <c r="J84" s="607"/>
      <c r="K84" s="607"/>
      <c r="L84" s="607"/>
      <c r="M84" s="607"/>
      <c r="N84" s="607"/>
      <c r="O84" s="607"/>
    </row>
    <row r="85" spans="1:15" ht="15">
      <c r="A85" s="607"/>
      <c r="B85" s="617"/>
      <c r="C85" s="621"/>
      <c r="D85" s="621"/>
      <c r="E85" s="605"/>
      <c r="F85" s="605" t="s">
        <v>937</v>
      </c>
      <c r="G85" s="688">
        <v>6000</v>
      </c>
      <c r="H85" s="642" t="s">
        <v>785</v>
      </c>
      <c r="I85" s="616"/>
      <c r="J85" s="607"/>
      <c r="K85" s="607"/>
      <c r="L85" s="607"/>
      <c r="M85" s="607"/>
      <c r="N85" s="607"/>
      <c r="O85" s="607"/>
    </row>
    <row r="86" spans="1:15" ht="15">
      <c r="A86" s="607"/>
      <c r="B86" s="617"/>
      <c r="C86" s="621"/>
      <c r="D86" s="621"/>
      <c r="E86" s="605"/>
      <c r="F86" s="605" t="s">
        <v>784</v>
      </c>
      <c r="G86" s="688">
        <v>35000</v>
      </c>
      <c r="H86" s="642" t="s">
        <v>932</v>
      </c>
      <c r="I86" s="616"/>
      <c r="J86" s="607"/>
      <c r="K86" s="607"/>
      <c r="L86" s="607"/>
      <c r="M86" s="607"/>
      <c r="N86" s="607"/>
      <c r="O86" s="607"/>
    </row>
    <row r="87" spans="1:15" ht="56.25">
      <c r="A87" s="607"/>
      <c r="B87" s="617"/>
      <c r="C87" s="621"/>
      <c r="D87" s="621"/>
      <c r="E87" s="661" t="s">
        <v>475</v>
      </c>
      <c r="F87" s="662"/>
      <c r="G87" s="641"/>
      <c r="H87" s="642"/>
      <c r="I87" s="616"/>
      <c r="J87" s="607"/>
      <c r="K87" s="607"/>
      <c r="L87" s="607"/>
      <c r="M87" s="607"/>
      <c r="N87" s="607"/>
      <c r="O87" s="607"/>
    </row>
    <row r="88" spans="1:15" ht="67.5">
      <c r="A88" s="607"/>
      <c r="B88" s="617"/>
      <c r="C88" s="621"/>
      <c r="D88" s="621"/>
      <c r="E88" s="606" t="s">
        <v>653</v>
      </c>
      <c r="F88" s="653" t="s">
        <v>654</v>
      </c>
      <c r="G88" s="688">
        <v>125000</v>
      </c>
      <c r="H88" s="642" t="s">
        <v>643</v>
      </c>
      <c r="I88" s="616"/>
      <c r="J88" s="607"/>
      <c r="K88" s="607"/>
      <c r="L88" s="607"/>
      <c r="M88" s="607"/>
      <c r="N88" s="607"/>
      <c r="O88" s="607"/>
    </row>
    <row r="89" spans="1:15" ht="67.5">
      <c r="A89" s="607"/>
      <c r="B89" s="617"/>
      <c r="C89" s="621"/>
      <c r="D89" s="621"/>
      <c r="E89" s="654" t="s">
        <v>655</v>
      </c>
      <c r="F89" s="655" t="s">
        <v>938</v>
      </c>
      <c r="G89" s="692">
        <v>15000</v>
      </c>
      <c r="H89" s="642" t="s">
        <v>785</v>
      </c>
      <c r="I89" s="616"/>
      <c r="J89" s="607"/>
      <c r="K89" s="607"/>
      <c r="L89" s="607"/>
      <c r="M89" s="607"/>
      <c r="N89" s="607"/>
      <c r="O89" s="607"/>
    </row>
    <row r="90" spans="1:15" ht="15">
      <c r="A90" s="607"/>
      <c r="B90" s="617"/>
      <c r="C90" s="621"/>
      <c r="D90" s="621"/>
      <c r="E90" s="693" t="s">
        <v>573</v>
      </c>
      <c r="F90" s="694" t="s">
        <v>672</v>
      </c>
      <c r="G90" s="695">
        <v>4000</v>
      </c>
      <c r="H90" s="642" t="s">
        <v>640</v>
      </c>
      <c r="I90" s="616"/>
      <c r="J90" s="607"/>
      <c r="K90" s="607"/>
      <c r="L90" s="607"/>
      <c r="M90" s="607"/>
      <c r="N90" s="607"/>
      <c r="O90" s="607"/>
    </row>
    <row r="91" spans="1:15" ht="67.5">
      <c r="A91" s="607"/>
      <c r="B91" s="617"/>
      <c r="C91" s="621"/>
      <c r="D91" s="621"/>
      <c r="E91" s="661" t="s">
        <v>476</v>
      </c>
      <c r="F91" s="662"/>
      <c r="G91" s="641"/>
      <c r="H91" s="642"/>
      <c r="I91" s="616"/>
      <c r="J91" s="607"/>
      <c r="K91" s="607"/>
      <c r="L91" s="607"/>
      <c r="M91" s="607"/>
      <c r="N91" s="607"/>
      <c r="O91" s="607"/>
    </row>
    <row r="92" spans="1:15" ht="22.5">
      <c r="A92" s="607"/>
      <c r="B92" s="617"/>
      <c r="C92" s="621"/>
      <c r="D92" s="621"/>
      <c r="E92" s="606"/>
      <c r="F92" s="637" t="s">
        <v>656</v>
      </c>
      <c r="G92" s="645">
        <v>40000</v>
      </c>
      <c r="H92" s="642" t="s">
        <v>932</v>
      </c>
      <c r="I92" s="616"/>
      <c r="J92" s="607"/>
      <c r="K92" s="607"/>
      <c r="L92" s="607"/>
      <c r="M92" s="607"/>
      <c r="N92" s="607"/>
      <c r="O92" s="607"/>
    </row>
    <row r="93" spans="1:15" ht="22.5">
      <c r="A93" s="607"/>
      <c r="B93" s="617"/>
      <c r="C93" s="621"/>
      <c r="D93" s="621"/>
      <c r="E93" s="606"/>
      <c r="F93" s="637" t="s">
        <v>657</v>
      </c>
      <c r="G93" s="645">
        <v>29000</v>
      </c>
      <c r="H93" s="642" t="s">
        <v>643</v>
      </c>
      <c r="I93" s="616"/>
      <c r="J93" s="607"/>
      <c r="K93" s="607"/>
      <c r="L93" s="607"/>
      <c r="M93" s="607"/>
      <c r="N93" s="607"/>
      <c r="O93" s="607"/>
    </row>
    <row r="94" spans="1:15" ht="22.5">
      <c r="A94" s="607"/>
      <c r="B94" s="617"/>
      <c r="C94" s="621"/>
      <c r="D94" s="621"/>
      <c r="E94" s="654"/>
      <c r="F94" s="637" t="s">
        <v>658</v>
      </c>
      <c r="G94" s="645">
        <v>15000</v>
      </c>
      <c r="H94" s="642" t="s">
        <v>643</v>
      </c>
      <c r="I94" s="616"/>
      <c r="J94" s="607"/>
      <c r="K94" s="607"/>
      <c r="L94" s="607"/>
      <c r="M94" s="607"/>
      <c r="N94" s="607"/>
      <c r="O94" s="607"/>
    </row>
    <row r="95" spans="1:15" ht="15">
      <c r="A95" s="607"/>
      <c r="B95" s="617"/>
      <c r="C95" s="621"/>
      <c r="D95" s="621"/>
      <c r="E95" s="661" t="s">
        <v>469</v>
      </c>
      <c r="F95" s="637"/>
      <c r="G95" s="641"/>
      <c r="H95" s="642"/>
      <c r="I95" s="616"/>
      <c r="J95" s="607"/>
      <c r="K95" s="607"/>
      <c r="L95" s="607"/>
      <c r="M95" s="607"/>
      <c r="N95" s="607"/>
      <c r="O95" s="607"/>
    </row>
    <row r="96" spans="1:15" ht="15">
      <c r="A96" s="607"/>
      <c r="B96" s="617"/>
      <c r="C96" s="621"/>
      <c r="D96" s="621"/>
      <c r="E96" s="604"/>
      <c r="F96" s="604" t="s">
        <v>659</v>
      </c>
      <c r="G96" s="688">
        <v>12000</v>
      </c>
      <c r="H96" s="642" t="s">
        <v>932</v>
      </c>
      <c r="I96" s="616"/>
      <c r="J96" s="607"/>
      <c r="K96" s="607"/>
      <c r="L96" s="607"/>
      <c r="M96" s="607"/>
      <c r="N96" s="607"/>
      <c r="O96" s="607"/>
    </row>
    <row r="97" spans="1:15" ht="22.5">
      <c r="A97" s="607"/>
      <c r="B97" s="617"/>
      <c r="C97" s="621"/>
      <c r="D97" s="621"/>
      <c r="E97" s="661" t="s">
        <v>571</v>
      </c>
      <c r="F97" s="662"/>
      <c r="G97" s="641"/>
      <c r="H97" s="649"/>
      <c r="I97" s="616"/>
      <c r="J97" s="607"/>
      <c r="K97" s="607"/>
      <c r="L97" s="607"/>
      <c r="M97" s="607"/>
      <c r="N97" s="607"/>
      <c r="O97" s="607"/>
    </row>
    <row r="98" spans="1:15" ht="56.25">
      <c r="A98" s="607"/>
      <c r="B98" s="617"/>
      <c r="C98" s="621"/>
      <c r="D98" s="621"/>
      <c r="E98" s="663" t="s">
        <v>660</v>
      </c>
      <c r="F98" s="653" t="s">
        <v>1054</v>
      </c>
      <c r="G98" s="688">
        <v>6000</v>
      </c>
      <c r="H98" s="649" t="s">
        <v>785</v>
      </c>
      <c r="I98" s="616"/>
      <c r="J98" s="607"/>
      <c r="K98" s="607"/>
      <c r="L98" s="607"/>
      <c r="M98" s="607"/>
      <c r="N98" s="607"/>
      <c r="O98" s="607"/>
    </row>
    <row r="99" spans="1:15" ht="15">
      <c r="A99" s="607"/>
      <c r="B99" s="617"/>
      <c r="C99" s="621"/>
      <c r="D99" s="621"/>
      <c r="E99" s="663"/>
      <c r="F99" s="653" t="s">
        <v>661</v>
      </c>
      <c r="G99" s="688">
        <v>6000</v>
      </c>
      <c r="H99" s="649" t="s">
        <v>785</v>
      </c>
      <c r="I99" s="616"/>
      <c r="J99" s="607"/>
      <c r="K99" s="607"/>
      <c r="L99" s="607"/>
      <c r="M99" s="607"/>
      <c r="N99" s="607"/>
      <c r="O99" s="607"/>
    </row>
    <row r="100" spans="1:15" ht="15">
      <c r="A100" s="607"/>
      <c r="B100" s="617"/>
      <c r="C100" s="621"/>
      <c r="D100" s="621"/>
      <c r="E100" s="664"/>
      <c r="F100" s="655" t="s">
        <v>662</v>
      </c>
      <c r="G100" s="688">
        <v>45000</v>
      </c>
      <c r="H100" s="642" t="s">
        <v>643</v>
      </c>
      <c r="I100" s="616"/>
      <c r="J100" s="607"/>
      <c r="K100" s="607"/>
      <c r="L100" s="607"/>
      <c r="M100" s="607"/>
      <c r="N100" s="607"/>
      <c r="O100" s="607"/>
    </row>
    <row r="101" spans="1:15" ht="45">
      <c r="A101" s="607"/>
      <c r="B101" s="617"/>
      <c r="C101" s="621"/>
      <c r="D101" s="621"/>
      <c r="E101" s="661" t="s">
        <v>572</v>
      </c>
      <c r="F101" s="662"/>
      <c r="G101" s="641"/>
      <c r="H101" s="642"/>
      <c r="I101" s="616"/>
      <c r="J101" s="607"/>
      <c r="K101" s="607"/>
      <c r="L101" s="607"/>
      <c r="M101" s="607"/>
      <c r="N101" s="607"/>
      <c r="O101" s="607"/>
    </row>
    <row r="102" spans="1:15" ht="15">
      <c r="A102" s="607"/>
      <c r="B102" s="617"/>
      <c r="C102" s="621"/>
      <c r="D102" s="621"/>
      <c r="E102" s="665"/>
      <c r="F102" s="637" t="s">
        <v>788</v>
      </c>
      <c r="G102" s="645">
        <v>18499</v>
      </c>
      <c r="H102" s="642" t="s">
        <v>643</v>
      </c>
      <c r="I102" s="616"/>
      <c r="J102" s="607"/>
      <c r="K102" s="607"/>
      <c r="L102" s="607"/>
      <c r="M102" s="607"/>
      <c r="N102" s="607"/>
      <c r="O102" s="607"/>
    </row>
    <row r="103" spans="1:15" ht="15">
      <c r="A103" s="607"/>
      <c r="B103" s="617"/>
      <c r="C103" s="621"/>
      <c r="D103" s="621"/>
      <c r="E103" s="665"/>
      <c r="F103" s="637" t="s">
        <v>789</v>
      </c>
      <c r="G103" s="645">
        <v>100120</v>
      </c>
      <c r="H103" s="642" t="s">
        <v>932</v>
      </c>
      <c r="I103" s="616"/>
      <c r="J103" s="607"/>
      <c r="K103" s="607"/>
      <c r="L103" s="607"/>
      <c r="M103" s="607"/>
      <c r="N103" s="607"/>
      <c r="O103" s="607"/>
    </row>
    <row r="104" spans="1:15" ht="22.5">
      <c r="A104" s="607"/>
      <c r="B104" s="617"/>
      <c r="C104" s="621"/>
      <c r="D104" s="621"/>
      <c r="E104" s="665"/>
      <c r="F104" s="637" t="s">
        <v>663</v>
      </c>
      <c r="G104" s="645">
        <v>10000</v>
      </c>
      <c r="H104" s="642" t="s">
        <v>932</v>
      </c>
      <c r="I104" s="616"/>
      <c r="J104" s="607"/>
      <c r="K104" s="607"/>
      <c r="L104" s="607"/>
      <c r="M104" s="607"/>
      <c r="N104" s="607"/>
      <c r="O104" s="607"/>
    </row>
    <row r="105" spans="1:15" ht="22.5">
      <c r="A105" s="607"/>
      <c r="B105" s="617"/>
      <c r="C105" s="621"/>
      <c r="D105" s="621"/>
      <c r="E105" s="665"/>
      <c r="F105" s="637" t="s">
        <v>664</v>
      </c>
      <c r="G105" s="645">
        <v>20000</v>
      </c>
      <c r="H105" s="649" t="s">
        <v>932</v>
      </c>
      <c r="I105" s="616"/>
      <c r="J105" s="607"/>
      <c r="K105" s="607"/>
      <c r="L105" s="607"/>
      <c r="M105" s="607"/>
      <c r="N105" s="607"/>
      <c r="O105" s="607"/>
    </row>
    <row r="106" spans="1:15" ht="15">
      <c r="A106" s="607"/>
      <c r="B106" s="617"/>
      <c r="C106" s="621"/>
      <c r="D106" s="621"/>
      <c r="E106" s="647" t="s">
        <v>573</v>
      </c>
      <c r="F106" s="666" t="s">
        <v>665</v>
      </c>
      <c r="G106" s="645">
        <v>19000</v>
      </c>
      <c r="H106" s="642" t="s">
        <v>640</v>
      </c>
      <c r="I106" s="616"/>
      <c r="J106" s="607"/>
      <c r="K106" s="607"/>
      <c r="L106" s="607"/>
      <c r="M106" s="607"/>
      <c r="N106" s="607"/>
      <c r="O106" s="607"/>
    </row>
    <row r="107" spans="1:15" ht="15">
      <c r="A107" s="607"/>
      <c r="B107" s="617"/>
      <c r="C107" s="621"/>
      <c r="D107" s="621"/>
      <c r="E107" s="647"/>
      <c r="F107" s="666" t="s">
        <v>666</v>
      </c>
      <c r="G107" s="645">
        <v>15595</v>
      </c>
      <c r="H107" s="642" t="s">
        <v>640</v>
      </c>
      <c r="I107" s="616"/>
      <c r="J107" s="607"/>
      <c r="K107" s="607"/>
      <c r="L107" s="607"/>
      <c r="M107" s="607"/>
      <c r="N107" s="607"/>
      <c r="O107" s="607"/>
    </row>
    <row r="108" spans="1:15" ht="15">
      <c r="A108" s="607"/>
      <c r="B108" s="617"/>
      <c r="C108" s="621"/>
      <c r="D108" s="621"/>
      <c r="E108" s="647"/>
      <c r="F108" s="637" t="s">
        <v>667</v>
      </c>
      <c r="G108" s="645">
        <v>13200</v>
      </c>
      <c r="H108" s="642" t="s">
        <v>643</v>
      </c>
      <c r="I108" s="616"/>
      <c r="J108" s="607"/>
      <c r="K108" s="607"/>
      <c r="L108" s="607"/>
      <c r="M108" s="607"/>
      <c r="N108" s="607"/>
      <c r="O108" s="607"/>
    </row>
    <row r="109" spans="1:15" ht="15">
      <c r="A109" s="607"/>
      <c r="B109" s="617"/>
      <c r="C109" s="621"/>
      <c r="D109" s="621"/>
      <c r="E109" s="647"/>
      <c r="F109" s="666" t="s">
        <v>668</v>
      </c>
      <c r="G109" s="645">
        <v>8033</v>
      </c>
      <c r="H109" s="642" t="s">
        <v>643</v>
      </c>
      <c r="I109" s="616"/>
      <c r="J109" s="607"/>
      <c r="K109" s="607"/>
      <c r="L109" s="607"/>
      <c r="M109" s="607"/>
      <c r="N109" s="607"/>
      <c r="O109" s="607"/>
    </row>
    <row r="110" spans="1:15" ht="22.5">
      <c r="A110" s="607"/>
      <c r="B110" s="617"/>
      <c r="C110" s="621"/>
      <c r="D110" s="621"/>
      <c r="E110" s="647"/>
      <c r="F110" s="637" t="s">
        <v>669</v>
      </c>
      <c r="G110" s="645">
        <v>12000</v>
      </c>
      <c r="H110" s="642" t="s">
        <v>643</v>
      </c>
      <c r="I110" s="616"/>
      <c r="J110" s="607"/>
      <c r="K110" s="607"/>
      <c r="L110" s="607"/>
      <c r="M110" s="607"/>
      <c r="N110" s="607"/>
      <c r="O110" s="607"/>
    </row>
    <row r="111" spans="1:15" ht="33.75">
      <c r="A111" s="607"/>
      <c r="B111" s="617"/>
      <c r="C111" s="621"/>
      <c r="D111" s="621"/>
      <c r="E111" s="647"/>
      <c r="F111" s="637" t="s">
        <v>670</v>
      </c>
      <c r="G111" s="645">
        <v>7500</v>
      </c>
      <c r="H111" s="642" t="s">
        <v>643</v>
      </c>
      <c r="I111" s="616"/>
      <c r="J111" s="607"/>
      <c r="K111" s="607"/>
      <c r="L111" s="607"/>
      <c r="M111" s="607"/>
      <c r="N111" s="607"/>
      <c r="O111" s="607"/>
    </row>
    <row r="112" spans="1:15" ht="22.5">
      <c r="A112" s="607"/>
      <c r="B112" s="617"/>
      <c r="C112" s="621"/>
      <c r="D112" s="621"/>
      <c r="E112" s="647"/>
      <c r="F112" s="637" t="s">
        <v>1055</v>
      </c>
      <c r="G112" s="645">
        <v>6000</v>
      </c>
      <c r="H112" s="642" t="s">
        <v>643</v>
      </c>
      <c r="I112" s="616"/>
      <c r="J112" s="607"/>
      <c r="K112" s="607"/>
      <c r="L112" s="607"/>
      <c r="M112" s="607"/>
      <c r="N112" s="607"/>
      <c r="O112" s="607"/>
    </row>
    <row r="113" spans="1:15" ht="15">
      <c r="A113" s="607"/>
      <c r="B113" s="617"/>
      <c r="C113" s="621"/>
      <c r="D113" s="621"/>
      <c r="E113" s="665"/>
      <c r="F113" s="637" t="s">
        <v>671</v>
      </c>
      <c r="G113" s="645">
        <v>4125</v>
      </c>
      <c r="H113" s="642" t="s">
        <v>640</v>
      </c>
      <c r="I113" s="616"/>
      <c r="J113" s="607"/>
      <c r="K113" s="607"/>
      <c r="L113" s="607"/>
      <c r="M113" s="607"/>
      <c r="N113" s="607"/>
      <c r="O113" s="607"/>
    </row>
    <row r="114" spans="1:15" ht="22.5">
      <c r="A114" s="607"/>
      <c r="B114" s="617"/>
      <c r="C114" s="621"/>
      <c r="D114" s="621"/>
      <c r="E114" s="665"/>
      <c r="F114" s="637" t="s">
        <v>673</v>
      </c>
      <c r="G114" s="645">
        <v>6572</v>
      </c>
      <c r="H114" s="642" t="s">
        <v>640</v>
      </c>
      <c r="I114" s="616"/>
      <c r="J114" s="607"/>
      <c r="K114" s="607"/>
      <c r="L114" s="607"/>
      <c r="M114" s="607"/>
      <c r="N114" s="607"/>
      <c r="O114" s="607"/>
    </row>
    <row r="115" spans="1:15" ht="67.5">
      <c r="A115" s="607"/>
      <c r="B115" s="617"/>
      <c r="C115" s="621"/>
      <c r="D115" s="621"/>
      <c r="E115" s="667" t="s">
        <v>477</v>
      </c>
      <c r="F115" s="668"/>
      <c r="G115" s="641"/>
      <c r="H115" s="642"/>
      <c r="I115" s="616"/>
      <c r="J115" s="607"/>
      <c r="K115" s="607"/>
      <c r="L115" s="607"/>
      <c r="M115" s="607"/>
      <c r="N115" s="607"/>
      <c r="O115" s="607"/>
    </row>
    <row r="116" spans="1:15" ht="22.5">
      <c r="A116" s="607"/>
      <c r="B116" s="617"/>
      <c r="C116" s="621"/>
      <c r="D116" s="621"/>
      <c r="E116" s="606"/>
      <c r="F116" s="653" t="s">
        <v>790</v>
      </c>
      <c r="G116" s="688">
        <v>28000</v>
      </c>
      <c r="H116" s="642" t="s">
        <v>643</v>
      </c>
      <c r="I116" s="616"/>
      <c r="J116" s="607"/>
      <c r="K116" s="607"/>
      <c r="L116" s="607"/>
      <c r="M116" s="607"/>
      <c r="N116" s="607"/>
      <c r="O116" s="607"/>
    </row>
    <row r="117" spans="1:15" ht="22.5">
      <c r="A117" s="607"/>
      <c r="B117" s="617"/>
      <c r="C117" s="621"/>
      <c r="D117" s="621"/>
      <c r="E117" s="606"/>
      <c r="F117" s="653" t="s">
        <v>939</v>
      </c>
      <c r="G117" s="688">
        <v>30000</v>
      </c>
      <c r="H117" s="642" t="s">
        <v>643</v>
      </c>
      <c r="I117" s="616"/>
      <c r="J117" s="607"/>
      <c r="K117" s="607"/>
      <c r="L117" s="607"/>
      <c r="M117" s="607"/>
      <c r="N117" s="607"/>
      <c r="O117" s="607"/>
    </row>
    <row r="118" spans="1:15" ht="15">
      <c r="A118" s="607"/>
      <c r="B118" s="617"/>
      <c r="C118" s="621"/>
      <c r="D118" s="621"/>
      <c r="E118" s="606"/>
      <c r="F118" s="653" t="s">
        <v>940</v>
      </c>
      <c r="G118" s="688">
        <v>32000</v>
      </c>
      <c r="H118" s="642" t="s">
        <v>643</v>
      </c>
      <c r="I118" s="616"/>
      <c r="J118" s="607"/>
      <c r="K118" s="607"/>
      <c r="L118" s="607"/>
      <c r="M118" s="607"/>
      <c r="N118" s="607"/>
      <c r="O118" s="607"/>
    </row>
    <row r="119" spans="1:15" ht="22.5">
      <c r="A119" s="607"/>
      <c r="B119" s="617"/>
      <c r="C119" s="621"/>
      <c r="D119" s="621"/>
      <c r="E119" s="606"/>
      <c r="F119" s="653" t="s">
        <v>941</v>
      </c>
      <c r="G119" s="688">
        <v>30000</v>
      </c>
      <c r="H119" s="642" t="s">
        <v>643</v>
      </c>
      <c r="I119" s="616"/>
      <c r="J119" s="607"/>
      <c r="K119" s="623"/>
      <c r="L119" s="607"/>
      <c r="M119" s="607"/>
      <c r="N119" s="607"/>
      <c r="O119" s="607"/>
    </row>
    <row r="120" spans="1:15" ht="22.5">
      <c r="A120" s="607"/>
      <c r="B120" s="617"/>
      <c r="C120" s="621"/>
      <c r="D120" s="621"/>
      <c r="E120" s="606"/>
      <c r="F120" s="653" t="s">
        <v>791</v>
      </c>
      <c r="G120" s="688">
        <v>45000</v>
      </c>
      <c r="H120" s="642" t="s">
        <v>932</v>
      </c>
      <c r="I120" s="616"/>
      <c r="J120" s="607"/>
      <c r="K120" s="607"/>
      <c r="L120" s="607"/>
      <c r="M120" s="607"/>
      <c r="N120" s="607"/>
      <c r="O120" s="607"/>
    </row>
    <row r="121" spans="1:15" ht="33.75">
      <c r="A121" s="607"/>
      <c r="B121" s="617"/>
      <c r="C121" s="621"/>
      <c r="D121" s="621"/>
      <c r="E121" s="669" t="s">
        <v>478</v>
      </c>
      <c r="F121" s="653"/>
      <c r="G121" s="660"/>
      <c r="H121" s="642"/>
      <c r="I121" s="616"/>
      <c r="J121" s="607"/>
      <c r="K121" s="607"/>
      <c r="L121" s="607"/>
      <c r="M121" s="607"/>
      <c r="N121" s="607"/>
      <c r="O121" s="607"/>
    </row>
    <row r="122" spans="1:15" ht="22.5">
      <c r="A122" s="607"/>
      <c r="B122" s="617"/>
      <c r="C122" s="621"/>
      <c r="D122" s="621"/>
      <c r="E122" s="669"/>
      <c r="F122" s="653" t="s">
        <v>942</v>
      </c>
      <c r="G122" s="660">
        <v>5000</v>
      </c>
      <c r="H122" s="642" t="s">
        <v>932</v>
      </c>
      <c r="I122" s="616"/>
      <c r="J122" s="607"/>
      <c r="K122" s="607"/>
      <c r="L122" s="607"/>
      <c r="M122" s="607"/>
      <c r="N122" s="607"/>
      <c r="O122" s="607"/>
    </row>
    <row r="123" spans="1:15" ht="45">
      <c r="A123" s="607"/>
      <c r="B123" s="617"/>
      <c r="C123" s="621"/>
      <c r="D123" s="621"/>
      <c r="E123" s="669" t="s">
        <v>470</v>
      </c>
      <c r="F123" s="637" t="s">
        <v>674</v>
      </c>
      <c r="G123" s="645">
        <v>30080</v>
      </c>
      <c r="H123" s="642" t="s">
        <v>643</v>
      </c>
      <c r="I123" s="616"/>
      <c r="J123" s="607"/>
      <c r="K123" s="607"/>
      <c r="L123" s="607"/>
      <c r="M123" s="607"/>
      <c r="N123" s="607"/>
      <c r="O123" s="607"/>
    </row>
    <row r="124" spans="1:15" ht="22.5">
      <c r="A124" s="607"/>
      <c r="B124" s="617"/>
      <c r="C124" s="621"/>
      <c r="D124" s="621"/>
      <c r="E124" s="665"/>
      <c r="F124" s="637" t="s">
        <v>675</v>
      </c>
      <c r="G124" s="645">
        <v>23920</v>
      </c>
      <c r="H124" s="642" t="s">
        <v>640</v>
      </c>
      <c r="I124" s="616"/>
      <c r="J124" s="607"/>
      <c r="K124" s="607"/>
      <c r="L124" s="607"/>
      <c r="M124" s="607"/>
      <c r="N124" s="607"/>
      <c r="O124" s="607"/>
    </row>
    <row r="125" spans="1:15" ht="22.5">
      <c r="A125" s="607"/>
      <c r="B125" s="617"/>
      <c r="C125" s="621"/>
      <c r="D125" s="621"/>
      <c r="E125" s="670" t="s">
        <v>574</v>
      </c>
      <c r="F125" s="637"/>
      <c r="G125" s="641"/>
      <c r="H125" s="649"/>
      <c r="I125" s="616"/>
      <c r="J125" s="607"/>
      <c r="K125" s="607"/>
      <c r="L125" s="607"/>
      <c r="M125" s="607"/>
      <c r="N125" s="607"/>
      <c r="O125" s="607"/>
    </row>
    <row r="126" spans="1:15" ht="15">
      <c r="A126" s="607"/>
      <c r="B126" s="617"/>
      <c r="C126" s="621"/>
      <c r="D126" s="621"/>
      <c r="E126" s="606"/>
      <c r="F126" s="637" t="s">
        <v>672</v>
      </c>
      <c r="G126" s="689">
        <v>22500</v>
      </c>
      <c r="H126" s="671" t="s">
        <v>640</v>
      </c>
      <c r="I126" s="616"/>
      <c r="J126" s="672"/>
      <c r="K126" s="597"/>
      <c r="L126" s="607"/>
      <c r="M126" s="607"/>
      <c r="N126" s="607"/>
      <c r="O126" s="607"/>
    </row>
    <row r="127" spans="1:15" ht="15">
      <c r="A127" s="607"/>
      <c r="B127" s="617"/>
      <c r="C127" s="621"/>
      <c r="D127" s="621"/>
      <c r="E127" s="606"/>
      <c r="F127" s="637" t="s">
        <v>792</v>
      </c>
      <c r="G127" s="689">
        <v>18750</v>
      </c>
      <c r="H127" s="671" t="s">
        <v>640</v>
      </c>
      <c r="I127" s="616"/>
      <c r="J127" s="672"/>
      <c r="K127" s="597"/>
      <c r="L127" s="607"/>
      <c r="M127" s="607"/>
      <c r="N127" s="607"/>
      <c r="O127" s="607"/>
    </row>
    <row r="128" spans="1:15" ht="15">
      <c r="A128" s="607"/>
      <c r="B128" s="617"/>
      <c r="C128" s="621"/>
      <c r="D128" s="621"/>
      <c r="E128" s="606"/>
      <c r="F128" s="637" t="s">
        <v>793</v>
      </c>
      <c r="G128" s="689">
        <v>12495</v>
      </c>
      <c r="H128" s="671" t="s">
        <v>640</v>
      </c>
      <c r="I128" s="616"/>
      <c r="J128" s="607"/>
      <c r="K128" s="607"/>
      <c r="L128" s="607"/>
      <c r="M128" s="607"/>
      <c r="N128" s="607"/>
      <c r="O128" s="607"/>
    </row>
    <row r="129" spans="1:15" ht="15">
      <c r="A129" s="607"/>
      <c r="B129" s="617"/>
      <c r="C129" s="621"/>
      <c r="D129" s="621"/>
      <c r="E129" s="606"/>
      <c r="F129" s="637" t="s">
        <v>676</v>
      </c>
      <c r="G129" s="673">
        <v>12720</v>
      </c>
      <c r="H129" s="671" t="s">
        <v>640</v>
      </c>
      <c r="I129" s="616"/>
      <c r="J129" s="607"/>
      <c r="K129" s="607"/>
      <c r="L129" s="607"/>
      <c r="M129" s="607"/>
      <c r="N129" s="607"/>
      <c r="O129" s="607"/>
    </row>
    <row r="130" spans="1:15" ht="22.5">
      <c r="A130" s="607"/>
      <c r="B130" s="617"/>
      <c r="C130" s="621"/>
      <c r="D130" s="621"/>
      <c r="E130" s="606"/>
      <c r="F130" s="637" t="s">
        <v>677</v>
      </c>
      <c r="G130" s="673">
        <v>5000</v>
      </c>
      <c r="H130" s="671" t="s">
        <v>640</v>
      </c>
      <c r="I130" s="616"/>
      <c r="J130" s="607"/>
      <c r="K130" s="607"/>
      <c r="L130" s="607"/>
      <c r="M130" s="607"/>
      <c r="N130" s="607"/>
      <c r="O130" s="607"/>
    </row>
    <row r="131" spans="1:15" ht="22.5">
      <c r="A131" s="607"/>
      <c r="B131" s="617"/>
      <c r="C131" s="621"/>
      <c r="D131" s="621"/>
      <c r="E131" s="606"/>
      <c r="F131" s="637" t="s">
        <v>678</v>
      </c>
      <c r="G131" s="673">
        <v>11458</v>
      </c>
      <c r="H131" s="671" t="s">
        <v>640</v>
      </c>
      <c r="I131" s="616"/>
      <c r="J131" s="607"/>
      <c r="K131" s="631"/>
      <c r="L131" s="607"/>
      <c r="M131" s="607"/>
      <c r="N131" s="607"/>
      <c r="O131" s="607"/>
    </row>
    <row r="132" spans="1:15" ht="15">
      <c r="A132" s="607"/>
      <c r="B132" s="617"/>
      <c r="C132" s="621"/>
      <c r="D132" s="621"/>
      <c r="E132" s="606"/>
      <c r="F132" s="637" t="s">
        <v>679</v>
      </c>
      <c r="G132" s="673"/>
      <c r="H132" s="671"/>
      <c r="I132" s="616"/>
      <c r="J132" s="607"/>
      <c r="K132" s="607"/>
      <c r="L132" s="607"/>
      <c r="M132" s="607"/>
      <c r="N132" s="607"/>
      <c r="O132" s="607"/>
    </row>
    <row r="133" spans="1:15" ht="15.75" customHeight="1">
      <c r="A133" s="607"/>
      <c r="B133" s="617"/>
      <c r="C133" s="621"/>
      <c r="D133" s="621"/>
      <c r="E133" s="606"/>
      <c r="F133" s="637" t="s">
        <v>1056</v>
      </c>
      <c r="G133" s="673">
        <v>35000</v>
      </c>
      <c r="H133" s="671" t="s">
        <v>640</v>
      </c>
      <c r="I133" s="616"/>
      <c r="J133" s="607"/>
      <c r="K133" s="672"/>
      <c r="L133" s="607"/>
      <c r="M133" s="607"/>
      <c r="N133" s="607"/>
      <c r="O133" s="607"/>
    </row>
    <row r="134" spans="1:15" ht="39" customHeight="1">
      <c r="A134" s="607"/>
      <c r="B134" s="617"/>
      <c r="C134" s="621"/>
      <c r="D134" s="621"/>
      <c r="E134" s="606"/>
      <c r="F134" s="637" t="s">
        <v>1057</v>
      </c>
      <c r="G134" s="673">
        <v>10829</v>
      </c>
      <c r="H134" s="671" t="s">
        <v>640</v>
      </c>
      <c r="I134" s="616"/>
      <c r="J134" s="672"/>
      <c r="K134" s="597"/>
      <c r="L134" s="607"/>
      <c r="M134" s="607"/>
      <c r="N134" s="607"/>
      <c r="O134" s="607"/>
    </row>
    <row r="135" spans="1:15" ht="15">
      <c r="A135" s="607"/>
      <c r="B135" s="617"/>
      <c r="C135" s="621"/>
      <c r="D135" s="621"/>
      <c r="E135" s="606"/>
      <c r="F135" s="666" t="s">
        <v>680</v>
      </c>
      <c r="G135" s="673">
        <v>6000</v>
      </c>
      <c r="H135" s="671" t="s">
        <v>640</v>
      </c>
      <c r="I135" s="616"/>
      <c r="J135" s="607"/>
      <c r="K135" s="672"/>
      <c r="L135" s="607"/>
      <c r="M135" s="607"/>
      <c r="N135" s="607"/>
      <c r="O135" s="607"/>
    </row>
    <row r="136" spans="1:15" ht="51.75" customHeight="1">
      <c r="A136" s="607"/>
      <c r="B136" s="617"/>
      <c r="C136" s="621"/>
      <c r="D136" s="621"/>
      <c r="E136" s="606"/>
      <c r="F136" s="666" t="s">
        <v>681</v>
      </c>
      <c r="G136" s="673">
        <v>16379</v>
      </c>
      <c r="H136" s="671" t="s">
        <v>640</v>
      </c>
      <c r="I136" s="616"/>
      <c r="J136" s="607"/>
      <c r="K136" s="672"/>
      <c r="L136" s="607"/>
      <c r="M136" s="607"/>
      <c r="N136" s="607"/>
      <c r="O136" s="607"/>
    </row>
    <row r="137" spans="1:15" ht="78" customHeight="1">
      <c r="A137" s="607"/>
      <c r="B137" s="617"/>
      <c r="C137" s="621"/>
      <c r="D137" s="621"/>
      <c r="E137" s="670"/>
      <c r="F137" s="674" t="s">
        <v>303</v>
      </c>
      <c r="G137" s="675">
        <f>SUM(G42:G136)</f>
        <v>2753373</v>
      </c>
      <c r="H137" s="642"/>
      <c r="I137" s="616"/>
      <c r="J137" s="607"/>
      <c r="K137" s="672"/>
      <c r="L137" s="607"/>
      <c r="M137" s="607"/>
      <c r="N137" s="607"/>
      <c r="O137" s="607"/>
    </row>
    <row r="138" spans="1:15" ht="34.5" customHeight="1">
      <c r="A138" s="607"/>
      <c r="B138" s="617"/>
      <c r="C138" s="619"/>
      <c r="D138" s="619"/>
      <c r="E138" s="619"/>
      <c r="F138" s="615"/>
      <c r="G138" s="615"/>
      <c r="H138" s="615"/>
      <c r="I138" s="616"/>
      <c r="J138" s="607"/>
      <c r="K138" s="672"/>
      <c r="L138" s="607"/>
      <c r="M138" s="607"/>
      <c r="N138" s="607"/>
      <c r="O138" s="607"/>
    </row>
    <row r="139" spans="1:15" ht="63.75" customHeight="1" thickBot="1">
      <c r="A139" s="607"/>
      <c r="B139" s="617"/>
      <c r="C139" s="709" t="s">
        <v>970</v>
      </c>
      <c r="D139" s="709"/>
      <c r="E139" s="709"/>
      <c r="F139" s="709"/>
      <c r="G139" s="709"/>
      <c r="H139" s="676"/>
      <c r="I139" s="616"/>
      <c r="J139" s="607"/>
      <c r="K139" s="672"/>
      <c r="L139" s="607"/>
      <c r="M139" s="607"/>
      <c r="N139" s="607"/>
      <c r="O139" s="607"/>
    </row>
    <row r="140" spans="1:15" ht="24.75" customHeight="1" thickBot="1">
      <c r="A140" s="607"/>
      <c r="B140" s="617"/>
      <c r="C140" s="709" t="s">
        <v>215</v>
      </c>
      <c r="D140" s="709"/>
      <c r="E140" s="621"/>
      <c r="F140" s="710"/>
      <c r="G140" s="711"/>
      <c r="H140" s="615"/>
      <c r="I140" s="616"/>
      <c r="J140" s="607"/>
      <c r="K140" s="607"/>
      <c r="L140" s="607"/>
      <c r="M140" s="607"/>
      <c r="N140" s="607"/>
      <c r="O140" s="607"/>
    </row>
    <row r="141" spans="1:15" ht="72" customHeight="1" thickBot="1">
      <c r="A141" s="607"/>
      <c r="B141" s="617"/>
      <c r="C141" s="712"/>
      <c r="D141" s="712"/>
      <c r="E141" s="712"/>
      <c r="F141" s="712"/>
      <c r="G141" s="712"/>
      <c r="H141" s="615"/>
      <c r="I141" s="616"/>
      <c r="J141" s="607"/>
      <c r="K141" s="607"/>
      <c r="L141" s="607"/>
      <c r="M141" s="607"/>
      <c r="N141" s="607"/>
      <c r="O141" s="607"/>
    </row>
    <row r="142" spans="1:15" ht="99.75" customHeight="1" thickBot="1">
      <c r="A142" s="607"/>
      <c r="B142" s="617"/>
      <c r="C142" s="709" t="s">
        <v>216</v>
      </c>
      <c r="D142" s="709"/>
      <c r="E142" s="621"/>
      <c r="F142" s="713"/>
      <c r="G142" s="714"/>
      <c r="H142" s="615"/>
      <c r="I142" s="616"/>
      <c r="J142" s="607"/>
      <c r="K142" s="607"/>
      <c r="L142" s="607"/>
      <c r="M142" s="607"/>
      <c r="N142" s="607"/>
      <c r="O142" s="607"/>
    </row>
    <row r="143" spans="1:15" s="6" customFormat="1" ht="117.75" customHeight="1" thickBot="1">
      <c r="A143" s="607"/>
      <c r="B143" s="617"/>
      <c r="C143" s="709" t="s">
        <v>217</v>
      </c>
      <c r="D143" s="709"/>
      <c r="E143" s="621"/>
      <c r="F143" s="715"/>
      <c r="G143" s="716"/>
      <c r="H143" s="615"/>
      <c r="I143" s="616"/>
      <c r="J143" s="607"/>
      <c r="K143" s="607"/>
      <c r="L143" s="607"/>
      <c r="M143" s="607"/>
      <c r="N143" s="607"/>
      <c r="O143" s="607"/>
    </row>
    <row r="144" spans="1:15" ht="15">
      <c r="A144" s="607"/>
      <c r="B144" s="617"/>
      <c r="C144" s="619"/>
      <c r="D144" s="619"/>
      <c r="E144" s="619"/>
      <c r="F144" s="615"/>
      <c r="G144" s="615"/>
      <c r="H144" s="615"/>
      <c r="I144" s="616"/>
      <c r="J144" s="607"/>
      <c r="K144" s="607"/>
      <c r="L144" s="607"/>
      <c r="M144" s="607"/>
      <c r="N144" s="607"/>
      <c r="O144" s="607"/>
    </row>
    <row r="145" spans="1:15" ht="64.5" customHeight="1" thickBot="1">
      <c r="A145" s="607"/>
      <c r="B145" s="677"/>
      <c r="C145" s="705"/>
      <c r="D145" s="705"/>
      <c r="E145" s="678"/>
      <c r="F145" s="679"/>
      <c r="G145" s="680"/>
      <c r="H145" s="680"/>
      <c r="I145" s="681"/>
      <c r="J145" s="607"/>
      <c r="K145" s="607"/>
      <c r="L145" s="607"/>
      <c r="M145" s="607"/>
      <c r="N145" s="607"/>
      <c r="O145" s="607"/>
    </row>
    <row r="146" spans="1:15" ht="59.25" customHeight="1">
      <c r="A146" s="682"/>
      <c r="B146" s="683"/>
      <c r="C146" s="704"/>
      <c r="D146" s="704"/>
      <c r="E146" s="684"/>
      <c r="F146" s="707"/>
      <c r="G146" s="707"/>
      <c r="H146" s="685"/>
      <c r="I146" s="682"/>
      <c r="J146" s="682"/>
      <c r="K146" s="682"/>
      <c r="L146" s="682"/>
      <c r="M146" s="682"/>
      <c r="N146" s="682"/>
      <c r="O146" s="682"/>
    </row>
    <row r="147" spans="1:15" ht="49.5" customHeight="1">
      <c r="A147" s="607"/>
      <c r="B147" s="683"/>
      <c r="C147" s="684"/>
      <c r="D147" s="684"/>
      <c r="E147" s="684"/>
      <c r="F147" s="629"/>
      <c r="G147" s="629"/>
      <c r="H147" s="685"/>
      <c r="I147" s="607"/>
      <c r="J147" s="607"/>
      <c r="K147" s="607"/>
      <c r="L147" s="607"/>
      <c r="M147" s="607"/>
      <c r="N147" s="607"/>
      <c r="O147" s="607"/>
    </row>
    <row r="148" spans="1:15" ht="99.75" customHeight="1">
      <c r="A148" s="607"/>
      <c r="B148" s="683"/>
      <c r="C148" s="703"/>
      <c r="D148" s="703"/>
      <c r="E148" s="683"/>
      <c r="F148" s="708"/>
      <c r="G148" s="708"/>
      <c r="H148" s="685"/>
      <c r="I148" s="607"/>
      <c r="J148" s="607"/>
      <c r="K148" s="607"/>
      <c r="L148" s="607"/>
      <c r="M148" s="607"/>
      <c r="N148" s="607"/>
      <c r="O148" s="607"/>
    </row>
    <row r="149" spans="1:15" ht="15">
      <c r="A149" s="607"/>
      <c r="B149" s="683"/>
      <c r="C149" s="703"/>
      <c r="D149" s="703"/>
      <c r="E149" s="683"/>
      <c r="F149" s="706"/>
      <c r="G149" s="706"/>
      <c r="H149" s="685"/>
      <c r="I149" s="607"/>
      <c r="J149" s="607"/>
      <c r="K149" s="607"/>
      <c r="L149" s="607"/>
      <c r="M149" s="607"/>
      <c r="N149" s="607"/>
      <c r="O149" s="607"/>
    </row>
    <row r="150" spans="1:15" ht="15">
      <c r="A150" s="607"/>
      <c r="B150" s="683"/>
      <c r="C150" s="683"/>
      <c r="D150" s="683"/>
      <c r="E150" s="683"/>
      <c r="F150" s="685"/>
      <c r="G150" s="685"/>
      <c r="H150" s="685"/>
      <c r="I150" s="607"/>
      <c r="J150" s="607"/>
      <c r="K150" s="607"/>
      <c r="L150" s="607"/>
      <c r="M150" s="607"/>
      <c r="N150" s="607"/>
      <c r="O150" s="607"/>
    </row>
    <row r="151" spans="1:15" ht="49.5" customHeight="1">
      <c r="A151" s="607"/>
      <c r="B151" s="683"/>
      <c r="C151" s="717"/>
      <c r="D151" s="717"/>
      <c r="E151" s="684"/>
      <c r="F151" s="685"/>
      <c r="G151" s="685"/>
      <c r="H151" s="685"/>
      <c r="I151" s="607"/>
      <c r="J151" s="607"/>
      <c r="K151" s="607"/>
      <c r="L151" s="607"/>
      <c r="M151" s="607"/>
      <c r="N151" s="607"/>
      <c r="O151" s="607"/>
    </row>
    <row r="152" spans="1:15" ht="99.75" customHeight="1">
      <c r="A152" s="607"/>
      <c r="B152" s="683"/>
      <c r="C152" s="717"/>
      <c r="D152" s="717"/>
      <c r="E152" s="684"/>
      <c r="F152" s="706"/>
      <c r="G152" s="706"/>
      <c r="H152" s="685"/>
      <c r="I152" s="607"/>
      <c r="J152" s="607"/>
      <c r="K152" s="607"/>
      <c r="L152" s="607"/>
      <c r="M152" s="607"/>
      <c r="N152" s="607"/>
      <c r="O152" s="607"/>
    </row>
    <row r="153" spans="1:15" ht="15">
      <c r="A153" s="607"/>
      <c r="B153" s="683"/>
      <c r="C153" s="703"/>
      <c r="D153" s="703"/>
      <c r="E153" s="683"/>
      <c r="F153" s="706"/>
      <c r="G153" s="706"/>
      <c r="H153" s="685"/>
      <c r="I153" s="607"/>
      <c r="J153" s="607"/>
      <c r="K153" s="607"/>
      <c r="L153" s="607"/>
      <c r="M153" s="607"/>
      <c r="N153" s="607"/>
      <c r="O153" s="607"/>
    </row>
    <row r="154" spans="1:15" ht="15">
      <c r="A154" s="607"/>
      <c r="B154" s="683"/>
      <c r="C154" s="608"/>
      <c r="D154" s="683"/>
      <c r="E154" s="683"/>
      <c r="F154" s="607"/>
      <c r="G154" s="685"/>
      <c r="H154" s="685"/>
      <c r="I154" s="607"/>
      <c r="J154" s="607"/>
      <c r="K154" s="607"/>
      <c r="L154" s="607"/>
      <c r="M154" s="607"/>
      <c r="N154" s="607"/>
      <c r="O154" s="607"/>
    </row>
    <row r="155" spans="1:15" ht="15">
      <c r="A155" s="607"/>
      <c r="B155" s="683"/>
      <c r="C155" s="608"/>
      <c r="D155" s="608"/>
      <c r="E155" s="608"/>
      <c r="F155" s="607"/>
      <c r="G155" s="607"/>
      <c r="H155" s="607"/>
      <c r="I155" s="607"/>
      <c r="J155" s="607"/>
      <c r="K155" s="607"/>
      <c r="L155" s="607"/>
      <c r="M155" s="607"/>
      <c r="N155" s="607"/>
      <c r="O155" s="607"/>
    </row>
    <row r="156" spans="1:15" ht="15">
      <c r="A156" s="607"/>
      <c r="B156" s="608"/>
      <c r="C156" s="608"/>
      <c r="D156" s="608"/>
      <c r="E156" s="608"/>
      <c r="F156" s="607"/>
      <c r="G156" s="607"/>
      <c r="H156" s="607"/>
      <c r="I156" s="607"/>
      <c r="J156" s="607"/>
      <c r="K156" s="607"/>
      <c r="L156" s="607"/>
      <c r="M156" s="607"/>
      <c r="N156" s="607"/>
      <c r="O156" s="607"/>
    </row>
    <row r="157" spans="1:15" ht="15">
      <c r="A157" s="607"/>
      <c r="B157" s="608"/>
      <c r="C157" s="608"/>
      <c r="D157" s="608"/>
      <c r="E157" s="608"/>
      <c r="F157" s="607"/>
      <c r="G157" s="607"/>
      <c r="H157" s="607"/>
      <c r="I157" s="607"/>
      <c r="J157" s="607"/>
      <c r="K157" s="607"/>
      <c r="L157" s="607"/>
      <c r="M157" s="607"/>
      <c r="N157" s="607"/>
      <c r="O157" s="607"/>
    </row>
    <row r="158" spans="1:15" ht="15">
      <c r="A158" s="597"/>
      <c r="B158" s="600"/>
      <c r="C158" s="601"/>
      <c r="D158" s="601"/>
      <c r="E158" s="601"/>
      <c r="F158" s="602"/>
      <c r="G158" s="602"/>
      <c r="H158" s="598"/>
      <c r="I158" s="597"/>
      <c r="J158" s="597"/>
      <c r="K158" s="597"/>
      <c r="L158" s="597"/>
      <c r="M158" s="597"/>
      <c r="N158" s="597"/>
      <c r="O158" s="597"/>
    </row>
    <row r="159" spans="1:15" ht="15">
      <c r="A159" s="597"/>
      <c r="B159" s="597"/>
      <c r="C159" s="597"/>
      <c r="D159" s="597"/>
      <c r="E159" s="597"/>
      <c r="F159" s="603"/>
      <c r="G159" s="603"/>
      <c r="H159" s="597"/>
      <c r="I159" s="597"/>
      <c r="J159" s="597"/>
      <c r="K159" s="597"/>
      <c r="L159" s="597"/>
      <c r="M159" s="597"/>
      <c r="N159" s="597"/>
      <c r="O159" s="597"/>
    </row>
    <row r="160" spans="1:15" ht="15">
      <c r="A160" s="597"/>
      <c r="B160" s="597"/>
      <c r="C160" s="597"/>
      <c r="D160" s="597"/>
      <c r="E160" s="597"/>
      <c r="F160" s="603"/>
      <c r="G160" s="603"/>
      <c r="H160" s="597"/>
      <c r="I160" s="597"/>
      <c r="J160" s="597"/>
      <c r="K160" s="597"/>
      <c r="L160" s="597"/>
      <c r="M160" s="597"/>
      <c r="N160" s="597"/>
      <c r="O160" s="597"/>
    </row>
  </sheetData>
  <sheetProtection/>
  <mergeCells count="33">
    <mergeCell ref="C12:D12"/>
    <mergeCell ref="C3:H3"/>
    <mergeCell ref="C9:D9"/>
    <mergeCell ref="C10:D10"/>
    <mergeCell ref="C40:D40"/>
    <mergeCell ref="C41:D41"/>
    <mergeCell ref="C5:G5"/>
    <mergeCell ref="C143:D143"/>
    <mergeCell ref="F143:G143"/>
    <mergeCell ref="C151:D151"/>
    <mergeCell ref="C152:D152"/>
    <mergeCell ref="B4:G4"/>
    <mergeCell ref="C13:D13"/>
    <mergeCell ref="C7:D7"/>
    <mergeCell ref="F9:G9"/>
    <mergeCell ref="F10:G10"/>
    <mergeCell ref="C8:G8"/>
    <mergeCell ref="C139:G139"/>
    <mergeCell ref="C140:D140"/>
    <mergeCell ref="F140:G140"/>
    <mergeCell ref="C141:G141"/>
    <mergeCell ref="C142:D142"/>
    <mergeCell ref="F142:G142"/>
    <mergeCell ref="C148:D148"/>
    <mergeCell ref="C149:D149"/>
    <mergeCell ref="C146:D146"/>
    <mergeCell ref="C145:D145"/>
    <mergeCell ref="C153:D153"/>
    <mergeCell ref="F153:G153"/>
    <mergeCell ref="F152:G152"/>
    <mergeCell ref="F149:G149"/>
    <mergeCell ref="F146:G146"/>
    <mergeCell ref="F148:G148"/>
  </mergeCells>
  <dataValidations count="2">
    <dataValidation type="whole" allowBlank="1" showInputMessage="1" showErrorMessage="1" sqref="F145 F139 F9">
      <formula1>-999999999</formula1>
      <formula2>999999999</formula2>
    </dataValidation>
    <dataValidation type="list" allowBlank="1" showInputMessage="1" showErrorMessage="1" sqref="F149">
      <formula1>$L$155:$L$156</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2:K163"/>
  <sheetViews>
    <sheetView zoomScalePageLayoutView="0" workbookViewId="0" topLeftCell="A79">
      <selection activeCell="A23" sqref="A23:IV23"/>
    </sheetView>
  </sheetViews>
  <sheetFormatPr defaultColWidth="11.421875" defaultRowHeight="15"/>
  <cols>
    <col min="1" max="1" width="2.140625" style="0" customWidth="1"/>
    <col min="2" max="2" width="1.421875" style="0" customWidth="1"/>
    <col min="3" max="3" width="28.421875" style="0" customWidth="1"/>
    <col min="4" max="4" width="49.8515625" style="0" customWidth="1"/>
    <col min="5" max="5" width="21.421875" style="0" customWidth="1"/>
    <col min="6" max="6" width="19.421875" style="0" customWidth="1"/>
    <col min="7" max="7" width="40.00390625" style="0" customWidth="1"/>
    <col min="8" max="8" width="7.421875" style="0" customWidth="1"/>
    <col min="9" max="9" width="18.8515625" style="0" customWidth="1"/>
    <col min="10" max="10" width="28.421875" style="0" customWidth="1"/>
    <col min="11" max="11" width="1.421875" style="0" customWidth="1"/>
  </cols>
  <sheetData>
    <row r="1" ht="8.25" customHeight="1" thickBot="1"/>
    <row r="2" spans="2:11" ht="15.75" thickBot="1">
      <c r="B2" s="148"/>
      <c r="C2" s="149"/>
      <c r="D2" s="149"/>
      <c r="E2" s="149"/>
      <c r="F2" s="149"/>
      <c r="G2" s="149"/>
      <c r="H2" s="149"/>
      <c r="I2" s="149"/>
      <c r="J2" s="149"/>
      <c r="K2" s="23"/>
    </row>
    <row r="3" spans="2:11" ht="16.5" thickBot="1">
      <c r="B3" s="150"/>
      <c r="C3" s="151" t="s">
        <v>221</v>
      </c>
      <c r="D3" s="152"/>
      <c r="E3" s="245"/>
      <c r="F3" s="245" t="s">
        <v>927</v>
      </c>
      <c r="G3" s="245"/>
      <c r="H3" s="152"/>
      <c r="I3" s="152"/>
      <c r="J3" s="153"/>
      <c r="K3" s="21"/>
    </row>
    <row r="4" spans="2:11" ht="15.75">
      <c r="B4" s="154"/>
      <c r="C4" s="155"/>
      <c r="D4" s="155"/>
      <c r="E4" s="155"/>
      <c r="F4" s="155"/>
      <c r="G4" s="155"/>
      <c r="H4" s="155"/>
      <c r="I4" s="155"/>
      <c r="J4" s="155"/>
      <c r="K4" s="21"/>
    </row>
    <row r="5" spans="2:11" ht="15.75">
      <c r="B5" s="156"/>
      <c r="C5" s="157" t="s">
        <v>315</v>
      </c>
      <c r="D5" s="157"/>
      <c r="E5" s="157"/>
      <c r="F5" s="157"/>
      <c r="G5" s="157"/>
      <c r="H5" s="157"/>
      <c r="I5" s="157"/>
      <c r="J5" s="157"/>
      <c r="K5" s="21"/>
    </row>
    <row r="6" spans="2:11" ht="15.75">
      <c r="B6" s="156"/>
      <c r="C6" s="157" t="s">
        <v>329</v>
      </c>
      <c r="D6" s="157"/>
      <c r="E6" s="157"/>
      <c r="F6" s="218">
        <v>1</v>
      </c>
      <c r="G6" s="157"/>
      <c r="H6" s="157"/>
      <c r="I6" s="157"/>
      <c r="J6" s="158"/>
      <c r="K6" s="21"/>
    </row>
    <row r="7" spans="2:11" ht="15.75">
      <c r="B7" s="156"/>
      <c r="C7" s="158"/>
      <c r="D7" s="146"/>
      <c r="E7" s="158"/>
      <c r="F7" s="158"/>
      <c r="G7" s="158"/>
      <c r="H7" s="158"/>
      <c r="I7" s="158"/>
      <c r="J7" s="158"/>
      <c r="K7" s="21"/>
    </row>
    <row r="8" spans="2:11" ht="15.75">
      <c r="B8" s="156"/>
      <c r="C8" s="159" t="s">
        <v>234</v>
      </c>
      <c r="D8" s="159"/>
      <c r="E8" s="246"/>
      <c r="F8" s="160"/>
      <c r="G8" s="160"/>
      <c r="H8" s="160"/>
      <c r="I8" s="160"/>
      <c r="J8" s="160"/>
      <c r="K8" s="21"/>
    </row>
    <row r="9" spans="2:11" ht="48" customHeight="1" thickBot="1">
      <c r="B9" s="156"/>
      <c r="C9" s="159" t="s">
        <v>235</v>
      </c>
      <c r="D9" s="159"/>
      <c r="E9" s="159"/>
      <c r="F9" s="159"/>
      <c r="G9" s="159"/>
      <c r="H9" s="159"/>
      <c r="I9" s="159"/>
      <c r="J9" s="159"/>
      <c r="K9" s="21"/>
    </row>
    <row r="10" spans="2:11" ht="47.25">
      <c r="B10" s="156"/>
      <c r="C10" s="161" t="s">
        <v>237</v>
      </c>
      <c r="D10" s="162" t="s">
        <v>236</v>
      </c>
      <c r="E10" s="163" t="s">
        <v>307</v>
      </c>
      <c r="F10" s="248" t="s">
        <v>340</v>
      </c>
      <c r="G10" s="163" t="s">
        <v>498</v>
      </c>
      <c r="H10" s="163" t="s">
        <v>515</v>
      </c>
      <c r="I10" s="163" t="s">
        <v>311</v>
      </c>
      <c r="J10" s="232" t="s">
        <v>310</v>
      </c>
      <c r="K10" s="21"/>
    </row>
    <row r="11" spans="2:11" ht="15.75">
      <c r="B11" s="156"/>
      <c r="C11" s="173" t="s">
        <v>503</v>
      </c>
      <c r="D11" s="179" t="s">
        <v>504</v>
      </c>
      <c r="E11" s="175">
        <v>91500</v>
      </c>
      <c r="F11" s="174" t="s">
        <v>510</v>
      </c>
      <c r="G11" s="177" t="s">
        <v>506</v>
      </c>
      <c r="H11" s="177" t="s">
        <v>516</v>
      </c>
      <c r="I11" s="227">
        <v>54000</v>
      </c>
      <c r="J11" s="228">
        <f>+E11-I11</f>
        <v>37500</v>
      </c>
      <c r="K11" s="21"/>
    </row>
    <row r="12" spans="2:11" ht="15.75">
      <c r="B12" s="156"/>
      <c r="C12" s="173" t="s">
        <v>503</v>
      </c>
      <c r="D12" s="179" t="s">
        <v>509</v>
      </c>
      <c r="E12" s="175">
        <v>76250</v>
      </c>
      <c r="F12" s="174" t="s">
        <v>510</v>
      </c>
      <c r="G12" s="177" t="s">
        <v>507</v>
      </c>
      <c r="H12" s="177" t="s">
        <v>517</v>
      </c>
      <c r="I12" s="227">
        <v>45000</v>
      </c>
      <c r="J12" s="228">
        <f>+E12-I12</f>
        <v>31250</v>
      </c>
      <c r="K12" s="21"/>
    </row>
    <row r="13" spans="2:11" ht="15.75">
      <c r="B13" s="156"/>
      <c r="C13" s="171" t="s">
        <v>503</v>
      </c>
      <c r="D13" s="171" t="s">
        <v>505</v>
      </c>
      <c r="E13" s="175">
        <v>50813</v>
      </c>
      <c r="F13" s="174" t="s">
        <v>510</v>
      </c>
      <c r="G13" s="177" t="s">
        <v>508</v>
      </c>
      <c r="H13" s="177" t="s">
        <v>518</v>
      </c>
      <c r="I13" s="227">
        <v>39996</v>
      </c>
      <c r="J13" s="228">
        <f>+E13-I13</f>
        <v>10817</v>
      </c>
      <c r="K13" s="21"/>
    </row>
    <row r="14" spans="2:11" s="178" customFormat="1" ht="31.5">
      <c r="B14" s="156"/>
      <c r="C14" s="164" t="s">
        <v>479</v>
      </c>
      <c r="D14" s="144" t="s">
        <v>511</v>
      </c>
      <c r="E14" s="165">
        <v>120000</v>
      </c>
      <c r="F14" s="166">
        <v>41325</v>
      </c>
      <c r="G14" s="177" t="s">
        <v>500</v>
      </c>
      <c r="H14" s="177" t="s">
        <v>519</v>
      </c>
      <c r="I14" s="227">
        <f>33496+27000</f>
        <v>60496</v>
      </c>
      <c r="J14" s="228">
        <f>+E14-I14</f>
        <v>59504</v>
      </c>
      <c r="K14" s="21"/>
    </row>
    <row r="15" spans="2:10" ht="15.75">
      <c r="B15" s="156"/>
      <c r="C15" s="173" t="s">
        <v>501</v>
      </c>
      <c r="D15" s="147" t="s">
        <v>502</v>
      </c>
      <c r="E15" s="175">
        <v>35792</v>
      </c>
      <c r="F15" s="176">
        <v>41332</v>
      </c>
      <c r="G15" s="177" t="s">
        <v>499</v>
      </c>
      <c r="H15" s="177" t="s">
        <v>520</v>
      </c>
      <c r="I15" s="227">
        <v>35792</v>
      </c>
      <c r="J15" s="228">
        <v>0</v>
      </c>
    </row>
    <row r="16" spans="2:11" ht="31.5">
      <c r="B16" s="156"/>
      <c r="C16" s="164" t="s">
        <v>480</v>
      </c>
      <c r="D16" s="144" t="s">
        <v>481</v>
      </c>
      <c r="E16" s="165">
        <v>60000</v>
      </c>
      <c r="F16" s="166">
        <v>41451</v>
      </c>
      <c r="G16" s="177" t="s">
        <v>512</v>
      </c>
      <c r="H16" s="177" t="s">
        <v>521</v>
      </c>
      <c r="I16" s="227">
        <v>60000</v>
      </c>
      <c r="J16" s="228">
        <v>0</v>
      </c>
      <c r="K16" s="21"/>
    </row>
    <row r="17" spans="2:11" ht="31.5">
      <c r="B17" s="156"/>
      <c r="C17" s="168" t="s">
        <v>497</v>
      </c>
      <c r="D17" s="169" t="s">
        <v>481</v>
      </c>
      <c r="E17" s="170">
        <v>25350</v>
      </c>
      <c r="F17" s="145">
        <v>41887</v>
      </c>
      <c r="G17" s="177" t="s">
        <v>541</v>
      </c>
      <c r="H17" s="180" t="s">
        <v>521</v>
      </c>
      <c r="I17" s="229">
        <v>25350</v>
      </c>
      <c r="J17" s="228">
        <v>0</v>
      </c>
      <c r="K17" s="21"/>
    </row>
    <row r="18" spans="2:11" ht="31.5">
      <c r="B18" s="156"/>
      <c r="C18" s="164" t="s">
        <v>479</v>
      </c>
      <c r="D18" s="144" t="s">
        <v>349</v>
      </c>
      <c r="E18" s="165">
        <v>50000</v>
      </c>
      <c r="F18" s="166">
        <v>41451</v>
      </c>
      <c r="G18" s="177" t="s">
        <v>513</v>
      </c>
      <c r="H18" s="177" t="s">
        <v>522</v>
      </c>
      <c r="I18" s="227">
        <v>50000</v>
      </c>
      <c r="J18" s="228">
        <f>E18-I18</f>
        <v>0</v>
      </c>
      <c r="K18" s="21"/>
    </row>
    <row r="19" spans="2:11" ht="31.5">
      <c r="B19" s="156"/>
      <c r="C19" s="164" t="s">
        <v>479</v>
      </c>
      <c r="D19" s="144" t="s">
        <v>439</v>
      </c>
      <c r="E19" s="165">
        <v>6000</v>
      </c>
      <c r="F19" s="166">
        <v>41529</v>
      </c>
      <c r="G19" s="177" t="s">
        <v>514</v>
      </c>
      <c r="H19" s="177" t="s">
        <v>521</v>
      </c>
      <c r="I19" s="227">
        <v>6000</v>
      </c>
      <c r="J19" s="228">
        <f>E19-I19</f>
        <v>0</v>
      </c>
      <c r="K19" s="21"/>
    </row>
    <row r="20" spans="2:11" ht="31.5">
      <c r="B20" s="156"/>
      <c r="C20" s="164" t="s">
        <v>479</v>
      </c>
      <c r="D20" s="144" t="s">
        <v>531</v>
      </c>
      <c r="E20" s="165">
        <v>15000</v>
      </c>
      <c r="F20" s="166">
        <v>41843</v>
      </c>
      <c r="G20" s="177" t="s">
        <v>526</v>
      </c>
      <c r="H20" s="177" t="s">
        <v>525</v>
      </c>
      <c r="I20" s="227">
        <v>15000</v>
      </c>
      <c r="J20" s="228">
        <f>E20-I20</f>
        <v>0</v>
      </c>
      <c r="K20" s="21"/>
    </row>
    <row r="21" spans="2:11" ht="31.5">
      <c r="B21" s="156"/>
      <c r="C21" s="164" t="s">
        <v>479</v>
      </c>
      <c r="D21" s="144" t="s">
        <v>483</v>
      </c>
      <c r="E21" s="165">
        <v>15000</v>
      </c>
      <c r="F21" s="166">
        <v>41843</v>
      </c>
      <c r="G21" s="177" t="s">
        <v>534</v>
      </c>
      <c r="H21" s="177" t="s">
        <v>533</v>
      </c>
      <c r="I21" s="227">
        <v>6000</v>
      </c>
      <c r="J21" s="228">
        <f>E21-I21</f>
        <v>9000</v>
      </c>
      <c r="K21" s="21"/>
    </row>
    <row r="22" spans="2:11" ht="31.5">
      <c r="B22" s="156"/>
      <c r="C22" s="164" t="s">
        <v>479</v>
      </c>
      <c r="D22" s="144" t="s">
        <v>482</v>
      </c>
      <c r="E22" s="165">
        <v>60000</v>
      </c>
      <c r="F22" s="166" t="s">
        <v>495</v>
      </c>
      <c r="G22" s="177" t="s">
        <v>523</v>
      </c>
      <c r="H22" s="177" t="s">
        <v>524</v>
      </c>
      <c r="I22" s="227">
        <v>60000</v>
      </c>
      <c r="J22" s="228">
        <f>E22-I22</f>
        <v>0</v>
      </c>
      <c r="K22" s="21"/>
    </row>
    <row r="23" spans="2:11" ht="31.5">
      <c r="B23" s="156"/>
      <c r="C23" s="164" t="s">
        <v>479</v>
      </c>
      <c r="D23" s="203" t="s">
        <v>580</v>
      </c>
      <c r="E23" s="165">
        <v>5000</v>
      </c>
      <c r="F23" s="166">
        <v>41715</v>
      </c>
      <c r="G23" s="216" t="s">
        <v>623</v>
      </c>
      <c r="H23" s="177" t="s">
        <v>521</v>
      </c>
      <c r="I23" s="227">
        <v>1620</v>
      </c>
      <c r="J23" s="228">
        <f>+E23-I23</f>
        <v>3380</v>
      </c>
      <c r="K23" s="21"/>
    </row>
    <row r="24" spans="2:11" ht="31.5">
      <c r="B24" s="156"/>
      <c r="C24" s="164" t="s">
        <v>479</v>
      </c>
      <c r="D24" s="144" t="s">
        <v>484</v>
      </c>
      <c r="E24" s="165">
        <v>25000</v>
      </c>
      <c r="F24" s="166">
        <v>41340</v>
      </c>
      <c r="G24" s="216" t="s">
        <v>532</v>
      </c>
      <c r="H24" s="177" t="s">
        <v>636</v>
      </c>
      <c r="I24" s="227">
        <v>25000</v>
      </c>
      <c r="J24" s="228">
        <f aca="true" t="shared" si="0" ref="J24:J31">E24-I24</f>
        <v>0</v>
      </c>
      <c r="K24" s="21"/>
    </row>
    <row r="25" spans="2:10" ht="31.5">
      <c r="B25" s="156"/>
      <c r="C25" s="164" t="s">
        <v>479</v>
      </c>
      <c r="D25" s="144" t="s">
        <v>485</v>
      </c>
      <c r="E25" s="165">
        <v>52600</v>
      </c>
      <c r="F25" s="166">
        <v>41705</v>
      </c>
      <c r="G25" s="177" t="s">
        <v>529</v>
      </c>
      <c r="H25" s="177" t="s">
        <v>530</v>
      </c>
      <c r="I25" s="227">
        <f>2800+11620</f>
        <v>14420</v>
      </c>
      <c r="J25" s="228">
        <f t="shared" si="0"/>
        <v>38180</v>
      </c>
    </row>
    <row r="26" spans="2:11" ht="31.5">
      <c r="B26" s="156"/>
      <c r="C26" s="164" t="s">
        <v>479</v>
      </c>
      <c r="D26" s="144" t="s">
        <v>486</v>
      </c>
      <c r="E26" s="165">
        <v>14000</v>
      </c>
      <c r="F26" s="166">
        <v>41715</v>
      </c>
      <c r="G26" s="177" t="s">
        <v>527</v>
      </c>
      <c r="H26" s="177" t="s">
        <v>528</v>
      </c>
      <c r="I26" s="227">
        <v>14000</v>
      </c>
      <c r="J26" s="230">
        <f t="shared" si="0"/>
        <v>0</v>
      </c>
      <c r="K26" s="21"/>
    </row>
    <row r="27" spans="2:11" ht="31.5">
      <c r="B27" s="156"/>
      <c r="C27" s="164" t="s">
        <v>479</v>
      </c>
      <c r="D27" s="144" t="s">
        <v>487</v>
      </c>
      <c r="E27" s="165">
        <v>9000</v>
      </c>
      <c r="F27" s="166">
        <v>41726</v>
      </c>
      <c r="G27" s="177" t="s">
        <v>535</v>
      </c>
      <c r="H27" s="177" t="s">
        <v>538</v>
      </c>
      <c r="I27" s="227">
        <f>1200+2400</f>
        <v>3600</v>
      </c>
      <c r="J27" s="230">
        <f t="shared" si="0"/>
        <v>5400</v>
      </c>
      <c r="K27" s="21"/>
    </row>
    <row r="28" spans="2:11" ht="31.5">
      <c r="B28" s="156"/>
      <c r="C28" s="164" t="s">
        <v>479</v>
      </c>
      <c r="D28" s="144" t="s">
        <v>488</v>
      </c>
      <c r="E28" s="165">
        <v>9000</v>
      </c>
      <c r="F28" s="166">
        <v>41726</v>
      </c>
      <c r="G28" s="177" t="s">
        <v>536</v>
      </c>
      <c r="H28" s="177" t="s">
        <v>538</v>
      </c>
      <c r="I28" s="227">
        <f>1200+2400</f>
        <v>3600</v>
      </c>
      <c r="J28" s="230">
        <f t="shared" si="0"/>
        <v>5400</v>
      </c>
      <c r="K28" s="21"/>
    </row>
    <row r="29" spans="2:11" ht="31.5">
      <c r="B29" s="156"/>
      <c r="C29" s="164" t="s">
        <v>479</v>
      </c>
      <c r="D29" s="144" t="s">
        <v>489</v>
      </c>
      <c r="E29" s="165">
        <v>9000</v>
      </c>
      <c r="F29" s="166">
        <v>41726</v>
      </c>
      <c r="G29" s="177" t="s">
        <v>537</v>
      </c>
      <c r="H29" s="177" t="s">
        <v>538</v>
      </c>
      <c r="I29" s="227">
        <f>1200+2400</f>
        <v>3600</v>
      </c>
      <c r="J29" s="230">
        <f t="shared" si="0"/>
        <v>5400</v>
      </c>
      <c r="K29" s="21"/>
    </row>
    <row r="30" spans="2:11" ht="15.75">
      <c r="B30" s="156"/>
      <c r="C30" s="167" t="s">
        <v>490</v>
      </c>
      <c r="D30" s="144" t="s">
        <v>491</v>
      </c>
      <c r="E30" s="165">
        <v>201500</v>
      </c>
      <c r="F30" s="166">
        <v>41754</v>
      </c>
      <c r="G30" s="177" t="s">
        <v>539</v>
      </c>
      <c r="H30" s="177" t="s">
        <v>540</v>
      </c>
      <c r="I30" s="227">
        <v>80600</v>
      </c>
      <c r="J30" s="230">
        <f t="shared" si="0"/>
        <v>120900</v>
      </c>
      <c r="K30" s="21"/>
    </row>
    <row r="31" spans="2:11" ht="15.75">
      <c r="B31" s="156"/>
      <c r="C31" s="236" t="s">
        <v>503</v>
      </c>
      <c r="D31" s="237" t="s">
        <v>624</v>
      </c>
      <c r="E31" s="238">
        <v>11550</v>
      </c>
      <c r="F31" s="239">
        <v>41845</v>
      </c>
      <c r="G31" s="240" t="s">
        <v>625</v>
      </c>
      <c r="H31" s="240" t="s">
        <v>626</v>
      </c>
      <c r="I31" s="227">
        <f>275+3300</f>
        <v>3575</v>
      </c>
      <c r="J31" s="230">
        <f t="shared" si="0"/>
        <v>7975</v>
      </c>
      <c r="K31" s="21"/>
    </row>
    <row r="32" spans="2:11" ht="15.75">
      <c r="B32" s="156"/>
      <c r="C32" s="236" t="s">
        <v>490</v>
      </c>
      <c r="D32" s="237" t="s">
        <v>632</v>
      </c>
      <c r="E32" s="241">
        <v>180000</v>
      </c>
      <c r="F32" s="239">
        <v>41890</v>
      </c>
      <c r="G32" s="240" t="s">
        <v>542</v>
      </c>
      <c r="H32" s="240" t="s">
        <v>635</v>
      </c>
      <c r="I32" s="227">
        <f>7900+64100+36000</f>
        <v>108000</v>
      </c>
      <c r="J32" s="230">
        <f>+E32-I32</f>
        <v>72000</v>
      </c>
      <c r="K32" s="21"/>
    </row>
    <row r="33" spans="2:11" ht="15.75">
      <c r="B33" s="156"/>
      <c r="C33" s="236" t="s">
        <v>490</v>
      </c>
      <c r="D33" s="237" t="s">
        <v>786</v>
      </c>
      <c r="E33" s="241">
        <v>258050</v>
      </c>
      <c r="F33" s="239">
        <v>41971</v>
      </c>
      <c r="G33" s="240" t="s">
        <v>490</v>
      </c>
      <c r="H33" s="240" t="s">
        <v>682</v>
      </c>
      <c r="I33" s="227">
        <v>77013</v>
      </c>
      <c r="J33" s="230">
        <f>+E33-I33</f>
        <v>181037</v>
      </c>
      <c r="K33" s="21"/>
    </row>
    <row r="34" spans="2:11" ht="15.75">
      <c r="B34" s="156"/>
      <c r="C34" s="167" t="s">
        <v>490</v>
      </c>
      <c r="D34" s="144" t="s">
        <v>496</v>
      </c>
      <c r="E34" s="211">
        <v>35000</v>
      </c>
      <c r="F34" s="166">
        <v>41904</v>
      </c>
      <c r="G34" s="212" t="s">
        <v>633</v>
      </c>
      <c r="H34" s="212" t="s">
        <v>543</v>
      </c>
      <c r="I34" s="227">
        <v>35000</v>
      </c>
      <c r="J34" s="231">
        <f>+E34-I34</f>
        <v>0</v>
      </c>
      <c r="K34" s="21"/>
    </row>
    <row r="35" spans="2:11" ht="31.5">
      <c r="B35" s="156"/>
      <c r="C35" s="164" t="s">
        <v>479</v>
      </c>
      <c r="D35" s="179" t="s">
        <v>683</v>
      </c>
      <c r="E35" s="258">
        <v>50000</v>
      </c>
      <c r="F35" s="259">
        <v>42142</v>
      </c>
      <c r="G35" s="260" t="s">
        <v>700</v>
      </c>
      <c r="H35" s="260" t="s">
        <v>684</v>
      </c>
      <c r="I35" s="261">
        <v>35000</v>
      </c>
      <c r="J35" s="262">
        <f>+E35-I35</f>
        <v>15000</v>
      </c>
      <c r="K35" s="21"/>
    </row>
    <row r="36" spans="2:11" ht="31.5">
      <c r="B36" s="156"/>
      <c r="C36" s="164" t="s">
        <v>479</v>
      </c>
      <c r="D36" s="144" t="s">
        <v>692</v>
      </c>
      <c r="E36" s="165">
        <v>74000</v>
      </c>
      <c r="F36" s="263">
        <v>42142</v>
      </c>
      <c r="G36" s="264" t="s">
        <v>701</v>
      </c>
      <c r="H36" s="264" t="s">
        <v>685</v>
      </c>
      <c r="I36" s="230">
        <v>22200</v>
      </c>
      <c r="J36" s="231">
        <f>+E36-I36</f>
        <v>51800</v>
      </c>
      <c r="K36" s="21"/>
    </row>
    <row r="37" spans="2:11" ht="31.5">
      <c r="B37" s="156"/>
      <c r="C37" s="164" t="s">
        <v>479</v>
      </c>
      <c r="D37" s="144" t="s">
        <v>693</v>
      </c>
      <c r="E37" s="165">
        <v>30000</v>
      </c>
      <c r="F37" s="263">
        <v>42142</v>
      </c>
      <c r="G37" s="264" t="s">
        <v>702</v>
      </c>
      <c r="H37" s="264" t="s">
        <v>686</v>
      </c>
      <c r="I37" s="230">
        <f aca="true" t="shared" si="1" ref="I37:I42">+E37-J37</f>
        <v>21000</v>
      </c>
      <c r="J37" s="231">
        <f aca="true" t="shared" si="2" ref="J37:J42">+E37*0.3</f>
        <v>9000</v>
      </c>
      <c r="K37" s="21"/>
    </row>
    <row r="38" spans="2:11" ht="31.5">
      <c r="B38" s="156"/>
      <c r="C38" s="164" t="s">
        <v>479</v>
      </c>
      <c r="D38" s="144" t="s">
        <v>694</v>
      </c>
      <c r="E38" s="165">
        <v>20000</v>
      </c>
      <c r="F38" s="263">
        <v>42142</v>
      </c>
      <c r="G38" s="264" t="s">
        <v>703</v>
      </c>
      <c r="H38" s="264" t="s">
        <v>687</v>
      </c>
      <c r="I38" s="230">
        <f t="shared" si="1"/>
        <v>14000</v>
      </c>
      <c r="J38" s="231">
        <f t="shared" si="2"/>
        <v>6000</v>
      </c>
      <c r="K38" s="21"/>
    </row>
    <row r="39" spans="2:11" ht="31.5">
      <c r="B39" s="156"/>
      <c r="C39" s="164" t="s">
        <v>479</v>
      </c>
      <c r="D39" s="144" t="s">
        <v>695</v>
      </c>
      <c r="E39" s="165">
        <v>20000</v>
      </c>
      <c r="F39" s="263">
        <v>42142</v>
      </c>
      <c r="G39" s="264" t="s">
        <v>704</v>
      </c>
      <c r="H39" s="264" t="s">
        <v>688</v>
      </c>
      <c r="I39" s="230">
        <f t="shared" si="1"/>
        <v>14000</v>
      </c>
      <c r="J39" s="231">
        <f t="shared" si="2"/>
        <v>6000</v>
      </c>
      <c r="K39" s="21"/>
    </row>
    <row r="40" spans="2:11" ht="31.5">
      <c r="B40" s="156"/>
      <c r="C40" s="164" t="s">
        <v>479</v>
      </c>
      <c r="D40" s="144" t="s">
        <v>696</v>
      </c>
      <c r="E40" s="165">
        <v>50000</v>
      </c>
      <c r="F40" s="263">
        <v>42144</v>
      </c>
      <c r="G40" s="264" t="s">
        <v>705</v>
      </c>
      <c r="H40" s="264" t="s">
        <v>689</v>
      </c>
      <c r="I40" s="230">
        <f t="shared" si="1"/>
        <v>35000</v>
      </c>
      <c r="J40" s="231">
        <f t="shared" si="2"/>
        <v>15000</v>
      </c>
      <c r="K40" s="21"/>
    </row>
    <row r="41" spans="2:11" ht="31.5">
      <c r="B41" s="156"/>
      <c r="C41" s="164" t="s">
        <v>479</v>
      </c>
      <c r="D41" s="144" t="s">
        <v>697</v>
      </c>
      <c r="E41" s="165">
        <v>76000</v>
      </c>
      <c r="F41" s="263">
        <v>42142</v>
      </c>
      <c r="G41" s="264" t="s">
        <v>706</v>
      </c>
      <c r="H41" s="264" t="s">
        <v>690</v>
      </c>
      <c r="I41" s="230">
        <f t="shared" si="1"/>
        <v>53200</v>
      </c>
      <c r="J41" s="231">
        <f t="shared" si="2"/>
        <v>22800</v>
      </c>
      <c r="K41" s="21"/>
    </row>
    <row r="42" spans="2:11" ht="31.5">
      <c r="B42" s="156"/>
      <c r="C42" s="164" t="s">
        <v>479</v>
      </c>
      <c r="D42" s="144" t="s">
        <v>698</v>
      </c>
      <c r="E42" s="165">
        <v>35000</v>
      </c>
      <c r="F42" s="263">
        <v>42144</v>
      </c>
      <c r="G42" s="264" t="s">
        <v>707</v>
      </c>
      <c r="H42" s="264" t="s">
        <v>691</v>
      </c>
      <c r="I42" s="230">
        <f t="shared" si="1"/>
        <v>24500</v>
      </c>
      <c r="J42" s="231">
        <f t="shared" si="2"/>
        <v>10500</v>
      </c>
      <c r="K42" s="21"/>
    </row>
    <row r="43" spans="2:11" ht="31.5">
      <c r="B43" s="156"/>
      <c r="C43" s="266" t="s">
        <v>479</v>
      </c>
      <c r="D43" s="144" t="s">
        <v>699</v>
      </c>
      <c r="E43" s="144">
        <v>68000</v>
      </c>
      <c r="F43" s="263" t="s">
        <v>708</v>
      </c>
      <c r="G43" s="264" t="s">
        <v>709</v>
      </c>
      <c r="H43" s="144">
        <v>1226</v>
      </c>
      <c r="I43" s="265">
        <v>6800</v>
      </c>
      <c r="J43" s="265">
        <f>+E43-I43</f>
        <v>61200</v>
      </c>
      <c r="K43" s="21"/>
    </row>
    <row r="44" spans="2:11" ht="31.5">
      <c r="B44" s="156"/>
      <c r="C44" s="536" t="s">
        <v>479</v>
      </c>
      <c r="D44" s="533" t="s">
        <v>925</v>
      </c>
      <c r="E44" s="165">
        <v>14500</v>
      </c>
      <c r="F44" s="263">
        <v>42331</v>
      </c>
      <c r="G44" s="264" t="s">
        <v>926</v>
      </c>
      <c r="H44" s="144">
        <v>1205</v>
      </c>
      <c r="I44" s="230">
        <v>14500</v>
      </c>
      <c r="J44" s="227">
        <v>8700</v>
      </c>
      <c r="K44" s="21"/>
    </row>
    <row r="45" spans="2:11" ht="15.75">
      <c r="B45" s="156"/>
      <c r="C45" s="532"/>
      <c r="D45" s="533"/>
      <c r="E45" s="171"/>
      <c r="F45" s="535"/>
      <c r="G45" s="534"/>
      <c r="H45" s="171"/>
      <c r="I45" s="272"/>
      <c r="J45" s="272"/>
      <c r="K45" s="21"/>
    </row>
    <row r="46" spans="2:11" ht="15.75">
      <c r="B46" s="156"/>
      <c r="C46" s="159" t="s">
        <v>238</v>
      </c>
      <c r="F46" s="146"/>
      <c r="G46" s="146"/>
      <c r="K46" s="21"/>
    </row>
    <row r="47" spans="2:11" ht="15" customHeight="1">
      <c r="B47" s="156"/>
      <c r="C47" s="172" t="s">
        <v>240</v>
      </c>
      <c r="D47" s="172"/>
      <c r="E47" s="172"/>
      <c r="F47" s="172"/>
      <c r="G47" s="172"/>
      <c r="H47" s="172"/>
      <c r="I47" s="172"/>
      <c r="J47" s="172"/>
      <c r="K47" s="21"/>
    </row>
    <row r="49" spans="3:9" ht="31.5">
      <c r="C49" s="181" t="s">
        <v>312</v>
      </c>
      <c r="D49" s="182" t="s">
        <v>239</v>
      </c>
      <c r="E49" s="182" t="s">
        <v>308</v>
      </c>
      <c r="F49" s="182" t="s">
        <v>309</v>
      </c>
      <c r="G49" s="782" t="s">
        <v>306</v>
      </c>
      <c r="H49" s="783"/>
      <c r="I49" s="784"/>
    </row>
    <row r="50" spans="3:9" ht="45" customHeight="1">
      <c r="C50" s="737" t="s">
        <v>588</v>
      </c>
      <c r="D50" s="183" t="s">
        <v>504</v>
      </c>
      <c r="E50" s="226">
        <v>100000</v>
      </c>
      <c r="F50" s="225">
        <v>90000</v>
      </c>
      <c r="G50" s="761" t="s">
        <v>544</v>
      </c>
      <c r="H50" s="762"/>
      <c r="I50" s="763"/>
    </row>
    <row r="51" spans="3:9" ht="15.75">
      <c r="C51" s="738"/>
      <c r="D51" s="198" t="s">
        <v>575</v>
      </c>
      <c r="E51" s="226">
        <v>150000</v>
      </c>
      <c r="F51" s="184"/>
      <c r="G51" s="764"/>
      <c r="H51" s="765"/>
      <c r="I51" s="766"/>
    </row>
    <row r="52" spans="3:9" ht="39.75" customHeight="1">
      <c r="C52" s="739"/>
      <c r="D52" s="198" t="s">
        <v>576</v>
      </c>
      <c r="E52" s="226">
        <v>120000</v>
      </c>
      <c r="F52" s="184"/>
      <c r="G52" s="776"/>
      <c r="H52" s="777"/>
      <c r="I52" s="778"/>
    </row>
    <row r="53" spans="3:9" ht="45" customHeight="1">
      <c r="C53" s="737" t="s">
        <v>589</v>
      </c>
      <c r="D53" s="183" t="s">
        <v>509</v>
      </c>
      <c r="E53" s="226">
        <v>100000</v>
      </c>
      <c r="F53" s="225">
        <v>75000</v>
      </c>
      <c r="G53" s="761" t="s">
        <v>544</v>
      </c>
      <c r="H53" s="762"/>
      <c r="I53" s="763"/>
    </row>
    <row r="54" spans="3:9" ht="15.75">
      <c r="C54" s="738"/>
      <c r="D54" s="198" t="s">
        <v>577</v>
      </c>
      <c r="E54" s="226">
        <v>120000</v>
      </c>
      <c r="F54" s="184"/>
      <c r="G54" s="764"/>
      <c r="H54" s="765"/>
      <c r="I54" s="766"/>
    </row>
    <row r="55" spans="3:9" ht="34.5" customHeight="1">
      <c r="C55" s="739"/>
      <c r="D55" s="208" t="s">
        <v>607</v>
      </c>
      <c r="E55" s="226">
        <v>145000</v>
      </c>
      <c r="F55" s="184"/>
      <c r="G55" s="776"/>
      <c r="H55" s="777"/>
      <c r="I55" s="778"/>
    </row>
    <row r="56" spans="3:9" ht="45" customHeight="1">
      <c r="C56" s="737" t="s">
        <v>590</v>
      </c>
      <c r="D56" s="183" t="s">
        <v>505</v>
      </c>
      <c r="E56" s="225">
        <v>50000</v>
      </c>
      <c r="F56" s="225">
        <v>50000</v>
      </c>
      <c r="G56" s="761" t="s">
        <v>544</v>
      </c>
      <c r="H56" s="762"/>
      <c r="I56" s="763"/>
    </row>
    <row r="57" spans="3:9" ht="15.75">
      <c r="C57" s="738"/>
      <c r="D57" s="198" t="s">
        <v>586</v>
      </c>
      <c r="E57" s="226">
        <v>100000</v>
      </c>
      <c r="F57" s="184"/>
      <c r="G57" s="764"/>
      <c r="H57" s="765"/>
      <c r="I57" s="766"/>
    </row>
    <row r="58" spans="3:9" ht="37.5" customHeight="1">
      <c r="C58" s="739"/>
      <c r="D58" s="198" t="s">
        <v>587</v>
      </c>
      <c r="E58" s="226">
        <v>80000</v>
      </c>
      <c r="F58" s="184"/>
      <c r="G58" s="776"/>
      <c r="H58" s="777"/>
      <c r="I58" s="778"/>
    </row>
    <row r="59" spans="3:9" ht="45" customHeight="1">
      <c r="C59" s="737" t="s">
        <v>591</v>
      </c>
      <c r="D59" s="183" t="s">
        <v>545</v>
      </c>
      <c r="E59" s="184">
        <v>150000</v>
      </c>
      <c r="F59" s="184">
        <v>120000</v>
      </c>
      <c r="G59" s="761" t="s">
        <v>758</v>
      </c>
      <c r="H59" s="762"/>
      <c r="I59" s="763"/>
    </row>
    <row r="60" spans="3:9" ht="15.75">
      <c r="C60" s="738"/>
      <c r="D60" s="183" t="s">
        <v>352</v>
      </c>
      <c r="E60" s="184">
        <v>165000</v>
      </c>
      <c r="F60" s="184"/>
      <c r="G60" s="764"/>
      <c r="H60" s="765"/>
      <c r="I60" s="766"/>
    </row>
    <row r="61" spans="3:9" ht="15.75">
      <c r="C61" s="738"/>
      <c r="D61" s="183" t="s">
        <v>351</v>
      </c>
      <c r="E61" s="184"/>
      <c r="F61" s="184"/>
      <c r="G61" s="764"/>
      <c r="H61" s="765"/>
      <c r="I61" s="766"/>
    </row>
    <row r="62" spans="3:9" ht="35.25" customHeight="1">
      <c r="C62" s="739"/>
      <c r="D62" s="183" t="s">
        <v>350</v>
      </c>
      <c r="E62" s="184"/>
      <c r="F62" s="184"/>
      <c r="G62" s="776"/>
      <c r="H62" s="777"/>
      <c r="I62" s="778"/>
    </row>
    <row r="63" spans="3:9" ht="45" customHeight="1">
      <c r="C63" s="737" t="s">
        <v>592</v>
      </c>
      <c r="D63" s="183" t="s">
        <v>546</v>
      </c>
      <c r="E63" s="184">
        <v>35000</v>
      </c>
      <c r="F63" s="184">
        <v>35000</v>
      </c>
      <c r="G63" s="761" t="s">
        <v>757</v>
      </c>
      <c r="H63" s="762"/>
      <c r="I63" s="763"/>
    </row>
    <row r="64" spans="3:9" ht="15.75">
      <c r="C64" s="738"/>
      <c r="D64" s="183" t="s">
        <v>547</v>
      </c>
      <c r="E64" s="184">
        <v>20000</v>
      </c>
      <c r="F64" s="184"/>
      <c r="G64" s="764"/>
      <c r="H64" s="765"/>
      <c r="I64" s="766"/>
    </row>
    <row r="65" spans="3:9" ht="15.75">
      <c r="C65" s="738"/>
      <c r="D65" s="183" t="s">
        <v>548</v>
      </c>
      <c r="E65" s="184"/>
      <c r="F65" s="184"/>
      <c r="G65" s="764"/>
      <c r="H65" s="765"/>
      <c r="I65" s="766"/>
    </row>
    <row r="66" spans="3:9" ht="15.75">
      <c r="C66" s="738"/>
      <c r="D66" s="183" t="s">
        <v>355</v>
      </c>
      <c r="E66" s="184"/>
      <c r="F66" s="184"/>
      <c r="G66" s="764"/>
      <c r="H66" s="765"/>
      <c r="I66" s="766"/>
    </row>
    <row r="67" spans="3:9" ht="15.75">
      <c r="C67" s="738"/>
      <c r="D67" s="183" t="s">
        <v>354</v>
      </c>
      <c r="E67" s="184"/>
      <c r="F67" s="184"/>
      <c r="G67" s="764"/>
      <c r="H67" s="765"/>
      <c r="I67" s="766"/>
    </row>
    <row r="68" spans="3:9" ht="15.75">
      <c r="C68" s="738"/>
      <c r="D68" s="183" t="s">
        <v>549</v>
      </c>
      <c r="E68" s="184"/>
      <c r="F68" s="184"/>
      <c r="G68" s="764"/>
      <c r="H68" s="765"/>
      <c r="I68" s="766"/>
    </row>
    <row r="69" spans="3:9" ht="15.75">
      <c r="C69" s="738"/>
      <c r="D69" s="183" t="s">
        <v>353</v>
      </c>
      <c r="E69" s="184"/>
      <c r="F69" s="184"/>
      <c r="G69" s="764"/>
      <c r="H69" s="765"/>
      <c r="I69" s="766"/>
    </row>
    <row r="70" spans="3:9" ht="24" customHeight="1">
      <c r="C70" s="739"/>
      <c r="D70" s="183" t="s">
        <v>550</v>
      </c>
      <c r="E70" s="184"/>
      <c r="F70" s="184"/>
      <c r="G70" s="776"/>
      <c r="H70" s="777"/>
      <c r="I70" s="778"/>
    </row>
    <row r="71" spans="3:9" ht="123.75" customHeight="1">
      <c r="C71" s="737" t="s">
        <v>593</v>
      </c>
      <c r="D71" s="183" t="s">
        <v>551</v>
      </c>
      <c r="E71" s="197">
        <v>45000</v>
      </c>
      <c r="F71" s="185"/>
      <c r="G71" s="767" t="s">
        <v>760</v>
      </c>
      <c r="H71" s="768"/>
      <c r="I71" s="769"/>
    </row>
    <row r="72" spans="3:9" ht="15.75">
      <c r="C72" s="738"/>
      <c r="D72" s="183" t="s">
        <v>552</v>
      </c>
      <c r="E72" s="219">
        <v>80000</v>
      </c>
      <c r="F72" s="197">
        <v>60000</v>
      </c>
      <c r="G72" s="770"/>
      <c r="H72" s="771"/>
      <c r="I72" s="772"/>
    </row>
    <row r="73" spans="3:9" ht="109.5" customHeight="1">
      <c r="C73" s="739"/>
      <c r="D73" s="183" t="s">
        <v>553</v>
      </c>
      <c r="E73" s="219">
        <v>85000</v>
      </c>
      <c r="F73" s="185"/>
      <c r="G73" s="773"/>
      <c r="H73" s="774"/>
      <c r="I73" s="775"/>
    </row>
    <row r="74" spans="3:9" ht="105" customHeight="1">
      <c r="C74" s="737" t="s">
        <v>594</v>
      </c>
      <c r="D74" s="185" t="s">
        <v>554</v>
      </c>
      <c r="E74" s="197">
        <v>70000</v>
      </c>
      <c r="F74" s="185">
        <v>50000</v>
      </c>
      <c r="G74" s="761" t="s">
        <v>759</v>
      </c>
      <c r="H74" s="762"/>
      <c r="I74" s="763"/>
    </row>
    <row r="75" spans="3:9" ht="15.75">
      <c r="C75" s="738"/>
      <c r="D75" s="183" t="s">
        <v>555</v>
      </c>
      <c r="E75" s="197">
        <v>72000</v>
      </c>
      <c r="F75" s="185"/>
      <c r="G75" s="764"/>
      <c r="H75" s="765"/>
      <c r="I75" s="766"/>
    </row>
    <row r="76" spans="3:9" ht="15.75">
      <c r="C76" s="738"/>
      <c r="D76" s="183" t="s">
        <v>552</v>
      </c>
      <c r="E76" s="197">
        <v>65000</v>
      </c>
      <c r="F76" s="185"/>
      <c r="G76" s="764"/>
      <c r="H76" s="765"/>
      <c r="I76" s="766"/>
    </row>
    <row r="77" spans="3:9" ht="15.75">
      <c r="C77" s="738"/>
      <c r="D77" s="183" t="s">
        <v>584</v>
      </c>
      <c r="E77" s="197">
        <v>75000</v>
      </c>
      <c r="F77" s="185"/>
      <c r="G77" s="764"/>
      <c r="H77" s="765"/>
      <c r="I77" s="766"/>
    </row>
    <row r="78" spans="3:9" ht="15.75">
      <c r="C78" s="738"/>
      <c r="D78" s="183" t="s">
        <v>556</v>
      </c>
      <c r="E78" s="197">
        <v>80000</v>
      </c>
      <c r="F78" s="185"/>
      <c r="G78" s="764"/>
      <c r="H78" s="765"/>
      <c r="I78" s="766"/>
    </row>
    <row r="79" spans="3:9" ht="49.5" customHeight="1">
      <c r="C79" s="739"/>
      <c r="D79" s="183" t="s">
        <v>557</v>
      </c>
      <c r="E79" s="197">
        <v>90000</v>
      </c>
      <c r="F79" s="185"/>
      <c r="G79" s="776"/>
      <c r="H79" s="777"/>
      <c r="I79" s="778"/>
    </row>
    <row r="80" spans="3:9" ht="60" customHeight="1">
      <c r="C80" s="186" t="s">
        <v>595</v>
      </c>
      <c r="D80" s="183" t="s">
        <v>552</v>
      </c>
      <c r="E80" s="185">
        <v>6000</v>
      </c>
      <c r="F80" s="185">
        <v>6000</v>
      </c>
      <c r="G80" s="731" t="s">
        <v>558</v>
      </c>
      <c r="H80" s="732"/>
      <c r="I80" s="733"/>
    </row>
    <row r="81" spans="3:9" ht="66.75" customHeight="1">
      <c r="C81" s="737" t="s">
        <v>596</v>
      </c>
      <c r="D81" s="187" t="s">
        <v>492</v>
      </c>
      <c r="E81" s="188">
        <v>37500</v>
      </c>
      <c r="F81" s="188">
        <v>15000</v>
      </c>
      <c r="G81" s="752" t="s">
        <v>761</v>
      </c>
      <c r="H81" s="753"/>
      <c r="I81" s="754"/>
    </row>
    <row r="82" spans="3:10" ht="15.75">
      <c r="C82" s="738"/>
      <c r="D82" s="209" t="s">
        <v>608</v>
      </c>
      <c r="E82" s="188">
        <v>40000</v>
      </c>
      <c r="F82" s="189"/>
      <c r="G82" s="755"/>
      <c r="H82" s="756"/>
      <c r="I82" s="757"/>
      <c r="J82" s="207"/>
    </row>
    <row r="83" spans="3:9" ht="15.75">
      <c r="C83" s="738"/>
      <c r="D83" s="209" t="s">
        <v>609</v>
      </c>
      <c r="E83" s="188">
        <v>50000</v>
      </c>
      <c r="F83" s="189"/>
      <c r="G83" s="755"/>
      <c r="H83" s="756"/>
      <c r="I83" s="757"/>
    </row>
    <row r="84" spans="3:9" ht="45.75" customHeight="1">
      <c r="C84" s="739"/>
      <c r="D84" s="209" t="s">
        <v>610</v>
      </c>
      <c r="E84" s="188">
        <v>52000</v>
      </c>
      <c r="F84" s="189"/>
      <c r="G84" s="758"/>
      <c r="H84" s="759"/>
      <c r="I84" s="760"/>
    </row>
    <row r="85" spans="3:9" ht="147.75" customHeight="1">
      <c r="C85" s="779" t="s">
        <v>597</v>
      </c>
      <c r="D85" s="209" t="s">
        <v>611</v>
      </c>
      <c r="E85" s="188">
        <v>20000</v>
      </c>
      <c r="F85" s="189"/>
      <c r="G85" s="740" t="s">
        <v>763</v>
      </c>
      <c r="H85" s="741"/>
      <c r="I85" s="742"/>
    </row>
    <row r="86" spans="3:9" ht="15.75">
      <c r="C86" s="780"/>
      <c r="D86" s="201" t="s">
        <v>559</v>
      </c>
      <c r="E86" s="188">
        <v>17000</v>
      </c>
      <c r="F86" s="188">
        <v>15000</v>
      </c>
      <c r="G86" s="743"/>
      <c r="H86" s="744"/>
      <c r="I86" s="745"/>
    </row>
    <row r="87" spans="3:9" ht="15.75">
      <c r="C87" s="780"/>
      <c r="D87" s="209" t="s">
        <v>612</v>
      </c>
      <c r="E87" s="189"/>
      <c r="F87" s="189"/>
      <c r="G87" s="743"/>
      <c r="H87" s="744"/>
      <c r="I87" s="745"/>
    </row>
    <row r="88" spans="3:9" ht="50.25" customHeight="1">
      <c r="C88" s="781"/>
      <c r="D88" s="209" t="s">
        <v>613</v>
      </c>
      <c r="E88" s="188">
        <v>30000</v>
      </c>
      <c r="F88" s="189"/>
      <c r="G88" s="746"/>
      <c r="H88" s="747"/>
      <c r="I88" s="748"/>
    </row>
    <row r="89" spans="3:9" ht="97.5" customHeight="1">
      <c r="C89" s="737" t="s">
        <v>598</v>
      </c>
      <c r="D89" s="210" t="s">
        <v>614</v>
      </c>
      <c r="E89" s="200">
        <v>56000</v>
      </c>
      <c r="F89" s="200">
        <v>60000</v>
      </c>
      <c r="G89" s="740" t="s">
        <v>762</v>
      </c>
      <c r="H89" s="741"/>
      <c r="I89" s="742"/>
    </row>
    <row r="90" spans="3:9" ht="15">
      <c r="C90" s="738"/>
      <c r="D90" s="189" t="s">
        <v>615</v>
      </c>
      <c r="E90" s="189"/>
      <c r="F90" s="189"/>
      <c r="G90" s="743"/>
      <c r="H90" s="744"/>
      <c r="I90" s="745"/>
    </row>
    <row r="91" spans="3:9" ht="80.25" customHeight="1">
      <c r="C91" s="739"/>
      <c r="D91" s="189" t="s">
        <v>493</v>
      </c>
      <c r="E91" s="188">
        <v>65000</v>
      </c>
      <c r="F91" s="189"/>
      <c r="G91" s="746"/>
      <c r="H91" s="747"/>
      <c r="I91" s="748"/>
    </row>
    <row r="92" spans="3:9" ht="15.75">
      <c r="C92" s="737" t="s">
        <v>627</v>
      </c>
      <c r="D92" s="183" t="s">
        <v>580</v>
      </c>
      <c r="E92" s="197">
        <v>5000</v>
      </c>
      <c r="F92" s="197">
        <v>5000</v>
      </c>
      <c r="G92" s="767" t="s">
        <v>585</v>
      </c>
      <c r="H92" s="768"/>
      <c r="I92" s="769"/>
    </row>
    <row r="93" spans="3:9" ht="15.75">
      <c r="C93" s="738"/>
      <c r="D93" s="233" t="s">
        <v>582</v>
      </c>
      <c r="E93" s="196">
        <v>7500</v>
      </c>
      <c r="F93" s="185"/>
      <c r="G93" s="770"/>
      <c r="H93" s="771"/>
      <c r="I93" s="772"/>
    </row>
    <row r="94" spans="3:9" ht="33" customHeight="1">
      <c r="C94" s="739"/>
      <c r="D94" s="233" t="s">
        <v>583</v>
      </c>
      <c r="E94" s="196">
        <v>9000</v>
      </c>
      <c r="F94" s="185"/>
      <c r="G94" s="773"/>
      <c r="H94" s="774"/>
      <c r="I94" s="775"/>
    </row>
    <row r="95" spans="3:9" ht="60" customHeight="1">
      <c r="C95" s="737" t="s">
        <v>599</v>
      </c>
      <c r="D95" s="189" t="s">
        <v>581</v>
      </c>
      <c r="E95" s="188">
        <v>30000</v>
      </c>
      <c r="F95" s="189"/>
      <c r="G95" s="752" t="s">
        <v>764</v>
      </c>
      <c r="H95" s="753"/>
      <c r="I95" s="754"/>
    </row>
    <row r="96" spans="3:9" ht="33" customHeight="1">
      <c r="C96" s="739"/>
      <c r="D96" s="199" t="s">
        <v>568</v>
      </c>
      <c r="E96" s="200">
        <v>26000</v>
      </c>
      <c r="F96" s="200">
        <v>25000</v>
      </c>
      <c r="G96" s="758"/>
      <c r="H96" s="759"/>
      <c r="I96" s="760"/>
    </row>
    <row r="97" spans="3:9" ht="55.5" customHeight="1">
      <c r="C97" s="737" t="s">
        <v>600</v>
      </c>
      <c r="D97" s="189" t="s">
        <v>616</v>
      </c>
      <c r="E97" s="188">
        <v>20000</v>
      </c>
      <c r="F97" s="189"/>
      <c r="G97" s="740" t="s">
        <v>765</v>
      </c>
      <c r="H97" s="741"/>
      <c r="I97" s="742"/>
    </row>
    <row r="98" spans="3:9" ht="15">
      <c r="C98" s="738"/>
      <c r="D98" s="189" t="s">
        <v>485</v>
      </c>
      <c r="E98" s="200">
        <v>17500</v>
      </c>
      <c r="F98" s="200" t="s">
        <v>638</v>
      </c>
      <c r="G98" s="743"/>
      <c r="H98" s="744"/>
      <c r="I98" s="745"/>
    </row>
    <row r="99" spans="3:9" ht="73.5" customHeight="1">
      <c r="C99" s="739"/>
      <c r="D99" s="189" t="s">
        <v>560</v>
      </c>
      <c r="E99" s="188">
        <v>24000</v>
      </c>
      <c r="F99" s="189"/>
      <c r="G99" s="746"/>
      <c r="H99" s="747"/>
      <c r="I99" s="748"/>
    </row>
    <row r="100" spans="3:9" ht="69.75" customHeight="1">
      <c r="C100" s="749" t="s">
        <v>601</v>
      </c>
      <c r="D100" s="210" t="s">
        <v>617</v>
      </c>
      <c r="E100" s="200">
        <v>15000</v>
      </c>
      <c r="F100" s="200">
        <v>14000</v>
      </c>
      <c r="G100" s="752" t="s">
        <v>569</v>
      </c>
      <c r="H100" s="753"/>
      <c r="I100" s="754"/>
    </row>
    <row r="101" spans="3:9" ht="15">
      <c r="C101" s="750"/>
      <c r="D101" s="199" t="s">
        <v>578</v>
      </c>
      <c r="E101" s="188">
        <v>165000</v>
      </c>
      <c r="F101" s="189"/>
      <c r="G101" s="755"/>
      <c r="H101" s="756"/>
      <c r="I101" s="757"/>
    </row>
    <row r="102" spans="3:9" ht="47.25" customHeight="1">
      <c r="C102" s="751"/>
      <c r="D102" s="199" t="s">
        <v>579</v>
      </c>
      <c r="E102" s="188">
        <v>18000</v>
      </c>
      <c r="F102" s="189"/>
      <c r="G102" s="758"/>
      <c r="H102" s="759"/>
      <c r="I102" s="760"/>
    </row>
    <row r="103" spans="3:9" ht="15">
      <c r="C103" s="737" t="s">
        <v>602</v>
      </c>
      <c r="D103" s="189" t="s">
        <v>637</v>
      </c>
      <c r="E103" s="189"/>
      <c r="F103" s="188">
        <v>9000</v>
      </c>
      <c r="G103" s="761" t="s">
        <v>561</v>
      </c>
      <c r="H103" s="762"/>
      <c r="I103" s="763"/>
    </row>
    <row r="104" spans="3:9" ht="15">
      <c r="C104" s="738"/>
      <c r="D104" s="189" t="s">
        <v>618</v>
      </c>
      <c r="E104" s="189"/>
      <c r="F104" s="189"/>
      <c r="G104" s="764"/>
      <c r="H104" s="765"/>
      <c r="I104" s="766"/>
    </row>
    <row r="105" spans="3:9" ht="15">
      <c r="C105" s="739"/>
      <c r="D105" s="189" t="s">
        <v>619</v>
      </c>
      <c r="E105" s="189"/>
      <c r="F105" s="188"/>
      <c r="G105" s="764"/>
      <c r="H105" s="765"/>
      <c r="I105" s="766"/>
    </row>
    <row r="106" spans="3:9" ht="15.75">
      <c r="C106" s="186" t="s">
        <v>603</v>
      </c>
      <c r="D106" s="210" t="s">
        <v>488</v>
      </c>
      <c r="E106" s="185"/>
      <c r="F106" s="185">
        <v>9000</v>
      </c>
      <c r="G106" s="764"/>
      <c r="H106" s="765"/>
      <c r="I106" s="766"/>
    </row>
    <row r="107" spans="3:9" ht="15.75">
      <c r="C107" s="190"/>
      <c r="D107" s="189" t="s">
        <v>620</v>
      </c>
      <c r="E107" s="185"/>
      <c r="F107" s="185"/>
      <c r="G107" s="764"/>
      <c r="H107" s="765"/>
      <c r="I107" s="766"/>
    </row>
    <row r="108" spans="3:9" ht="15.75">
      <c r="C108" s="186" t="s">
        <v>604</v>
      </c>
      <c r="D108" s="210" t="s">
        <v>621</v>
      </c>
      <c r="E108" s="185"/>
      <c r="F108" s="185">
        <v>9000</v>
      </c>
      <c r="G108" s="764"/>
      <c r="H108" s="765"/>
      <c r="I108" s="766"/>
    </row>
    <row r="109" spans="3:9" ht="15.75">
      <c r="C109" s="249"/>
      <c r="D109" s="189" t="s">
        <v>622</v>
      </c>
      <c r="E109" s="185"/>
      <c r="F109" s="185"/>
      <c r="G109" s="764"/>
      <c r="H109" s="765"/>
      <c r="I109" s="766"/>
    </row>
    <row r="110" spans="3:9" ht="47.25">
      <c r="C110" s="309" t="s">
        <v>737</v>
      </c>
      <c r="D110" s="310" t="s">
        <v>738</v>
      </c>
      <c r="E110" s="311">
        <v>65400</v>
      </c>
      <c r="F110" s="312">
        <v>50000</v>
      </c>
      <c r="G110" s="297" t="s">
        <v>766</v>
      </c>
      <c r="H110" s="250"/>
      <c r="I110" s="251"/>
    </row>
    <row r="111" spans="3:9" ht="15.75">
      <c r="C111" s="308"/>
      <c r="D111" s="313" t="s">
        <v>718</v>
      </c>
      <c r="E111" s="314">
        <v>36700</v>
      </c>
      <c r="F111" s="315"/>
      <c r="G111" s="252"/>
      <c r="H111" s="252"/>
      <c r="I111" s="253"/>
    </row>
    <row r="112" spans="3:9" ht="75">
      <c r="C112" s="316" t="s">
        <v>736</v>
      </c>
      <c r="D112" s="267" t="s">
        <v>692</v>
      </c>
      <c r="E112" s="317">
        <v>134445</v>
      </c>
      <c r="F112" s="46">
        <v>74000</v>
      </c>
      <c r="G112" s="268" t="s">
        <v>767</v>
      </c>
      <c r="H112" s="252"/>
      <c r="I112" s="253"/>
    </row>
    <row r="113" spans="3:9" ht="15.75">
      <c r="C113" s="46"/>
      <c r="D113" s="313" t="s">
        <v>710</v>
      </c>
      <c r="E113" s="317">
        <v>16071</v>
      </c>
      <c r="F113" s="46"/>
      <c r="H113" s="252"/>
      <c r="I113" s="253"/>
    </row>
    <row r="114" spans="3:9" ht="15.75">
      <c r="C114" s="318" t="s">
        <v>711</v>
      </c>
      <c r="D114" s="313" t="s">
        <v>712</v>
      </c>
      <c r="E114" s="317">
        <v>32143</v>
      </c>
      <c r="F114" s="46"/>
      <c r="H114" s="252"/>
      <c r="I114" s="253"/>
    </row>
    <row r="115" spans="3:9" ht="15.75">
      <c r="C115" s="319"/>
      <c r="D115" s="313" t="s">
        <v>713</v>
      </c>
      <c r="E115" s="317">
        <v>18705</v>
      </c>
      <c r="F115" s="46"/>
      <c r="H115" s="252"/>
      <c r="I115" s="253"/>
    </row>
    <row r="116" spans="3:9" ht="75">
      <c r="C116" s="319"/>
      <c r="D116" s="320" t="s">
        <v>795</v>
      </c>
      <c r="E116" s="317">
        <v>35850</v>
      </c>
      <c r="F116" s="321">
        <v>30000</v>
      </c>
      <c r="G116" s="268" t="s">
        <v>768</v>
      </c>
      <c r="H116" s="252"/>
      <c r="I116" s="253"/>
    </row>
    <row r="117" spans="3:9" ht="15.75">
      <c r="C117" s="319"/>
      <c r="D117" s="313" t="s">
        <v>714</v>
      </c>
      <c r="E117" s="317">
        <v>25000</v>
      </c>
      <c r="F117" s="46"/>
      <c r="H117" s="252"/>
      <c r="I117" s="253"/>
    </row>
    <row r="118" spans="3:9" ht="15.75">
      <c r="C118" s="322" t="s">
        <v>715</v>
      </c>
      <c r="D118" s="313" t="s">
        <v>716</v>
      </c>
      <c r="E118" s="317">
        <v>16071</v>
      </c>
      <c r="F118" s="46"/>
      <c r="H118" s="252"/>
      <c r="I118" s="253"/>
    </row>
    <row r="119" spans="3:9" ht="15.75">
      <c r="C119" s="323"/>
      <c r="D119" s="313" t="s">
        <v>717</v>
      </c>
      <c r="E119" s="317">
        <v>26073</v>
      </c>
      <c r="F119" s="46"/>
      <c r="H119" s="252"/>
      <c r="I119" s="253"/>
    </row>
    <row r="120" spans="3:9" ht="15.75">
      <c r="C120" s="323"/>
      <c r="D120" s="313" t="s">
        <v>718</v>
      </c>
      <c r="E120" s="317">
        <v>10583</v>
      </c>
      <c r="F120" s="46"/>
      <c r="H120" s="252"/>
      <c r="I120" s="253"/>
    </row>
    <row r="121" spans="3:9" ht="60">
      <c r="C121" s="323"/>
      <c r="D121" s="320" t="s">
        <v>719</v>
      </c>
      <c r="E121" s="316">
        <v>22465</v>
      </c>
      <c r="F121" s="324">
        <v>20000</v>
      </c>
      <c r="G121" s="268" t="s">
        <v>770</v>
      </c>
      <c r="H121" s="252"/>
      <c r="I121" s="253"/>
    </row>
    <row r="122" spans="3:9" ht="15.75">
      <c r="C122" s="322" t="s">
        <v>720</v>
      </c>
      <c r="D122" s="313" t="s">
        <v>712</v>
      </c>
      <c r="E122" s="325"/>
      <c r="F122" s="46"/>
      <c r="H122" s="252"/>
      <c r="I122" s="253"/>
    </row>
    <row r="123" spans="3:9" ht="15.75">
      <c r="C123" s="323"/>
      <c r="D123" s="313" t="s">
        <v>721</v>
      </c>
      <c r="E123" s="325"/>
      <c r="F123" s="46"/>
      <c r="H123" s="252"/>
      <c r="I123" s="253"/>
    </row>
    <row r="124" spans="3:9" ht="90">
      <c r="C124" s="323"/>
      <c r="D124" s="326" t="s">
        <v>722</v>
      </c>
      <c r="E124" s="325"/>
      <c r="F124" s="321">
        <v>20000</v>
      </c>
      <c r="G124" s="268" t="s">
        <v>769</v>
      </c>
      <c r="H124" s="252"/>
      <c r="I124" s="253"/>
    </row>
    <row r="125" spans="3:9" ht="15.75">
      <c r="C125" s="322" t="s">
        <v>723</v>
      </c>
      <c r="D125" s="313" t="s">
        <v>724</v>
      </c>
      <c r="E125" s="317">
        <v>10740</v>
      </c>
      <c r="F125" s="46"/>
      <c r="H125" s="252"/>
      <c r="I125" s="253"/>
    </row>
    <row r="126" spans="3:9" ht="15.75">
      <c r="C126" s="323"/>
      <c r="D126" s="313" t="s">
        <v>725</v>
      </c>
      <c r="E126" s="325"/>
      <c r="F126" s="46"/>
      <c r="H126" s="252"/>
      <c r="I126" s="253"/>
    </row>
    <row r="127" spans="3:9" ht="48" customHeight="1">
      <c r="C127" s="323"/>
      <c r="D127" s="320" t="s">
        <v>796</v>
      </c>
      <c r="E127" s="317">
        <v>46607</v>
      </c>
      <c r="F127" s="321">
        <v>50000</v>
      </c>
      <c r="G127" s="268" t="s">
        <v>771</v>
      </c>
      <c r="H127" s="252"/>
      <c r="I127" s="253"/>
    </row>
    <row r="128" spans="3:9" ht="15.75">
      <c r="C128" s="322" t="s">
        <v>726</v>
      </c>
      <c r="D128" s="313" t="s">
        <v>727</v>
      </c>
      <c r="E128" s="325"/>
      <c r="F128" s="46"/>
      <c r="H128" s="252"/>
      <c r="I128" s="253"/>
    </row>
    <row r="129" spans="3:9" ht="90">
      <c r="C129" s="539"/>
      <c r="D129" s="329" t="s">
        <v>728</v>
      </c>
      <c r="E129" s="327">
        <v>79400</v>
      </c>
      <c r="F129" s="321">
        <v>76000</v>
      </c>
      <c r="G129" s="268" t="s">
        <v>772</v>
      </c>
      <c r="H129" s="252"/>
      <c r="I129" s="253"/>
    </row>
    <row r="130" spans="3:9" ht="15.75">
      <c r="C130" s="323"/>
      <c r="D130" s="313" t="s">
        <v>729</v>
      </c>
      <c r="E130" s="325"/>
      <c r="F130" s="46"/>
      <c r="H130" s="252"/>
      <c r="I130" s="253"/>
    </row>
    <row r="131" spans="3:9" ht="45">
      <c r="C131" s="328" t="s">
        <v>730</v>
      </c>
      <c r="D131" s="329" t="s">
        <v>731</v>
      </c>
      <c r="E131" s="317">
        <v>36720</v>
      </c>
      <c r="F131" s="321">
        <v>35000</v>
      </c>
      <c r="G131" s="268" t="s">
        <v>794</v>
      </c>
      <c r="H131" s="252"/>
      <c r="I131" s="253"/>
    </row>
    <row r="132" spans="3:9" ht="15.75">
      <c r="C132" s="323"/>
      <c r="D132" s="317" t="s">
        <v>732</v>
      </c>
      <c r="E132" s="317">
        <v>45230</v>
      </c>
      <c r="F132" s="46" t="s">
        <v>945</v>
      </c>
      <c r="H132" s="252"/>
      <c r="I132" s="253"/>
    </row>
    <row r="133" spans="3:9" ht="126">
      <c r="C133" s="330" t="s">
        <v>733</v>
      </c>
      <c r="D133" s="317" t="s">
        <v>734</v>
      </c>
      <c r="E133" s="327">
        <v>68000</v>
      </c>
      <c r="F133" s="331">
        <v>68000</v>
      </c>
      <c r="G133" s="301" t="s">
        <v>773</v>
      </c>
      <c r="H133" s="252"/>
      <c r="I133" s="253"/>
    </row>
    <row r="134" spans="3:9" ht="15.75">
      <c r="C134" s="537"/>
      <c r="D134" s="542" t="s">
        <v>947</v>
      </c>
      <c r="E134" s="543">
        <v>72000</v>
      </c>
      <c r="F134" s="544">
        <v>68000</v>
      </c>
      <c r="G134" s="301"/>
      <c r="H134" s="252"/>
      <c r="I134" s="253"/>
    </row>
    <row r="135" spans="3:9" ht="126">
      <c r="C135" s="537" t="s">
        <v>928</v>
      </c>
      <c r="D135" s="329" t="s">
        <v>925</v>
      </c>
      <c r="E135" s="538">
        <v>14500</v>
      </c>
      <c r="F135" s="321">
        <v>50000</v>
      </c>
      <c r="G135" s="301" t="s">
        <v>943</v>
      </c>
      <c r="H135" s="252"/>
      <c r="I135" s="253"/>
    </row>
    <row r="136" spans="3:9" ht="15.75">
      <c r="C136" s="537"/>
      <c r="D136" s="317" t="s">
        <v>732</v>
      </c>
      <c r="E136" s="538">
        <v>15000</v>
      </c>
      <c r="F136" s="321"/>
      <c r="G136" s="301"/>
      <c r="H136" s="252"/>
      <c r="I136" s="253"/>
    </row>
    <row r="137" spans="3:9" ht="15.75">
      <c r="C137" s="322"/>
      <c r="D137" s="317" t="s">
        <v>735</v>
      </c>
      <c r="E137" s="325"/>
      <c r="F137" s="540"/>
      <c r="H137" s="252"/>
      <c r="I137" s="253"/>
    </row>
    <row r="138" spans="3:9" s="268" customFormat="1" ht="216.75" customHeight="1">
      <c r="C138" s="269" t="s">
        <v>628</v>
      </c>
      <c r="D138" s="217" t="s">
        <v>624</v>
      </c>
      <c r="E138" s="270">
        <v>12000</v>
      </c>
      <c r="F138" s="271">
        <v>11550</v>
      </c>
      <c r="G138" s="234" t="s">
        <v>631</v>
      </c>
      <c r="H138" s="292"/>
      <c r="I138" s="293"/>
    </row>
    <row r="139" spans="3:9" ht="15.75">
      <c r="C139" s="190"/>
      <c r="D139" s="235" t="s">
        <v>629</v>
      </c>
      <c r="E139" s="219">
        <v>13500</v>
      </c>
      <c r="F139" s="197"/>
      <c r="G139" s="294"/>
      <c r="H139" s="295"/>
      <c r="I139" s="296"/>
    </row>
    <row r="140" spans="3:9" ht="15.75">
      <c r="C140" s="190"/>
      <c r="D140" s="235" t="s">
        <v>630</v>
      </c>
      <c r="E140" s="219">
        <v>14800</v>
      </c>
      <c r="F140" s="197"/>
      <c r="G140" s="294"/>
      <c r="H140" s="295"/>
      <c r="I140" s="296"/>
    </row>
    <row r="141" spans="3:9" ht="63.75" customHeight="1">
      <c r="C141" s="204" t="s">
        <v>605</v>
      </c>
      <c r="D141" s="205" t="s">
        <v>494</v>
      </c>
      <c r="E141" s="196"/>
      <c r="F141" s="219">
        <v>201500</v>
      </c>
      <c r="G141" s="731" t="s">
        <v>562</v>
      </c>
      <c r="H141" s="732"/>
      <c r="I141" s="733"/>
    </row>
    <row r="142" spans="3:9" ht="108.75" customHeight="1">
      <c r="C142" s="213" t="s">
        <v>606</v>
      </c>
      <c r="D142" s="214" t="s">
        <v>632</v>
      </c>
      <c r="E142" s="196"/>
      <c r="F142" s="219">
        <v>180000</v>
      </c>
      <c r="G142" s="289" t="s">
        <v>634</v>
      </c>
      <c r="H142" s="290"/>
      <c r="I142" s="291"/>
    </row>
    <row r="143" spans="3:9" ht="108.75" customHeight="1">
      <c r="C143" s="307"/>
      <c r="D143" s="306" t="s">
        <v>786</v>
      </c>
      <c r="E143" s="196"/>
      <c r="F143" s="219">
        <v>258050</v>
      </c>
      <c r="G143" s="303" t="s">
        <v>787</v>
      </c>
      <c r="H143" s="304"/>
      <c r="I143" s="305"/>
    </row>
    <row r="144" spans="3:9" ht="70.5" customHeight="1">
      <c r="C144" s="221" t="s">
        <v>606</v>
      </c>
      <c r="D144" s="222" t="s">
        <v>563</v>
      </c>
      <c r="E144" s="223"/>
      <c r="F144" s="224">
        <v>35000</v>
      </c>
      <c r="G144" s="734" t="s">
        <v>564</v>
      </c>
      <c r="H144" s="735"/>
      <c r="I144" s="736"/>
    </row>
    <row r="145" spans="3:9" ht="15.75">
      <c r="C145" s="220"/>
      <c r="D145" s="220"/>
      <c r="E145" s="220"/>
      <c r="F145" s="220"/>
      <c r="G145" s="220"/>
      <c r="H145" s="220"/>
      <c r="I145" s="220"/>
    </row>
    <row r="146" spans="3:9" ht="15.75">
      <c r="C146" s="220"/>
      <c r="D146" s="220"/>
      <c r="E146" s="220"/>
      <c r="F146" s="220"/>
      <c r="G146" s="220"/>
      <c r="H146" s="220"/>
      <c r="I146" s="220"/>
    </row>
    <row r="147" spans="3:9" ht="15.75">
      <c r="C147" s="220"/>
      <c r="D147" s="220"/>
      <c r="E147" s="220"/>
      <c r="F147" s="220"/>
      <c r="G147" s="220"/>
      <c r="H147" s="220"/>
      <c r="I147" s="220"/>
    </row>
    <row r="148" spans="3:6" ht="15">
      <c r="C148" s="207"/>
      <c r="D148" s="207"/>
      <c r="E148" s="207"/>
      <c r="F148" s="207"/>
    </row>
    <row r="163" ht="15.75">
      <c r="D163" s="202"/>
    </row>
  </sheetData>
  <sheetProtection/>
  <mergeCells count="34">
    <mergeCell ref="G49:I49"/>
    <mergeCell ref="C50:C52"/>
    <mergeCell ref="G50:I52"/>
    <mergeCell ref="C53:C55"/>
    <mergeCell ref="G53:I55"/>
    <mergeCell ref="C56:C58"/>
    <mergeCell ref="G56:I58"/>
    <mergeCell ref="C59:C62"/>
    <mergeCell ref="G59:I62"/>
    <mergeCell ref="C63:C70"/>
    <mergeCell ref="G63:I70"/>
    <mergeCell ref="C71:C73"/>
    <mergeCell ref="G71:I73"/>
    <mergeCell ref="C74:C79"/>
    <mergeCell ref="G74:I79"/>
    <mergeCell ref="G80:I80"/>
    <mergeCell ref="C81:C84"/>
    <mergeCell ref="G81:I84"/>
    <mergeCell ref="C85:C88"/>
    <mergeCell ref="G85:I88"/>
    <mergeCell ref="C89:C91"/>
    <mergeCell ref="G89:I91"/>
    <mergeCell ref="C92:C94"/>
    <mergeCell ref="G92:I94"/>
    <mergeCell ref="C95:C96"/>
    <mergeCell ref="G95:I96"/>
    <mergeCell ref="G141:I141"/>
    <mergeCell ref="G144:I144"/>
    <mergeCell ref="C97:C99"/>
    <mergeCell ref="G97:I99"/>
    <mergeCell ref="C100:C102"/>
    <mergeCell ref="G100:I102"/>
    <mergeCell ref="C103:C105"/>
    <mergeCell ref="G103:I109"/>
  </mergeCells>
  <printOptions/>
  <pageMargins left="0.2" right="0.21" top="0.17" bottom="0.17" header="0.17" footer="0.17"/>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B2:I56"/>
  <sheetViews>
    <sheetView zoomScale="85" zoomScaleNormal="85" zoomScalePageLayoutView="0" workbookViewId="0" topLeftCell="A23">
      <selection activeCell="I24" sqref="I24"/>
    </sheetView>
  </sheetViews>
  <sheetFormatPr defaultColWidth="11.421875" defaultRowHeight="15"/>
  <cols>
    <col min="1" max="2" width="1.421875" style="549" customWidth="1"/>
    <col min="3" max="3" width="38.421875" style="549" customWidth="1"/>
    <col min="4" max="4" width="22.140625" style="549" customWidth="1"/>
    <col min="5" max="5" width="22.421875" style="550" customWidth="1"/>
    <col min="6" max="6" width="32.421875" style="549" customWidth="1"/>
    <col min="7" max="7" width="2.00390625" style="549" customWidth="1"/>
    <col min="8" max="8" width="1.421875" style="549" customWidth="1"/>
    <col min="9" max="9" width="32.421875" style="549" customWidth="1"/>
    <col min="10" max="16384" width="11.421875" style="549" customWidth="1"/>
  </cols>
  <sheetData>
    <row r="1" ht="15" thickBot="1"/>
    <row r="2" spans="2:7" ht="15" thickBot="1">
      <c r="B2" s="551"/>
      <c r="C2" s="552"/>
      <c r="D2" s="552"/>
      <c r="E2" s="553"/>
      <c r="F2" s="552"/>
      <c r="G2" s="554"/>
    </row>
    <row r="3" spans="2:7" ht="15.75" thickBot="1">
      <c r="B3" s="555"/>
      <c r="C3" s="801" t="s">
        <v>958</v>
      </c>
      <c r="D3" s="802"/>
      <c r="E3" s="802"/>
      <c r="F3" s="803"/>
      <c r="G3" s="556"/>
    </row>
    <row r="4" spans="2:7" ht="14.25">
      <c r="B4" s="816"/>
      <c r="C4" s="817"/>
      <c r="D4" s="817"/>
      <c r="E4" s="817"/>
      <c r="F4" s="817"/>
      <c r="G4" s="556"/>
    </row>
    <row r="5" spans="2:7" ht="14.25">
      <c r="B5" s="557"/>
      <c r="C5" s="818"/>
      <c r="D5" s="818"/>
      <c r="E5" s="818"/>
      <c r="F5" s="818"/>
      <c r="G5" s="556"/>
    </row>
    <row r="6" spans="2:7" ht="14.25">
      <c r="B6" s="557"/>
      <c r="C6" s="112"/>
      <c r="D6" s="558"/>
      <c r="E6" s="112"/>
      <c r="F6" s="558"/>
      <c r="G6" s="556"/>
    </row>
    <row r="7" spans="2:7" ht="15">
      <c r="B7" s="557"/>
      <c r="C7" s="819" t="s">
        <v>231</v>
      </c>
      <c r="D7" s="819"/>
      <c r="E7" s="546"/>
      <c r="F7" s="66"/>
      <c r="G7" s="556"/>
    </row>
    <row r="8" spans="2:7" ht="15" thickBot="1">
      <c r="B8" s="557"/>
      <c r="C8" s="792" t="s">
        <v>316</v>
      </c>
      <c r="D8" s="792"/>
      <c r="E8" s="792"/>
      <c r="F8" s="792"/>
      <c r="G8" s="556"/>
    </row>
    <row r="9" spans="2:7" ht="15.75" thickBot="1">
      <c r="B9" s="557"/>
      <c r="C9" s="67" t="s">
        <v>233</v>
      </c>
      <c r="D9" s="67" t="s">
        <v>232</v>
      </c>
      <c r="E9" s="820" t="s">
        <v>294</v>
      </c>
      <c r="F9" s="821"/>
      <c r="G9" s="556"/>
    </row>
    <row r="10" spans="2:7" ht="137.25" customHeight="1">
      <c r="B10" s="557"/>
      <c r="C10" s="243" t="s">
        <v>446</v>
      </c>
      <c r="D10" s="548" t="s">
        <v>774</v>
      </c>
      <c r="E10" s="806" t="s">
        <v>951</v>
      </c>
      <c r="F10" s="807"/>
      <c r="G10" s="556"/>
    </row>
    <row r="11" spans="2:7" ht="111.75" customHeight="1">
      <c r="B11" s="557"/>
      <c r="C11" s="244" t="s">
        <v>952</v>
      </c>
      <c r="D11" s="545" t="s">
        <v>948</v>
      </c>
      <c r="E11" s="814" t="s">
        <v>953</v>
      </c>
      <c r="F11" s="815"/>
      <c r="G11" s="556"/>
    </row>
    <row r="12" spans="2:7" ht="108.75" customHeight="1">
      <c r="B12" s="557"/>
      <c r="C12" s="244" t="s">
        <v>954</v>
      </c>
      <c r="D12" s="302" t="s">
        <v>948</v>
      </c>
      <c r="E12" s="814" t="s">
        <v>1011</v>
      </c>
      <c r="F12" s="815"/>
      <c r="G12" s="556"/>
    </row>
    <row r="13" spans="2:7" ht="246" customHeight="1">
      <c r="B13" s="557"/>
      <c r="C13" s="244" t="s">
        <v>471</v>
      </c>
      <c r="D13" s="302" t="s">
        <v>774</v>
      </c>
      <c r="E13" s="814" t="s">
        <v>1012</v>
      </c>
      <c r="F13" s="815"/>
      <c r="G13" s="556"/>
    </row>
    <row r="14" spans="2:7" ht="263.25" customHeight="1">
      <c r="B14" s="557"/>
      <c r="C14" s="244" t="s">
        <v>944</v>
      </c>
      <c r="D14" s="302" t="s">
        <v>774</v>
      </c>
      <c r="E14" s="814" t="s">
        <v>1013</v>
      </c>
      <c r="F14" s="815"/>
      <c r="G14" s="556"/>
    </row>
    <row r="15" spans="2:7" ht="30" customHeight="1" thickBot="1">
      <c r="B15" s="557"/>
      <c r="C15" s="559"/>
      <c r="D15" s="560"/>
      <c r="E15" s="804"/>
      <c r="F15" s="805"/>
      <c r="G15" s="556"/>
    </row>
    <row r="16" spans="2:7" ht="14.25">
      <c r="B16" s="557"/>
      <c r="C16" s="558"/>
      <c r="D16" s="558"/>
      <c r="E16" s="558"/>
      <c r="F16" s="558"/>
      <c r="G16" s="556"/>
    </row>
    <row r="17" spans="2:7" ht="15">
      <c r="B17" s="557"/>
      <c r="C17" s="797" t="s">
        <v>277</v>
      </c>
      <c r="D17" s="797"/>
      <c r="E17" s="797"/>
      <c r="F17" s="797"/>
      <c r="G17" s="556"/>
    </row>
    <row r="18" spans="2:7" ht="15" thickBot="1">
      <c r="B18" s="557"/>
      <c r="C18" s="798" t="s">
        <v>292</v>
      </c>
      <c r="D18" s="798"/>
      <c r="E18" s="798"/>
      <c r="F18" s="798"/>
      <c r="G18" s="556"/>
    </row>
    <row r="19" spans="2:7" ht="15.75" thickBot="1">
      <c r="B19" s="557"/>
      <c r="C19" s="63" t="s">
        <v>233</v>
      </c>
      <c r="D19" s="64" t="s">
        <v>232</v>
      </c>
      <c r="E19" s="810" t="s">
        <v>294</v>
      </c>
      <c r="F19" s="811"/>
      <c r="G19" s="556"/>
    </row>
    <row r="20" spans="2:7" ht="14.25">
      <c r="B20" s="557"/>
      <c r="C20" s="65"/>
      <c r="D20" s="65"/>
      <c r="E20" s="812"/>
      <c r="F20" s="813"/>
      <c r="G20" s="556"/>
    </row>
    <row r="21" spans="2:7" ht="121.5" customHeight="1">
      <c r="B21" s="557"/>
      <c r="C21" s="561" t="s">
        <v>565</v>
      </c>
      <c r="D21" s="561" t="s">
        <v>956</v>
      </c>
      <c r="E21" s="799" t="s">
        <v>955</v>
      </c>
      <c r="F21" s="800"/>
      <c r="G21" s="556"/>
    </row>
    <row r="22" spans="2:7" ht="111" customHeight="1">
      <c r="B22" s="557"/>
      <c r="C22" s="561" t="s">
        <v>567</v>
      </c>
      <c r="D22" s="561" t="s">
        <v>956</v>
      </c>
      <c r="E22" s="808" t="s">
        <v>960</v>
      </c>
      <c r="F22" s="809"/>
      <c r="G22" s="556" t="s">
        <v>945</v>
      </c>
    </row>
    <row r="23" spans="2:7" ht="395.25" customHeight="1">
      <c r="B23" s="557"/>
      <c r="C23" s="561" t="s">
        <v>959</v>
      </c>
      <c r="D23" s="561" t="s">
        <v>1014</v>
      </c>
      <c r="E23" s="562" t="s">
        <v>961</v>
      </c>
      <c r="F23" s="547"/>
      <c r="G23" s="547"/>
    </row>
    <row r="24" spans="2:7" ht="309.75" customHeight="1">
      <c r="B24" s="557"/>
      <c r="C24" s="242" t="s">
        <v>739</v>
      </c>
      <c r="D24" s="242" t="s">
        <v>445</v>
      </c>
      <c r="E24" s="562" t="s">
        <v>1015</v>
      </c>
      <c r="F24" s="547"/>
      <c r="G24" s="556"/>
    </row>
    <row r="25" spans="2:9" ht="14.25">
      <c r="B25" s="557"/>
      <c r="C25" s="558"/>
      <c r="D25" s="558"/>
      <c r="E25" s="558"/>
      <c r="F25" s="558"/>
      <c r="G25" s="556"/>
      <c r="I25" s="574"/>
    </row>
    <row r="26" spans="2:7" ht="14.25">
      <c r="B26" s="557"/>
      <c r="C26" s="558"/>
      <c r="D26" s="558"/>
      <c r="E26" s="558"/>
      <c r="F26" s="558"/>
      <c r="G26" s="556"/>
    </row>
    <row r="27" spans="2:7" ht="31.5" customHeight="1">
      <c r="B27" s="557"/>
      <c r="C27" s="796" t="s">
        <v>276</v>
      </c>
      <c r="D27" s="796"/>
      <c r="E27" s="796"/>
      <c r="F27" s="796"/>
      <c r="G27" s="556"/>
    </row>
    <row r="28" spans="2:7" ht="15" thickBot="1">
      <c r="B28" s="557"/>
      <c r="C28" s="792" t="s">
        <v>295</v>
      </c>
      <c r="D28" s="792"/>
      <c r="E28" s="793"/>
      <c r="F28" s="793"/>
      <c r="G28" s="556"/>
    </row>
    <row r="29" spans="2:7" ht="318.75" customHeight="1" thickBot="1">
      <c r="B29" s="557"/>
      <c r="C29" s="789" t="s">
        <v>1047</v>
      </c>
      <c r="D29" s="790"/>
      <c r="E29" s="790"/>
      <c r="F29" s="791"/>
      <c r="G29" s="556"/>
    </row>
    <row r="30" spans="2:7" ht="14.25">
      <c r="B30" s="557"/>
      <c r="C30" s="558" t="s">
        <v>957</v>
      </c>
      <c r="D30" s="558"/>
      <c r="E30" s="558"/>
      <c r="F30" s="558"/>
      <c r="G30" s="556"/>
    </row>
    <row r="31" spans="2:7" ht="14.25">
      <c r="B31" s="557"/>
      <c r="C31" s="558"/>
      <c r="D31" s="558"/>
      <c r="E31" s="558"/>
      <c r="F31" s="558"/>
      <c r="G31" s="556"/>
    </row>
    <row r="32" spans="2:7" ht="14.25">
      <c r="B32" s="557"/>
      <c r="C32" s="558"/>
      <c r="D32" s="558"/>
      <c r="E32" s="558"/>
      <c r="F32" s="558"/>
      <c r="G32" s="556"/>
    </row>
    <row r="33" spans="2:7" ht="15" thickBot="1">
      <c r="B33" s="563"/>
      <c r="C33" s="564"/>
      <c r="D33" s="564"/>
      <c r="E33" s="565"/>
      <c r="F33" s="564"/>
      <c r="G33" s="566"/>
    </row>
    <row r="34" spans="2:7" ht="14.25">
      <c r="B34" s="567"/>
      <c r="C34" s="567"/>
      <c r="D34" s="567"/>
      <c r="E34" s="568"/>
      <c r="F34" s="567"/>
      <c r="G34" s="567"/>
    </row>
    <row r="35" spans="2:7" ht="14.25">
      <c r="B35" s="567"/>
      <c r="C35" s="567"/>
      <c r="D35" s="567"/>
      <c r="E35" s="568"/>
      <c r="F35" s="567"/>
      <c r="G35" s="567"/>
    </row>
    <row r="36" spans="2:7" ht="14.25">
      <c r="B36" s="567"/>
      <c r="C36" s="567"/>
      <c r="D36" s="567"/>
      <c r="E36" s="568"/>
      <c r="F36" s="567"/>
      <c r="G36" s="567"/>
    </row>
    <row r="37" spans="2:7" ht="14.25">
      <c r="B37" s="567"/>
      <c r="C37" s="567"/>
      <c r="D37" s="567"/>
      <c r="E37" s="568"/>
      <c r="F37" s="567"/>
      <c r="G37" s="567"/>
    </row>
    <row r="38" spans="2:7" ht="14.25">
      <c r="B38" s="567"/>
      <c r="C38" s="567"/>
      <c r="D38" s="567"/>
      <c r="E38" s="568"/>
      <c r="F38" s="567"/>
      <c r="G38" s="567"/>
    </row>
    <row r="39" spans="2:7" ht="14.25">
      <c r="B39" s="567"/>
      <c r="C39" s="567"/>
      <c r="D39" s="567"/>
      <c r="E39" s="568"/>
      <c r="F39" s="567"/>
      <c r="G39" s="567"/>
    </row>
    <row r="40" spans="2:7" ht="15">
      <c r="B40" s="567"/>
      <c r="C40" s="785"/>
      <c r="D40" s="785"/>
      <c r="E40" s="570"/>
      <c r="F40" s="567"/>
      <c r="G40" s="567"/>
    </row>
    <row r="41" spans="2:7" ht="15">
      <c r="B41" s="567"/>
      <c r="C41" s="785"/>
      <c r="D41" s="785"/>
      <c r="E41" s="570"/>
      <c r="F41" s="567"/>
      <c r="G41" s="567"/>
    </row>
    <row r="42" spans="2:7" ht="14.25">
      <c r="B42" s="567"/>
      <c r="C42" s="786"/>
      <c r="D42" s="786"/>
      <c r="E42" s="786"/>
      <c r="F42" s="786"/>
      <c r="G42" s="567"/>
    </row>
    <row r="43" spans="2:7" ht="14.25">
      <c r="B43" s="567"/>
      <c r="C43" s="787"/>
      <c r="D43" s="787"/>
      <c r="E43" s="788"/>
      <c r="F43" s="788"/>
      <c r="G43" s="567"/>
    </row>
    <row r="44" spans="2:7" ht="14.25">
      <c r="B44" s="567"/>
      <c r="C44" s="787"/>
      <c r="D44" s="787"/>
      <c r="E44" s="794"/>
      <c r="F44" s="794"/>
      <c r="G44" s="567"/>
    </row>
    <row r="45" spans="2:7" ht="14.25">
      <c r="B45" s="567"/>
      <c r="C45" s="567"/>
      <c r="D45" s="567"/>
      <c r="E45" s="568"/>
      <c r="F45" s="567"/>
      <c r="G45" s="567"/>
    </row>
    <row r="46" spans="2:7" ht="15">
      <c r="B46" s="567"/>
      <c r="C46" s="785"/>
      <c r="D46" s="785"/>
      <c r="E46" s="570"/>
      <c r="F46" s="567"/>
      <c r="G46" s="567"/>
    </row>
    <row r="47" spans="2:7" ht="15">
      <c r="B47" s="567"/>
      <c r="C47" s="785"/>
      <c r="D47" s="785"/>
      <c r="E47" s="795"/>
      <c r="F47" s="795"/>
      <c r="G47" s="567"/>
    </row>
    <row r="48" spans="2:7" ht="15">
      <c r="B48" s="567"/>
      <c r="C48" s="569"/>
      <c r="D48" s="569"/>
      <c r="E48" s="570"/>
      <c r="F48" s="569"/>
      <c r="G48" s="567"/>
    </row>
    <row r="49" spans="2:7" ht="14.25">
      <c r="B49" s="567"/>
      <c r="C49" s="787"/>
      <c r="D49" s="787"/>
      <c r="E49" s="788"/>
      <c r="F49" s="788"/>
      <c r="G49" s="567"/>
    </row>
    <row r="50" spans="2:7" ht="14.25">
      <c r="B50" s="567"/>
      <c r="C50" s="787"/>
      <c r="D50" s="787"/>
      <c r="E50" s="794"/>
      <c r="F50" s="794"/>
      <c r="G50" s="567"/>
    </row>
    <row r="51" spans="2:7" ht="14.25">
      <c r="B51" s="567"/>
      <c r="C51" s="567"/>
      <c r="D51" s="567"/>
      <c r="E51" s="568"/>
      <c r="F51" s="567"/>
      <c r="G51" s="567"/>
    </row>
    <row r="52" spans="2:7" ht="15">
      <c r="B52" s="567"/>
      <c r="C52" s="785"/>
      <c r="D52" s="785"/>
      <c r="E52" s="568"/>
      <c r="F52" s="567"/>
      <c r="G52" s="567"/>
    </row>
    <row r="53" spans="2:7" ht="15">
      <c r="B53" s="567"/>
      <c r="C53" s="785"/>
      <c r="D53" s="785"/>
      <c r="E53" s="794"/>
      <c r="F53" s="794"/>
      <c r="G53" s="567"/>
    </row>
    <row r="54" spans="2:7" ht="14.25">
      <c r="B54" s="567"/>
      <c r="C54" s="787"/>
      <c r="D54" s="787"/>
      <c r="E54" s="794"/>
      <c r="F54" s="794"/>
      <c r="G54" s="567"/>
    </row>
    <row r="55" spans="2:7" ht="14.25">
      <c r="B55" s="567"/>
      <c r="C55" s="571"/>
      <c r="D55" s="567"/>
      <c r="E55" s="572"/>
      <c r="F55" s="567"/>
      <c r="G55" s="567"/>
    </row>
    <row r="56" spans="2:7" ht="14.25">
      <c r="B56" s="567"/>
      <c r="C56" s="571"/>
      <c r="D56" s="571"/>
      <c r="E56" s="572"/>
      <c r="F56" s="571"/>
      <c r="G56" s="573"/>
    </row>
  </sheetData>
  <sheetProtection/>
  <mergeCells count="41">
    <mergeCell ref="E12:F12"/>
    <mergeCell ref="E13:F13"/>
    <mergeCell ref="E14:F14"/>
    <mergeCell ref="B4:F4"/>
    <mergeCell ref="C5:F5"/>
    <mergeCell ref="C7:D7"/>
    <mergeCell ref="C8:F8"/>
    <mergeCell ref="E9:F9"/>
    <mergeCell ref="E11:F11"/>
    <mergeCell ref="C27:F27"/>
    <mergeCell ref="C17:F17"/>
    <mergeCell ref="C18:F18"/>
    <mergeCell ref="E21:F21"/>
    <mergeCell ref="C3:F3"/>
    <mergeCell ref="E15:F15"/>
    <mergeCell ref="E10:F10"/>
    <mergeCell ref="E22:F22"/>
    <mergeCell ref="E19:F19"/>
    <mergeCell ref="E20:F20"/>
    <mergeCell ref="C53:D53"/>
    <mergeCell ref="E53:F53"/>
    <mergeCell ref="C47:D47"/>
    <mergeCell ref="E47:F47"/>
    <mergeCell ref="C49:D49"/>
    <mergeCell ref="E49:F49"/>
    <mergeCell ref="C28:D28"/>
    <mergeCell ref="E28:F28"/>
    <mergeCell ref="C54:D54"/>
    <mergeCell ref="E54:F54"/>
    <mergeCell ref="C50:D50"/>
    <mergeCell ref="E50:F50"/>
    <mergeCell ref="C40:D40"/>
    <mergeCell ref="C41:D41"/>
    <mergeCell ref="E44:F44"/>
    <mergeCell ref="C52:D52"/>
    <mergeCell ref="C46:D46"/>
    <mergeCell ref="C42:F42"/>
    <mergeCell ref="C43:D43"/>
    <mergeCell ref="E43:F43"/>
    <mergeCell ref="C44:D44"/>
    <mergeCell ref="C29:F29"/>
  </mergeCells>
  <dataValidations count="2">
    <dataValidation type="list" allowBlank="1" showInputMessage="1" showErrorMessage="1" sqref="E53">
      <formula1>$K$60:$K$61</formula1>
    </dataValidation>
    <dataValidation type="whole" allowBlank="1" showInputMessage="1" showErrorMessage="1" sqref="E49 E43">
      <formula1>-999999999</formula1>
      <formula2>999999999</formula2>
    </dataValidation>
  </dataValidations>
  <printOptions/>
  <pageMargins left="0.25" right="0.25" top="0.17" bottom="0.17" header="0.17" footer="0.17"/>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2:J63"/>
  <sheetViews>
    <sheetView zoomScalePageLayoutView="0" workbookViewId="0" topLeftCell="B1">
      <selection activeCell="F30" sqref="F30"/>
    </sheetView>
  </sheetViews>
  <sheetFormatPr defaultColWidth="11.421875" defaultRowHeight="15"/>
  <cols>
    <col min="1" max="1" width="2.140625" style="68" customWidth="1"/>
    <col min="2" max="2" width="2.421875" style="68" customWidth="1"/>
    <col min="3" max="3" width="22.421875" style="68" customWidth="1"/>
    <col min="4" max="4" width="26.140625" style="68" customWidth="1"/>
    <col min="5" max="5" width="22.421875" style="68" customWidth="1"/>
    <col min="6" max="6" width="56.421875" style="68" customWidth="1"/>
    <col min="7" max="7" width="14.00390625" style="68" customWidth="1"/>
    <col min="8" max="8" width="14.421875" style="68" customWidth="1"/>
    <col min="9" max="9" width="21.421875" style="68" customWidth="1"/>
    <col min="10" max="10" width="40.421875" style="68" customWidth="1"/>
    <col min="11" max="16384" width="11.421875" style="68" customWidth="1"/>
  </cols>
  <sheetData>
    <row r="1" ht="15" thickBot="1"/>
    <row r="2" spans="2:8" ht="15" thickBot="1">
      <c r="B2" s="69"/>
      <c r="C2" s="70"/>
      <c r="D2" s="70"/>
      <c r="E2" s="70"/>
      <c r="F2" s="71"/>
      <c r="G2" s="71"/>
      <c r="H2" s="72"/>
    </row>
    <row r="3" spans="2:8" ht="15.75" thickBot="1">
      <c r="B3" s="73"/>
      <c r="C3" s="825" t="s">
        <v>272</v>
      </c>
      <c r="D3" s="826"/>
      <c r="E3" s="826"/>
      <c r="F3" s="826"/>
      <c r="G3" s="827"/>
      <c r="H3" s="95"/>
    </row>
    <row r="4" spans="2:8" ht="15" customHeight="1">
      <c r="B4" s="74"/>
      <c r="C4" s="828" t="s">
        <v>222</v>
      </c>
      <c r="D4" s="828"/>
      <c r="E4" s="828"/>
      <c r="F4" s="828"/>
      <c r="G4" s="828"/>
      <c r="H4" s="75"/>
    </row>
    <row r="5" spans="2:8" ht="15" customHeight="1">
      <c r="B5" s="74"/>
      <c r="C5" s="76"/>
      <c r="D5" s="76"/>
      <c r="E5" s="76"/>
      <c r="F5" s="76"/>
      <c r="G5" s="76"/>
      <c r="H5" s="75"/>
    </row>
    <row r="6" spans="2:8" ht="14.25">
      <c r="B6" s="74"/>
      <c r="C6" s="77"/>
      <c r="D6" s="77"/>
      <c r="E6" s="77"/>
      <c r="F6" s="78"/>
      <c r="G6" s="78"/>
      <c r="H6" s="75"/>
    </row>
    <row r="7" spans="2:8" ht="15.75" customHeight="1" thickBot="1">
      <c r="B7" s="74"/>
      <c r="C7" s="77"/>
      <c r="D7" s="255" t="s">
        <v>273</v>
      </c>
      <c r="E7" s="255" t="s">
        <v>278</v>
      </c>
      <c r="F7" s="79" t="s">
        <v>279</v>
      </c>
      <c r="G7" s="79" t="s">
        <v>230</v>
      </c>
      <c r="H7" s="75"/>
    </row>
    <row r="8" spans="2:8" ht="314.25" thickBot="1">
      <c r="B8" s="74"/>
      <c r="C8" s="80" t="s">
        <v>270</v>
      </c>
      <c r="D8" s="257" t="s">
        <v>407</v>
      </c>
      <c r="E8" s="257" t="s">
        <v>929</v>
      </c>
      <c r="F8" s="143" t="s">
        <v>1016</v>
      </c>
      <c r="G8" s="300" t="s">
        <v>20</v>
      </c>
      <c r="H8" s="75"/>
    </row>
    <row r="9" spans="2:8" ht="143.25" thickBot="1">
      <c r="B9" s="74"/>
      <c r="C9" s="80"/>
      <c r="D9" s="254" t="s">
        <v>412</v>
      </c>
      <c r="E9" s="254" t="s">
        <v>741</v>
      </c>
      <c r="F9" s="143" t="s">
        <v>1019</v>
      </c>
      <c r="G9" s="300" t="s">
        <v>26</v>
      </c>
      <c r="H9" s="75"/>
    </row>
    <row r="10" spans="2:8" ht="231.75" customHeight="1" thickBot="1">
      <c r="B10" s="74"/>
      <c r="C10" s="80"/>
      <c r="D10" s="254" t="s">
        <v>419</v>
      </c>
      <c r="E10" s="247" t="s">
        <v>742</v>
      </c>
      <c r="F10" s="143" t="s">
        <v>1017</v>
      </c>
      <c r="G10" s="300" t="s">
        <v>746</v>
      </c>
      <c r="H10" s="75"/>
    </row>
    <row r="11" spans="2:8" ht="200.25" thickBot="1">
      <c r="B11" s="74"/>
      <c r="C11" s="80"/>
      <c r="D11" s="135" t="s">
        <v>425</v>
      </c>
      <c r="E11" s="254" t="s">
        <v>751</v>
      </c>
      <c r="F11" s="143" t="s">
        <v>950</v>
      </c>
      <c r="G11" s="300" t="s">
        <v>26</v>
      </c>
      <c r="H11" s="75"/>
    </row>
    <row r="12" spans="2:8" ht="114.75" customHeight="1" thickBot="1">
      <c r="B12" s="74"/>
      <c r="C12" s="79"/>
      <c r="D12" s="135" t="s">
        <v>433</v>
      </c>
      <c r="E12" s="254" t="s">
        <v>744</v>
      </c>
      <c r="F12" s="143" t="s">
        <v>1018</v>
      </c>
      <c r="G12" s="299" t="s">
        <v>26</v>
      </c>
      <c r="H12" s="75"/>
    </row>
    <row r="13" spans="2:8" ht="262.5" customHeight="1" thickBot="1">
      <c r="B13" s="74"/>
      <c r="C13" s="79"/>
      <c r="D13" s="135" t="s">
        <v>443</v>
      </c>
      <c r="E13" s="254" t="s">
        <v>752</v>
      </c>
      <c r="F13" s="143" t="s">
        <v>949</v>
      </c>
      <c r="G13" s="299" t="s">
        <v>746</v>
      </c>
      <c r="H13" s="75"/>
    </row>
    <row r="14" spans="2:8" ht="18.75" customHeight="1" thickBot="1">
      <c r="B14" s="74"/>
      <c r="C14" s="79"/>
      <c r="D14" s="82"/>
      <c r="E14" s="82"/>
      <c r="F14" s="194" t="s">
        <v>442</v>
      </c>
      <c r="G14" s="595" t="s">
        <v>746</v>
      </c>
      <c r="H14" s="75"/>
    </row>
    <row r="15" spans="2:8" ht="18.75" customHeight="1">
      <c r="B15" s="74"/>
      <c r="C15" s="79"/>
      <c r="D15" s="82"/>
      <c r="E15" s="82"/>
      <c r="F15" s="77"/>
      <c r="G15" s="77"/>
      <c r="H15" s="75"/>
    </row>
    <row r="16" spans="2:8" ht="15.75" thickBot="1">
      <c r="B16" s="74"/>
      <c r="C16" s="79"/>
      <c r="D16" s="824" t="s">
        <v>301</v>
      </c>
      <c r="E16" s="824"/>
      <c r="F16" s="824"/>
      <c r="G16" s="824"/>
      <c r="H16" s="75"/>
    </row>
    <row r="17" spans="2:8" ht="15.75" thickBot="1">
      <c r="B17" s="74"/>
      <c r="C17" s="79"/>
      <c r="D17" s="77" t="s">
        <v>60</v>
      </c>
      <c r="E17" s="838" t="s">
        <v>930</v>
      </c>
      <c r="F17" s="839"/>
      <c r="G17" s="82"/>
      <c r="H17" s="75"/>
    </row>
    <row r="18" spans="2:8" ht="15.75" thickBot="1">
      <c r="B18" s="74"/>
      <c r="C18" s="79"/>
      <c r="D18" s="77" t="s">
        <v>62</v>
      </c>
      <c r="E18" s="822" t="s">
        <v>342</v>
      </c>
      <c r="F18" s="823"/>
      <c r="G18" s="82"/>
      <c r="H18" s="75"/>
    </row>
    <row r="19" spans="2:8" ht="13.5" customHeight="1">
      <c r="B19" s="74"/>
      <c r="C19" s="79"/>
      <c r="D19" s="82"/>
      <c r="E19" s="82"/>
      <c r="F19" s="82"/>
      <c r="G19" s="82"/>
      <c r="H19" s="75"/>
    </row>
    <row r="20" spans="2:8" ht="30.75" customHeight="1" thickBot="1">
      <c r="B20" s="74"/>
      <c r="C20" s="792" t="s">
        <v>223</v>
      </c>
      <c r="D20" s="792"/>
      <c r="E20" s="792"/>
      <c r="F20" s="792"/>
      <c r="G20" s="78"/>
      <c r="H20" s="75"/>
    </row>
    <row r="21" spans="2:8" ht="30.75" customHeight="1">
      <c r="B21" s="74"/>
      <c r="C21" s="76"/>
      <c r="D21" s="829" t="s">
        <v>1021</v>
      </c>
      <c r="E21" s="830"/>
      <c r="F21" s="830"/>
      <c r="G21" s="831"/>
      <c r="H21" s="75"/>
    </row>
    <row r="22" spans="2:8" ht="30.75" customHeight="1">
      <c r="B22" s="74"/>
      <c r="C22" s="76"/>
      <c r="D22" s="832"/>
      <c r="E22" s="833"/>
      <c r="F22" s="833"/>
      <c r="G22" s="834"/>
      <c r="H22" s="75"/>
    </row>
    <row r="23" spans="2:8" ht="30.75" customHeight="1">
      <c r="B23" s="74"/>
      <c r="C23" s="76"/>
      <c r="D23" s="832"/>
      <c r="E23" s="833"/>
      <c r="F23" s="833"/>
      <c r="G23" s="834"/>
      <c r="H23" s="75"/>
    </row>
    <row r="24" spans="2:8" ht="30.75" customHeight="1" thickBot="1">
      <c r="B24" s="74"/>
      <c r="C24" s="76"/>
      <c r="D24" s="835"/>
      <c r="E24" s="836"/>
      <c r="F24" s="836"/>
      <c r="G24" s="837"/>
      <c r="H24" s="75"/>
    </row>
    <row r="25" spans="2:8" ht="14.25">
      <c r="B25" s="74"/>
      <c r="C25" s="76"/>
      <c r="D25" s="76"/>
      <c r="E25" s="76"/>
      <c r="F25" s="78"/>
      <c r="G25" s="78"/>
      <c r="H25" s="75"/>
    </row>
    <row r="26" spans="2:9" ht="15.75" customHeight="1" thickBot="1">
      <c r="B26" s="74"/>
      <c r="C26" s="83"/>
      <c r="D26" s="255" t="s">
        <v>273</v>
      </c>
      <c r="E26" s="255" t="s">
        <v>278</v>
      </c>
      <c r="F26" s="79" t="s">
        <v>279</v>
      </c>
      <c r="G26" s="79" t="s">
        <v>230</v>
      </c>
      <c r="H26" s="75"/>
      <c r="I26" s="84"/>
    </row>
    <row r="27" spans="2:9" ht="170.25" customHeight="1" thickBot="1">
      <c r="B27" s="74"/>
      <c r="C27" s="80" t="s">
        <v>271</v>
      </c>
      <c r="D27" s="257" t="s">
        <v>407</v>
      </c>
      <c r="E27" s="594" t="s">
        <v>740</v>
      </c>
      <c r="F27" s="143" t="s">
        <v>1023</v>
      </c>
      <c r="G27" s="191" t="s">
        <v>20</v>
      </c>
      <c r="H27" s="75"/>
      <c r="I27" s="84"/>
    </row>
    <row r="28" spans="2:8" ht="145.5" customHeight="1" thickBot="1">
      <c r="B28" s="74"/>
      <c r="C28" s="80"/>
      <c r="D28" s="254" t="s">
        <v>412</v>
      </c>
      <c r="E28" s="254" t="s">
        <v>741</v>
      </c>
      <c r="F28" s="143" t="s">
        <v>1024</v>
      </c>
      <c r="G28" s="191" t="s">
        <v>746</v>
      </c>
      <c r="H28" s="75"/>
    </row>
    <row r="29" spans="2:8" ht="191.25" customHeight="1" thickBot="1">
      <c r="B29" s="74"/>
      <c r="C29" s="80"/>
      <c r="D29" s="254" t="s">
        <v>419</v>
      </c>
      <c r="E29" s="254" t="s">
        <v>742</v>
      </c>
      <c r="F29" s="143" t="s">
        <v>1025</v>
      </c>
      <c r="G29" s="191" t="s">
        <v>20</v>
      </c>
      <c r="H29" s="75"/>
    </row>
    <row r="30" spans="2:8" ht="143.25" thickBot="1">
      <c r="B30" s="74"/>
      <c r="C30" s="80"/>
      <c r="D30" s="135" t="s">
        <v>425</v>
      </c>
      <c r="E30" s="254" t="s">
        <v>743</v>
      </c>
      <c r="F30" s="143" t="s">
        <v>1026</v>
      </c>
      <c r="G30" s="191" t="s">
        <v>13</v>
      </c>
      <c r="H30" s="75"/>
    </row>
    <row r="31" spans="2:8" ht="157.5" thickBot="1">
      <c r="B31" s="74"/>
      <c r="C31" s="80"/>
      <c r="D31" s="135" t="s">
        <v>433</v>
      </c>
      <c r="E31" s="254" t="s">
        <v>744</v>
      </c>
      <c r="F31" s="143" t="s">
        <v>1027</v>
      </c>
      <c r="G31" s="191" t="s">
        <v>26</v>
      </c>
      <c r="H31" s="75"/>
    </row>
    <row r="32" spans="2:8" ht="129" thickBot="1">
      <c r="B32" s="74"/>
      <c r="C32" s="77"/>
      <c r="D32" s="135" t="s">
        <v>443</v>
      </c>
      <c r="E32" s="254" t="s">
        <v>745</v>
      </c>
      <c r="F32" s="143" t="s">
        <v>1028</v>
      </c>
      <c r="G32" s="193" t="s">
        <v>26</v>
      </c>
      <c r="H32" s="75"/>
    </row>
    <row r="33" spans="2:8" ht="35.25" customHeight="1" thickBot="1">
      <c r="B33" s="74"/>
      <c r="C33" s="77"/>
      <c r="D33" s="135"/>
      <c r="E33" s="254"/>
      <c r="F33" s="192"/>
      <c r="G33" s="195" t="s">
        <v>746</v>
      </c>
      <c r="H33" s="75"/>
    </row>
    <row r="34" spans="2:8" ht="35.25" customHeight="1" thickBot="1">
      <c r="B34" s="74"/>
      <c r="C34" s="77"/>
      <c r="D34" s="136" t="s">
        <v>301</v>
      </c>
      <c r="E34" s="77"/>
      <c r="F34" s="77"/>
      <c r="G34" s="140"/>
      <c r="H34" s="75"/>
    </row>
    <row r="35" spans="2:8" ht="18.75" customHeight="1" thickBot="1">
      <c r="B35" s="74"/>
      <c r="C35" s="77"/>
      <c r="D35" s="77" t="s">
        <v>60</v>
      </c>
      <c r="E35" s="822" t="s">
        <v>753</v>
      </c>
      <c r="F35" s="823"/>
      <c r="G35" s="140"/>
      <c r="H35" s="75"/>
    </row>
    <row r="36" spans="2:8" ht="18" customHeight="1" thickBot="1">
      <c r="B36" s="74"/>
      <c r="C36" s="77"/>
      <c r="D36" s="77" t="s">
        <v>62</v>
      </c>
      <c r="E36" s="822" t="s">
        <v>441</v>
      </c>
      <c r="F36" s="823"/>
      <c r="G36" s="140"/>
      <c r="H36" s="75"/>
    </row>
    <row r="37" spans="2:8" ht="35.25" customHeight="1">
      <c r="B37" s="74"/>
      <c r="C37" s="77"/>
      <c r="D37" s="137"/>
      <c r="E37" s="138"/>
      <c r="F37" s="139"/>
      <c r="G37" s="140"/>
      <c r="H37" s="75"/>
    </row>
    <row r="38" spans="2:8" ht="15">
      <c r="B38" s="74"/>
      <c r="C38" s="77"/>
      <c r="D38" s="142"/>
      <c r="E38" s="142"/>
      <c r="F38" s="141"/>
      <c r="G38" s="77"/>
      <c r="H38" s="75"/>
    </row>
    <row r="39" spans="2:8" ht="15">
      <c r="B39" s="74"/>
      <c r="C39" s="77"/>
      <c r="D39" s="142"/>
      <c r="E39" s="142"/>
      <c r="F39" s="141"/>
      <c r="G39" s="77"/>
      <c r="H39" s="75"/>
    </row>
    <row r="40" spans="2:8" ht="15">
      <c r="B40" s="74"/>
      <c r="C40" s="77"/>
      <c r="D40" s="142"/>
      <c r="E40" s="142"/>
      <c r="F40" s="141"/>
      <c r="G40" s="77"/>
      <c r="H40" s="75"/>
    </row>
    <row r="41" spans="2:8" ht="14.25">
      <c r="B41" s="74"/>
      <c r="C41" s="77"/>
      <c r="D41" s="77"/>
      <c r="E41" s="77"/>
      <c r="F41" s="77"/>
      <c r="G41" s="77"/>
      <c r="H41" s="75"/>
    </row>
    <row r="42" spans="2:9" ht="15.75" customHeight="1" thickBot="1">
      <c r="B42" s="74"/>
      <c r="C42" s="83"/>
      <c r="D42" s="255" t="s">
        <v>273</v>
      </c>
      <c r="E42" s="255" t="s">
        <v>278</v>
      </c>
      <c r="F42" s="79" t="s">
        <v>279</v>
      </c>
      <c r="G42" s="79" t="s">
        <v>230</v>
      </c>
      <c r="H42" s="75"/>
      <c r="I42" s="84"/>
    </row>
    <row r="43" spans="2:9" ht="157.5" thickBot="1">
      <c r="B43" s="74"/>
      <c r="C43" s="80" t="s">
        <v>405</v>
      </c>
      <c r="D43" s="257" t="s">
        <v>407</v>
      </c>
      <c r="E43" s="257" t="s">
        <v>740</v>
      </c>
      <c r="F43" s="298" t="s">
        <v>1022</v>
      </c>
      <c r="G43" s="587" t="s">
        <v>20</v>
      </c>
      <c r="H43" s="75"/>
      <c r="I43" s="84"/>
    </row>
    <row r="44" spans="2:8" ht="186" thickBot="1">
      <c r="B44" s="74"/>
      <c r="C44" s="80"/>
      <c r="D44" s="254" t="s">
        <v>412</v>
      </c>
      <c r="E44" s="254" t="s">
        <v>741</v>
      </c>
      <c r="F44" s="143" t="s">
        <v>995</v>
      </c>
      <c r="G44" s="587" t="s">
        <v>746</v>
      </c>
      <c r="H44" s="75"/>
    </row>
    <row r="45" spans="2:8" ht="257.25" thickBot="1">
      <c r="B45" s="74"/>
      <c r="C45" s="80"/>
      <c r="D45" s="254" t="s">
        <v>419</v>
      </c>
      <c r="E45" s="254" t="s">
        <v>742</v>
      </c>
      <c r="F45" s="143" t="s">
        <v>996</v>
      </c>
      <c r="G45" s="588" t="s">
        <v>746</v>
      </c>
      <c r="H45" s="75"/>
    </row>
    <row r="46" spans="2:8" ht="186" thickBot="1">
      <c r="B46" s="74"/>
      <c r="C46" s="80"/>
      <c r="D46" s="135" t="s">
        <v>425</v>
      </c>
      <c r="E46" s="254" t="s">
        <v>743</v>
      </c>
      <c r="F46" s="143" t="s">
        <v>997</v>
      </c>
      <c r="G46" s="191" t="s">
        <v>13</v>
      </c>
      <c r="H46" s="75"/>
    </row>
    <row r="47" spans="2:8" ht="186" thickBot="1">
      <c r="B47" s="74"/>
      <c r="C47" s="80"/>
      <c r="D47" s="135" t="s">
        <v>433</v>
      </c>
      <c r="E47" s="254" t="s">
        <v>744</v>
      </c>
      <c r="F47" s="143" t="s">
        <v>998</v>
      </c>
      <c r="G47" s="588" t="s">
        <v>26</v>
      </c>
      <c r="H47" s="75"/>
    </row>
    <row r="48" spans="2:8" ht="129" thickBot="1">
      <c r="B48" s="74"/>
      <c r="C48" s="80"/>
      <c r="D48" s="135" t="s">
        <v>443</v>
      </c>
      <c r="E48" s="254" t="s">
        <v>745</v>
      </c>
      <c r="F48" s="143" t="s">
        <v>999</v>
      </c>
      <c r="G48" s="191" t="s">
        <v>26</v>
      </c>
      <c r="H48" s="75"/>
    </row>
    <row r="49" spans="2:8" ht="60" customHeight="1" thickBot="1">
      <c r="B49" s="74"/>
      <c r="C49" s="77"/>
      <c r="D49" s="135"/>
      <c r="E49" s="254"/>
      <c r="F49" s="589" t="s">
        <v>747</v>
      </c>
      <c r="G49" s="590" t="s">
        <v>746</v>
      </c>
      <c r="H49" s="75"/>
    </row>
    <row r="50" spans="2:8" ht="15" thickBot="1">
      <c r="B50" s="74"/>
      <c r="C50" s="77"/>
      <c r="D50" s="85" t="s">
        <v>301</v>
      </c>
      <c r="E50" s="77"/>
      <c r="F50" s="77"/>
      <c r="G50" s="77"/>
      <c r="H50" s="75"/>
    </row>
    <row r="51" spans="2:8" ht="15" thickBot="1">
      <c r="B51" s="74"/>
      <c r="C51" s="77"/>
      <c r="D51" s="77" t="s">
        <v>60</v>
      </c>
      <c r="E51" s="822" t="s">
        <v>1000</v>
      </c>
      <c r="F51" s="823"/>
      <c r="G51" s="77"/>
      <c r="H51" s="75"/>
    </row>
    <row r="52" spans="2:8" ht="15" thickBot="1">
      <c r="B52" s="74"/>
      <c r="C52" s="77"/>
      <c r="D52" s="77" t="s">
        <v>62</v>
      </c>
      <c r="E52" s="822" t="s">
        <v>1001</v>
      </c>
      <c r="F52" s="823"/>
      <c r="G52" s="77"/>
      <c r="H52" s="75"/>
    </row>
    <row r="53" spans="2:8" ht="15" thickBot="1">
      <c r="B53" s="74"/>
      <c r="C53" s="77"/>
      <c r="D53" s="77"/>
      <c r="E53" s="77"/>
      <c r="F53" s="77"/>
      <c r="G53" s="77"/>
      <c r="H53" s="75"/>
    </row>
    <row r="54" spans="2:8" ht="271.5" thickBot="1">
      <c r="B54" s="74"/>
      <c r="C54" s="86"/>
      <c r="D54" s="256" t="s">
        <v>280</v>
      </c>
      <c r="E54" s="844" t="s">
        <v>1002</v>
      </c>
      <c r="F54" s="845"/>
      <c r="G54" s="846"/>
      <c r="H54" s="75"/>
    </row>
    <row r="55" spans="2:8" ht="18.75" customHeight="1">
      <c r="B55" s="74"/>
      <c r="C55" s="87"/>
      <c r="D55" s="87"/>
      <c r="E55" s="87"/>
      <c r="F55" s="78"/>
      <c r="G55" s="78"/>
      <c r="H55" s="75"/>
    </row>
    <row r="56" spans="2:8" ht="15.75" customHeight="1" thickBot="1">
      <c r="B56" s="74"/>
      <c r="C56" s="77"/>
      <c r="D56" s="77"/>
      <c r="E56" s="77"/>
      <c r="F56" s="78"/>
      <c r="G56" s="78"/>
      <c r="H56" s="75"/>
    </row>
    <row r="57" spans="2:10" ht="28.5">
      <c r="B57" s="74"/>
      <c r="C57" s="77"/>
      <c r="D57" s="77"/>
      <c r="E57" s="88" t="s">
        <v>224</v>
      </c>
      <c r="F57" s="842"/>
      <c r="G57" s="813"/>
      <c r="H57" s="75"/>
      <c r="J57" s="89"/>
    </row>
    <row r="58" spans="2:8" ht="14.25">
      <c r="B58" s="74"/>
      <c r="C58" s="77"/>
      <c r="D58" s="77"/>
      <c r="E58" s="81" t="s">
        <v>225</v>
      </c>
      <c r="F58" s="843"/>
      <c r="G58" s="809"/>
      <c r="H58" s="75"/>
    </row>
    <row r="59" spans="2:8" ht="60" customHeight="1">
      <c r="B59" s="74"/>
      <c r="C59" s="77"/>
      <c r="D59" s="77"/>
      <c r="E59" s="81" t="s">
        <v>226</v>
      </c>
      <c r="F59" s="843" t="s">
        <v>1008</v>
      </c>
      <c r="G59" s="809"/>
      <c r="H59" s="75"/>
    </row>
    <row r="60" spans="2:8" ht="28.5">
      <c r="B60" s="74"/>
      <c r="C60" s="77"/>
      <c r="D60" s="77"/>
      <c r="E60" s="81" t="s">
        <v>227</v>
      </c>
      <c r="F60" s="843"/>
      <c r="G60" s="809"/>
      <c r="H60" s="75"/>
    </row>
    <row r="61" spans="2:8" ht="14.25">
      <c r="B61" s="74"/>
      <c r="C61" s="77"/>
      <c r="D61" s="77"/>
      <c r="E61" s="81" t="s">
        <v>228</v>
      </c>
      <c r="F61" s="843"/>
      <c r="G61" s="809"/>
      <c r="H61" s="75"/>
    </row>
    <row r="62" spans="2:8" ht="29.25" thickBot="1">
      <c r="B62" s="74"/>
      <c r="C62" s="77"/>
      <c r="D62" s="77"/>
      <c r="E62" s="90" t="s">
        <v>229</v>
      </c>
      <c r="F62" s="840"/>
      <c r="G62" s="841"/>
      <c r="H62" s="75"/>
    </row>
    <row r="63" spans="2:8" ht="15" thickBot="1">
      <c r="B63" s="91"/>
      <c r="C63" s="92"/>
      <c r="D63" s="92"/>
      <c r="E63" s="92"/>
      <c r="F63" s="93"/>
      <c r="G63" s="93"/>
      <c r="H63" s="94"/>
    </row>
    <row r="64" ht="49.5" customHeight="1"/>
    <row r="65" ht="49.5" customHeight="1"/>
    <row r="66" ht="49.5" customHeight="1"/>
    <row r="67" ht="49.5" customHeight="1"/>
    <row r="68" ht="49.5" customHeight="1"/>
    <row r="69" ht="49.5" customHeight="1"/>
  </sheetData>
  <sheetProtection/>
  <mergeCells count="18">
    <mergeCell ref="E52:F52"/>
    <mergeCell ref="F62:G62"/>
    <mergeCell ref="F57:G57"/>
    <mergeCell ref="F58:G58"/>
    <mergeCell ref="F59:G59"/>
    <mergeCell ref="E54:G54"/>
    <mergeCell ref="F61:G61"/>
    <mergeCell ref="F60:G60"/>
    <mergeCell ref="E51:F51"/>
    <mergeCell ref="D16:G16"/>
    <mergeCell ref="C3:G3"/>
    <mergeCell ref="C4:G4"/>
    <mergeCell ref="C20:F20"/>
    <mergeCell ref="D21:G24"/>
    <mergeCell ref="E18:F18"/>
    <mergeCell ref="E17:F17"/>
    <mergeCell ref="E35:F35"/>
    <mergeCell ref="E36:F36"/>
  </mergeCells>
  <printOptions/>
  <pageMargins left="0.2" right="0.21" top="0.17" bottom="0.17" header="0.17" footer="0.17"/>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B2:H37"/>
  <sheetViews>
    <sheetView zoomScale="85" zoomScaleNormal="85" zoomScalePageLayoutView="0" workbookViewId="0" topLeftCell="A1">
      <selection activeCell="G37" sqref="G37"/>
    </sheetView>
  </sheetViews>
  <sheetFormatPr defaultColWidth="11.421875" defaultRowHeight="15"/>
  <cols>
    <col min="1" max="2" width="1.421875" style="46" customWidth="1"/>
    <col min="3" max="3" width="24.140625" style="46" customWidth="1"/>
    <col min="4" max="4" width="25.140625" style="46" customWidth="1"/>
    <col min="5" max="5" width="57.140625" style="46" customWidth="1"/>
    <col min="6" max="6" width="51.140625" style="46" customWidth="1"/>
    <col min="7" max="7" width="43.421875" style="46" customWidth="1"/>
    <col min="8" max="9" width="1.421875" style="46" customWidth="1"/>
    <col min="10" max="16384" width="11.421875" style="46" customWidth="1"/>
  </cols>
  <sheetData>
    <row r="1" ht="15.75" thickBot="1"/>
    <row r="2" spans="2:8" ht="15.75" thickBot="1">
      <c r="B2" s="56"/>
      <c r="C2" s="55"/>
      <c r="D2" s="54"/>
      <c r="E2" s="54"/>
      <c r="F2" s="54"/>
      <c r="G2" s="54"/>
      <c r="H2" s="53"/>
    </row>
    <row r="3" spans="2:8" ht="21" thickBot="1">
      <c r="B3" s="52"/>
      <c r="C3" s="847" t="s">
        <v>406</v>
      </c>
      <c r="D3" s="848"/>
      <c r="E3" s="848"/>
      <c r="F3" s="848"/>
      <c r="G3" s="849"/>
      <c r="H3" s="26"/>
    </row>
    <row r="4" spans="2:8" ht="15">
      <c r="B4" s="51"/>
      <c r="C4" s="850" t="s">
        <v>266</v>
      </c>
      <c r="D4" s="850"/>
      <c r="E4" s="850"/>
      <c r="F4" s="850"/>
      <c r="G4" s="850"/>
      <c r="H4" s="50"/>
    </row>
    <row r="5" spans="2:8" ht="15">
      <c r="B5" s="51"/>
      <c r="C5" s="851"/>
      <c r="D5" s="851"/>
      <c r="E5" s="851"/>
      <c r="F5" s="851"/>
      <c r="G5" s="851"/>
      <c r="H5" s="50"/>
    </row>
    <row r="6" spans="2:8" ht="45" customHeight="1">
      <c r="B6" s="51"/>
      <c r="C6" s="852" t="s">
        <v>267</v>
      </c>
      <c r="D6" s="852"/>
      <c r="E6" s="96"/>
      <c r="F6" s="96"/>
      <c r="G6" s="96"/>
      <c r="H6" s="50"/>
    </row>
    <row r="7" spans="2:8" ht="30" customHeight="1">
      <c r="B7" s="51"/>
      <c r="C7" s="277" t="s">
        <v>265</v>
      </c>
      <c r="D7" s="278" t="s">
        <v>264</v>
      </c>
      <c r="E7" s="278" t="s">
        <v>260</v>
      </c>
      <c r="F7" s="279" t="s">
        <v>296</v>
      </c>
      <c r="G7" s="278" t="s">
        <v>304</v>
      </c>
      <c r="H7" s="50"/>
    </row>
    <row r="8" spans="2:8" ht="354.75" customHeight="1">
      <c r="B8" s="49"/>
      <c r="C8" s="273" t="s">
        <v>407</v>
      </c>
      <c r="D8" s="275" t="s">
        <v>408</v>
      </c>
      <c r="E8" s="280" t="s">
        <v>409</v>
      </c>
      <c r="F8" s="281" t="s">
        <v>1029</v>
      </c>
      <c r="G8" s="280" t="s">
        <v>797</v>
      </c>
      <c r="H8" s="48"/>
    </row>
    <row r="9" spans="2:8" ht="200.25" customHeight="1">
      <c r="B9" s="49"/>
      <c r="C9" s="273" t="s">
        <v>410</v>
      </c>
      <c r="D9" s="275" t="s">
        <v>411</v>
      </c>
      <c r="E9" s="280" t="s">
        <v>447</v>
      </c>
      <c r="F9" s="282" t="s">
        <v>1049</v>
      </c>
      <c r="G9" s="280" t="s">
        <v>798</v>
      </c>
      <c r="H9" s="48"/>
    </row>
    <row r="10" spans="2:8" ht="409.5">
      <c r="B10" s="49"/>
      <c r="C10" s="273" t="s">
        <v>412</v>
      </c>
      <c r="D10" s="275" t="s">
        <v>413</v>
      </c>
      <c r="E10" s="280" t="s">
        <v>402</v>
      </c>
      <c r="F10" s="282" t="s">
        <v>1030</v>
      </c>
      <c r="G10" s="280" t="s">
        <v>1003</v>
      </c>
      <c r="H10" s="48"/>
    </row>
    <row r="11" spans="2:8" ht="409.5">
      <c r="B11" s="49"/>
      <c r="C11" s="273" t="s">
        <v>566</v>
      </c>
      <c r="D11" s="275" t="s">
        <v>401</v>
      </c>
      <c r="E11" s="275" t="s">
        <v>400</v>
      </c>
      <c r="F11" s="281" t="s">
        <v>1032</v>
      </c>
      <c r="G11" s="280" t="s">
        <v>1031</v>
      </c>
      <c r="H11" s="48"/>
    </row>
    <row r="12" spans="2:8" ht="313.5">
      <c r="B12" s="49"/>
      <c r="C12" s="273" t="s">
        <v>414</v>
      </c>
      <c r="D12" s="275" t="s">
        <v>415</v>
      </c>
      <c r="E12" s="275" t="s">
        <v>416</v>
      </c>
      <c r="F12" s="276" t="s">
        <v>1033</v>
      </c>
      <c r="G12" s="283" t="s">
        <v>971</v>
      </c>
      <c r="H12" s="48"/>
    </row>
    <row r="13" spans="2:8" ht="102" customHeight="1">
      <c r="B13" s="49"/>
      <c r="C13" s="273" t="s">
        <v>964</v>
      </c>
      <c r="D13" s="275" t="s">
        <v>417</v>
      </c>
      <c r="E13" s="275" t="s">
        <v>418</v>
      </c>
      <c r="F13" s="276" t="s">
        <v>972</v>
      </c>
      <c r="G13" s="283" t="s">
        <v>399</v>
      </c>
      <c r="H13" s="48"/>
    </row>
    <row r="14" spans="2:8" ht="258" customHeight="1">
      <c r="B14" s="49"/>
      <c r="C14" s="273" t="s">
        <v>419</v>
      </c>
      <c r="D14" s="275" t="s">
        <v>398</v>
      </c>
      <c r="E14" s="275" t="s">
        <v>397</v>
      </c>
      <c r="F14" s="276" t="s">
        <v>1034</v>
      </c>
      <c r="G14" s="283" t="s">
        <v>396</v>
      </c>
      <c r="H14" s="48"/>
    </row>
    <row r="15" spans="2:8" ht="177.75" customHeight="1">
      <c r="B15" s="49"/>
      <c r="C15" s="273" t="s">
        <v>420</v>
      </c>
      <c r="D15" s="275" t="s">
        <v>395</v>
      </c>
      <c r="E15" s="275" t="s">
        <v>448</v>
      </c>
      <c r="F15" s="276" t="s">
        <v>973</v>
      </c>
      <c r="G15" s="283" t="s">
        <v>799</v>
      </c>
      <c r="H15" s="48"/>
    </row>
    <row r="16" spans="2:8" ht="399">
      <c r="B16" s="49"/>
      <c r="C16" s="273" t="s">
        <v>421</v>
      </c>
      <c r="D16" s="275" t="s">
        <v>394</v>
      </c>
      <c r="E16" s="275" t="s">
        <v>422</v>
      </c>
      <c r="F16" s="276" t="s">
        <v>1035</v>
      </c>
      <c r="G16" s="283" t="s">
        <v>393</v>
      </c>
      <c r="H16" s="48"/>
    </row>
    <row r="17" spans="2:8" ht="322.5" customHeight="1">
      <c r="B17" s="49"/>
      <c r="C17" s="273" t="s">
        <v>423</v>
      </c>
      <c r="D17" s="275" t="s">
        <v>392</v>
      </c>
      <c r="E17" s="275" t="s">
        <v>449</v>
      </c>
      <c r="F17" s="281" t="s">
        <v>1036</v>
      </c>
      <c r="G17" s="275" t="s">
        <v>391</v>
      </c>
      <c r="H17" s="48"/>
    </row>
    <row r="18" spans="2:8" ht="93" customHeight="1">
      <c r="B18" s="49"/>
      <c r="C18" s="273" t="s">
        <v>424</v>
      </c>
      <c r="D18" s="275" t="s">
        <v>390</v>
      </c>
      <c r="E18" s="275" t="s">
        <v>389</v>
      </c>
      <c r="F18" s="276" t="s">
        <v>974</v>
      </c>
      <c r="G18" s="283" t="s">
        <v>388</v>
      </c>
      <c r="H18" s="48"/>
    </row>
    <row r="19" spans="2:8" ht="409.5" customHeight="1">
      <c r="B19" s="49"/>
      <c r="C19" s="273" t="s">
        <v>748</v>
      </c>
      <c r="D19" s="275" t="s">
        <v>387</v>
      </c>
      <c r="E19" s="275" t="s">
        <v>386</v>
      </c>
      <c r="F19" s="276" t="s">
        <v>1037</v>
      </c>
      <c r="G19" s="275" t="s">
        <v>946</v>
      </c>
      <c r="H19" s="48"/>
    </row>
    <row r="20" spans="2:8" ht="91.5" customHeight="1">
      <c r="B20" s="49"/>
      <c r="C20" s="273" t="s">
        <v>749</v>
      </c>
      <c r="D20" s="275" t="s">
        <v>385</v>
      </c>
      <c r="E20" s="275" t="s">
        <v>384</v>
      </c>
      <c r="F20" s="591" t="s">
        <v>1038</v>
      </c>
      <c r="G20" s="283" t="s">
        <v>800</v>
      </c>
      <c r="H20" s="48"/>
    </row>
    <row r="21" spans="2:8" ht="409.5">
      <c r="B21" s="49"/>
      <c r="C21" s="273" t="s">
        <v>425</v>
      </c>
      <c r="D21" s="275" t="s">
        <v>426</v>
      </c>
      <c r="E21" s="275" t="s">
        <v>381</v>
      </c>
      <c r="F21" s="276" t="s">
        <v>1040</v>
      </c>
      <c r="G21" s="275" t="s">
        <v>1039</v>
      </c>
      <c r="H21" s="48"/>
    </row>
    <row r="22" spans="2:8" ht="150" customHeight="1">
      <c r="B22" s="49"/>
      <c r="C22" s="273" t="s">
        <v>427</v>
      </c>
      <c r="D22" s="275" t="s">
        <v>383</v>
      </c>
      <c r="E22" s="275" t="s">
        <v>382</v>
      </c>
      <c r="F22" s="276" t="s">
        <v>1041</v>
      </c>
      <c r="G22" s="275" t="s">
        <v>1042</v>
      </c>
      <c r="H22" s="48"/>
    </row>
    <row r="23" spans="2:8" ht="409.5" customHeight="1">
      <c r="B23" s="49"/>
      <c r="C23" s="273" t="s">
        <v>428</v>
      </c>
      <c r="D23" s="275" t="s">
        <v>450</v>
      </c>
      <c r="E23" s="275" t="s">
        <v>451</v>
      </c>
      <c r="F23" s="276" t="s">
        <v>1043</v>
      </c>
      <c r="G23" s="275" t="s">
        <v>801</v>
      </c>
      <c r="H23" s="48"/>
    </row>
    <row r="24" spans="2:8" ht="136.5" customHeight="1">
      <c r="B24" s="49"/>
      <c r="C24" s="273" t="s">
        <v>430</v>
      </c>
      <c r="D24" s="275" t="s">
        <v>380</v>
      </c>
      <c r="E24" s="275" t="s">
        <v>429</v>
      </c>
      <c r="F24" s="276" t="s">
        <v>975</v>
      </c>
      <c r="G24" s="283" t="s">
        <v>379</v>
      </c>
      <c r="H24" s="48"/>
    </row>
    <row r="25" spans="2:8" ht="156.75" customHeight="1">
      <c r="B25" s="49"/>
      <c r="C25" s="273" t="s">
        <v>431</v>
      </c>
      <c r="D25" s="275" t="s">
        <v>378</v>
      </c>
      <c r="E25" s="275" t="s">
        <v>377</v>
      </c>
      <c r="F25" s="276" t="s">
        <v>1007</v>
      </c>
      <c r="G25" s="283" t="s">
        <v>376</v>
      </c>
      <c r="H25" s="48"/>
    </row>
    <row r="26" spans="2:8" ht="99.75">
      <c r="B26" s="49"/>
      <c r="C26" s="273" t="s">
        <v>432</v>
      </c>
      <c r="D26" s="275" t="s">
        <v>375</v>
      </c>
      <c r="E26" s="275" t="s">
        <v>374</v>
      </c>
      <c r="F26" s="281" t="s">
        <v>976</v>
      </c>
      <c r="G26" s="283" t="s">
        <v>802</v>
      </c>
      <c r="H26" s="48"/>
    </row>
    <row r="27" spans="2:8" ht="171">
      <c r="B27" s="49"/>
      <c r="C27" s="273" t="s">
        <v>433</v>
      </c>
      <c r="D27" s="275" t="s">
        <v>373</v>
      </c>
      <c r="E27" s="275" t="s">
        <v>372</v>
      </c>
      <c r="F27" s="284" t="s">
        <v>977</v>
      </c>
      <c r="G27" s="283" t="s">
        <v>371</v>
      </c>
      <c r="H27" s="48"/>
    </row>
    <row r="28" spans="2:8" ht="114">
      <c r="B28" s="49"/>
      <c r="C28" s="273" t="s">
        <v>434</v>
      </c>
      <c r="D28" s="275" t="s">
        <v>370</v>
      </c>
      <c r="E28" s="275" t="s">
        <v>369</v>
      </c>
      <c r="F28" s="284" t="s">
        <v>1044</v>
      </c>
      <c r="G28" s="283" t="s">
        <v>368</v>
      </c>
      <c r="H28" s="48"/>
    </row>
    <row r="29" spans="2:8" ht="313.5">
      <c r="B29" s="49"/>
      <c r="C29" s="273" t="s">
        <v>435</v>
      </c>
      <c r="D29" s="275" t="s">
        <v>367</v>
      </c>
      <c r="E29" s="275" t="s">
        <v>366</v>
      </c>
      <c r="F29" s="284" t="s">
        <v>978</v>
      </c>
      <c r="G29" s="283" t="s">
        <v>365</v>
      </c>
      <c r="H29" s="48"/>
    </row>
    <row r="30" spans="3:8" ht="279" customHeight="1">
      <c r="C30" s="273" t="s">
        <v>443</v>
      </c>
      <c r="D30" s="275" t="s">
        <v>364</v>
      </c>
      <c r="E30" s="275" t="s">
        <v>363</v>
      </c>
      <c r="F30" s="276" t="s">
        <v>1046</v>
      </c>
      <c r="G30" s="275" t="s">
        <v>1045</v>
      </c>
      <c r="H30" s="575"/>
    </row>
    <row r="31" spans="3:7" ht="120">
      <c r="C31" s="273" t="s">
        <v>436</v>
      </c>
      <c r="D31" s="275" t="s">
        <v>362</v>
      </c>
      <c r="E31" s="275" t="s">
        <v>361</v>
      </c>
      <c r="F31" s="276" t="s">
        <v>979</v>
      </c>
      <c r="G31" s="275" t="s">
        <v>360</v>
      </c>
    </row>
    <row r="32" spans="3:7" ht="120">
      <c r="C32" s="273" t="s">
        <v>444</v>
      </c>
      <c r="D32" s="275" t="s">
        <v>359</v>
      </c>
      <c r="E32" s="275" t="s">
        <v>452</v>
      </c>
      <c r="F32" s="276" t="s">
        <v>980</v>
      </c>
      <c r="G32" s="275" t="s">
        <v>1006</v>
      </c>
    </row>
    <row r="33" spans="3:7" ht="85.5">
      <c r="C33" s="273" t="s">
        <v>437</v>
      </c>
      <c r="D33" s="275" t="s">
        <v>358</v>
      </c>
      <c r="E33" s="275" t="s">
        <v>357</v>
      </c>
      <c r="F33" s="276" t="s">
        <v>1004</v>
      </c>
      <c r="G33" s="275" t="s">
        <v>356</v>
      </c>
    </row>
    <row r="34" spans="3:7" ht="90">
      <c r="C34" s="273" t="s">
        <v>962</v>
      </c>
      <c r="D34" s="275" t="s">
        <v>358</v>
      </c>
      <c r="E34" s="273" t="s">
        <v>963</v>
      </c>
      <c r="F34" s="276" t="s">
        <v>963</v>
      </c>
      <c r="G34" s="275" t="s">
        <v>963</v>
      </c>
    </row>
    <row r="35" spans="3:7" ht="199.5">
      <c r="C35" s="273" t="s">
        <v>750</v>
      </c>
      <c r="D35" s="273" t="s">
        <v>754</v>
      </c>
      <c r="E35" s="273" t="s">
        <v>754</v>
      </c>
      <c r="F35" s="276" t="s">
        <v>1005</v>
      </c>
      <c r="G35" s="275" t="s">
        <v>965</v>
      </c>
    </row>
    <row r="36" spans="3:7" ht="51.75" customHeight="1">
      <c r="C36" s="273"/>
      <c r="D36" s="273"/>
      <c r="E36" s="273"/>
      <c r="F36" s="274"/>
      <c r="G36" s="275"/>
    </row>
    <row r="37" spans="3:7" ht="15.75" thickBot="1">
      <c r="C37" s="47"/>
      <c r="D37" s="47"/>
      <c r="E37" s="47"/>
      <c r="F37" s="47"/>
      <c r="G37" s="47"/>
    </row>
  </sheetData>
  <sheetProtection/>
  <mergeCells count="4">
    <mergeCell ref="C3:G3"/>
    <mergeCell ref="C4:G4"/>
    <mergeCell ref="C5:G5"/>
    <mergeCell ref="C6:D6"/>
  </mergeCells>
  <printOptions/>
  <pageMargins left="0.25" right="0.25" top="0.17"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2:H29"/>
  <sheetViews>
    <sheetView zoomScalePageLayoutView="0" workbookViewId="0" topLeftCell="A1">
      <selection activeCell="D6" sqref="D6"/>
    </sheetView>
  </sheetViews>
  <sheetFormatPr defaultColWidth="11.421875" defaultRowHeight="15"/>
  <cols>
    <col min="1" max="1" width="1.421875" style="549" customWidth="1"/>
    <col min="2" max="2" width="2.00390625" style="549" customWidth="1"/>
    <col min="3" max="3" width="43.00390625" style="549" customWidth="1"/>
    <col min="4" max="4" width="50.421875" style="549" customWidth="1"/>
    <col min="5" max="5" width="2.421875" style="549" customWidth="1"/>
    <col min="6" max="6" width="1.421875" style="549" customWidth="1"/>
    <col min="7" max="16384" width="11.421875" style="549" customWidth="1"/>
  </cols>
  <sheetData>
    <row r="1" ht="15" thickBot="1"/>
    <row r="2" spans="2:5" ht="15" thickBot="1">
      <c r="B2" s="551"/>
      <c r="C2" s="552"/>
      <c r="D2" s="552"/>
      <c r="E2" s="554"/>
    </row>
    <row r="3" spans="2:8" ht="18.75" thickBot="1">
      <c r="B3" s="555"/>
      <c r="C3" s="854" t="s">
        <v>281</v>
      </c>
      <c r="D3" s="855"/>
      <c r="E3" s="579"/>
      <c r="H3" s="580"/>
    </row>
    <row r="4" spans="2:5" ht="14.25">
      <c r="B4" s="555"/>
      <c r="C4" s="98"/>
      <c r="D4" s="98"/>
      <c r="E4" s="579"/>
    </row>
    <row r="5" spans="2:5" ht="15" thickBot="1">
      <c r="B5" s="555"/>
      <c r="C5" s="97" t="s">
        <v>318</v>
      </c>
      <c r="D5" s="98"/>
      <c r="E5" s="579"/>
    </row>
    <row r="6" spans="2:5" ht="30.75" thickBot="1">
      <c r="B6" s="555"/>
      <c r="C6" s="99" t="s">
        <v>282</v>
      </c>
      <c r="D6" s="285" t="s">
        <v>283</v>
      </c>
      <c r="E6" s="579"/>
    </row>
    <row r="7" spans="2:5" ht="408.75" customHeight="1" thickBot="1">
      <c r="B7" s="555"/>
      <c r="C7" s="100" t="s">
        <v>321</v>
      </c>
      <c r="D7" s="286" t="s">
        <v>1058</v>
      </c>
      <c r="E7" s="579"/>
    </row>
    <row r="8" spans="2:5" ht="129" thickBot="1">
      <c r="B8" s="555"/>
      <c r="C8" s="101" t="s">
        <v>322</v>
      </c>
      <c r="D8" s="287" t="s">
        <v>981</v>
      </c>
      <c r="E8" s="579"/>
    </row>
    <row r="9" spans="2:5" ht="186" thickBot="1">
      <c r="B9" s="555"/>
      <c r="C9" s="102" t="s">
        <v>284</v>
      </c>
      <c r="D9" s="288" t="s">
        <v>982</v>
      </c>
      <c r="E9" s="579"/>
    </row>
    <row r="10" spans="2:5" ht="100.5" thickBot="1">
      <c r="B10" s="555"/>
      <c r="C10" s="100" t="s">
        <v>297</v>
      </c>
      <c r="D10" s="286" t="s">
        <v>983</v>
      </c>
      <c r="E10" s="579"/>
    </row>
    <row r="11" spans="2:5" ht="14.25">
      <c r="B11" s="555"/>
      <c r="C11" s="98"/>
      <c r="D11" s="98"/>
      <c r="E11" s="579"/>
    </row>
    <row r="12" spans="2:5" ht="15" thickBot="1">
      <c r="B12" s="555"/>
      <c r="C12" s="856" t="s">
        <v>989</v>
      </c>
      <c r="D12" s="856"/>
      <c r="E12" s="579"/>
    </row>
    <row r="13" spans="2:5" ht="15.75" thickBot="1">
      <c r="B13" s="555"/>
      <c r="C13" s="581" t="s">
        <v>285</v>
      </c>
      <c r="D13" s="581" t="s">
        <v>283</v>
      </c>
      <c r="E13" s="579"/>
    </row>
    <row r="14" spans="2:5" ht="15.75" thickBot="1">
      <c r="B14" s="555"/>
      <c r="C14" s="853" t="s">
        <v>319</v>
      </c>
      <c r="D14" s="853"/>
      <c r="E14" s="579"/>
    </row>
    <row r="15" spans="2:5" ht="86.25" thickBot="1">
      <c r="B15" s="555"/>
      <c r="C15" s="102" t="s">
        <v>323</v>
      </c>
      <c r="D15" s="102" t="s">
        <v>990</v>
      </c>
      <c r="E15" s="579"/>
    </row>
    <row r="16" spans="2:5" ht="143.25" thickBot="1">
      <c r="B16" s="555"/>
      <c r="C16" s="102" t="s">
        <v>324</v>
      </c>
      <c r="D16" s="102" t="s">
        <v>991</v>
      </c>
      <c r="E16" s="579"/>
    </row>
    <row r="17" spans="2:5" ht="15.75" thickBot="1">
      <c r="B17" s="555"/>
      <c r="C17" s="853" t="s">
        <v>320</v>
      </c>
      <c r="D17" s="853"/>
      <c r="E17" s="579"/>
    </row>
    <row r="18" spans="2:5" ht="114.75" thickBot="1">
      <c r="B18" s="555"/>
      <c r="C18" s="102" t="s">
        <v>325</v>
      </c>
      <c r="D18" s="102" t="s">
        <v>992</v>
      </c>
      <c r="E18" s="579"/>
    </row>
    <row r="19" spans="2:5" ht="243" thickBot="1">
      <c r="B19" s="555"/>
      <c r="C19" s="102" t="s">
        <v>317</v>
      </c>
      <c r="D19" s="102" t="s">
        <v>993</v>
      </c>
      <c r="E19" s="579"/>
    </row>
    <row r="20" spans="2:5" ht="15.75" thickBot="1">
      <c r="B20" s="555"/>
      <c r="C20" s="853" t="s">
        <v>286</v>
      </c>
      <c r="D20" s="853"/>
      <c r="E20" s="579"/>
    </row>
    <row r="21" spans="2:5" ht="100.5" thickBot="1">
      <c r="B21" s="555"/>
      <c r="C21" s="582" t="s">
        <v>287</v>
      </c>
      <c r="D21" s="582" t="s">
        <v>994</v>
      </c>
      <c r="E21" s="579"/>
    </row>
    <row r="22" spans="2:5" ht="300" thickBot="1">
      <c r="B22" s="555"/>
      <c r="C22" s="582" t="s">
        <v>288</v>
      </c>
      <c r="D22" s="582" t="s">
        <v>985</v>
      </c>
      <c r="E22" s="579"/>
    </row>
    <row r="23" spans="2:5" ht="100.5" thickBot="1">
      <c r="B23" s="555"/>
      <c r="C23" s="582" t="s">
        <v>289</v>
      </c>
      <c r="D23" s="582" t="s">
        <v>986</v>
      </c>
      <c r="E23" s="579"/>
    </row>
    <row r="24" spans="2:5" ht="15.75" thickBot="1">
      <c r="B24" s="555"/>
      <c r="C24" s="853" t="s">
        <v>290</v>
      </c>
      <c r="D24" s="853"/>
      <c r="E24" s="579"/>
    </row>
    <row r="25" spans="2:5" ht="100.5" thickBot="1">
      <c r="B25" s="555"/>
      <c r="C25" s="102" t="s">
        <v>326</v>
      </c>
      <c r="D25" s="102" t="s">
        <v>988</v>
      </c>
      <c r="E25" s="579"/>
    </row>
    <row r="26" spans="2:5" ht="29.25" thickBot="1">
      <c r="B26" s="555"/>
      <c r="C26" s="102" t="s">
        <v>327</v>
      </c>
      <c r="D26" s="583" t="s">
        <v>987</v>
      </c>
      <c r="E26" s="579"/>
    </row>
    <row r="27" spans="2:5" ht="72" thickBot="1">
      <c r="B27" s="555"/>
      <c r="C27" s="102" t="s">
        <v>291</v>
      </c>
      <c r="D27" s="102" t="s">
        <v>984</v>
      </c>
      <c r="E27" s="579"/>
    </row>
    <row r="28" spans="2:5" ht="43.5" thickBot="1">
      <c r="B28" s="555"/>
      <c r="C28" s="102" t="s">
        <v>328</v>
      </c>
      <c r="D28" s="583" t="s">
        <v>987</v>
      </c>
      <c r="E28" s="579"/>
    </row>
    <row r="29" spans="2:5" ht="15" thickBot="1">
      <c r="B29" s="584"/>
      <c r="C29" s="585"/>
      <c r="D29" s="585"/>
      <c r="E29" s="58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129"/>
  <sheetViews>
    <sheetView zoomScalePageLayoutView="0" workbookViewId="0" topLeftCell="A45">
      <selection activeCell="A19" sqref="A19:IV129"/>
    </sheetView>
  </sheetViews>
  <sheetFormatPr defaultColWidth="11.421875" defaultRowHeight="15" outlineLevelRow="1"/>
  <cols>
    <col min="1" max="1" width="3.00390625" style="0" customWidth="1"/>
    <col min="2" max="2" width="28.421875" style="0" customWidth="1"/>
    <col min="3" max="3" width="50.421875" style="0" customWidth="1"/>
    <col min="4" max="4" width="34.421875" style="0" customWidth="1"/>
    <col min="5" max="5" width="32.00390625" style="0" customWidth="1"/>
    <col min="6" max="6" width="26.421875" style="0" customWidth="1"/>
    <col min="7" max="7" width="26.421875" style="0" bestFit="1" customWidth="1"/>
    <col min="8" max="8" width="30.00390625" style="0" customWidth="1"/>
    <col min="9" max="9" width="26.140625" style="0" customWidth="1"/>
    <col min="10" max="10" width="25.8515625" style="0" customWidth="1"/>
    <col min="11" max="11" width="31.00390625" style="0" bestFit="1" customWidth="1"/>
    <col min="12" max="12" width="30.421875" style="0" customWidth="1"/>
    <col min="13" max="13" width="27.140625" style="0" bestFit="1" customWidth="1"/>
    <col min="14" max="14" width="25.00390625" style="0" customWidth="1"/>
    <col min="15" max="15" width="25.8515625" style="0" bestFit="1" customWidth="1"/>
    <col min="16" max="16" width="30.421875" style="0" customWidth="1"/>
    <col min="17" max="17" width="27.140625" style="0" bestFit="1" customWidth="1"/>
    <col min="18" max="18" width="24.421875" style="0" customWidth="1"/>
    <col min="19" max="19" width="23.140625" style="0" bestFit="1" customWidth="1"/>
  </cols>
  <sheetData>
    <row r="1" spans="1:19" ht="15.75" thickBot="1">
      <c r="A1" s="333"/>
      <c r="B1" s="333"/>
      <c r="C1" s="333"/>
      <c r="D1" s="333"/>
      <c r="E1" s="333"/>
      <c r="F1" s="333"/>
      <c r="G1" s="333"/>
      <c r="H1" s="333"/>
      <c r="I1" s="333"/>
      <c r="J1" s="333"/>
      <c r="K1" s="333"/>
      <c r="L1" s="333"/>
      <c r="M1" s="333"/>
      <c r="N1" s="333"/>
      <c r="O1" s="333"/>
      <c r="P1" s="333"/>
      <c r="Q1" s="333"/>
      <c r="R1" s="333"/>
      <c r="S1" s="333"/>
    </row>
    <row r="2" spans="1:19" ht="26.25">
      <c r="A2" s="333"/>
      <c r="B2" s="334"/>
      <c r="C2" s="335"/>
      <c r="D2" s="335"/>
      <c r="E2" s="335"/>
      <c r="F2" s="335"/>
      <c r="G2" s="335"/>
      <c r="H2" s="336"/>
      <c r="I2" s="336"/>
      <c r="J2" s="336"/>
      <c r="K2" s="336"/>
      <c r="L2" s="336"/>
      <c r="M2" s="336"/>
      <c r="N2" s="336"/>
      <c r="O2" s="336"/>
      <c r="P2" s="336"/>
      <c r="Q2" s="336"/>
      <c r="R2" s="336"/>
      <c r="S2" s="337"/>
    </row>
    <row r="3" spans="1:19" ht="13.5" customHeight="1">
      <c r="A3" s="333"/>
      <c r="B3" s="338"/>
      <c r="C3" s="339" t="s">
        <v>314</v>
      </c>
      <c r="D3" s="340"/>
      <c r="E3" s="340"/>
      <c r="F3" s="340"/>
      <c r="G3" s="341"/>
      <c r="H3" s="342"/>
      <c r="I3" s="342"/>
      <c r="J3" s="342"/>
      <c r="K3" s="342"/>
      <c r="L3" s="342"/>
      <c r="M3" s="342"/>
      <c r="N3" s="342"/>
      <c r="O3" s="342"/>
      <c r="P3" s="342"/>
      <c r="Q3" s="342"/>
      <c r="R3" s="342"/>
      <c r="S3" s="343"/>
    </row>
    <row r="4" spans="1:19" ht="26.25" hidden="1">
      <c r="A4" s="333"/>
      <c r="B4" s="338"/>
      <c r="C4" s="344"/>
      <c r="D4" s="344"/>
      <c r="E4" s="344"/>
      <c r="F4" s="344"/>
      <c r="G4" s="344"/>
      <c r="H4" s="342"/>
      <c r="I4" s="342"/>
      <c r="J4" s="342"/>
      <c r="K4" s="342"/>
      <c r="L4" s="342"/>
      <c r="M4" s="342"/>
      <c r="N4" s="342"/>
      <c r="O4" s="342"/>
      <c r="P4" s="342"/>
      <c r="Q4" s="342"/>
      <c r="R4" s="342"/>
      <c r="S4" s="343"/>
    </row>
    <row r="5" spans="1:19" ht="15.75" thickBot="1">
      <c r="A5" s="333"/>
      <c r="B5" s="345"/>
      <c r="C5" s="342"/>
      <c r="D5" s="342"/>
      <c r="E5" s="342"/>
      <c r="F5" s="342"/>
      <c r="G5" s="342"/>
      <c r="H5" s="342"/>
      <c r="I5" s="342"/>
      <c r="J5" s="342"/>
      <c r="K5" s="342"/>
      <c r="L5" s="342"/>
      <c r="M5" s="342"/>
      <c r="N5" s="342"/>
      <c r="O5" s="342"/>
      <c r="P5" s="342"/>
      <c r="Q5" s="342"/>
      <c r="R5" s="342"/>
      <c r="S5" s="343"/>
    </row>
    <row r="6" spans="1:19" ht="46.5" customHeight="1" thickBot="1">
      <c r="A6" s="333"/>
      <c r="B6" s="346" t="s">
        <v>803</v>
      </c>
      <c r="C6" s="347"/>
      <c r="D6" s="347"/>
      <c r="E6" s="347"/>
      <c r="F6" s="347"/>
      <c r="G6" s="347"/>
      <c r="H6" s="348"/>
      <c r="I6" s="348"/>
      <c r="J6" s="348"/>
      <c r="K6" s="348"/>
      <c r="L6" s="348"/>
      <c r="M6" s="348"/>
      <c r="N6" s="348"/>
      <c r="O6" s="348"/>
      <c r="P6" s="348"/>
      <c r="Q6" s="348"/>
      <c r="R6" s="348"/>
      <c r="S6" s="349"/>
    </row>
    <row r="7" spans="1:19" ht="31.5" customHeight="1">
      <c r="A7" s="333"/>
      <c r="B7" s="346" t="s">
        <v>804</v>
      </c>
      <c r="C7" s="350"/>
      <c r="D7" s="350"/>
      <c r="E7" s="350"/>
      <c r="F7" s="350"/>
      <c r="G7" s="350"/>
      <c r="H7" s="348"/>
      <c r="I7" s="348"/>
      <c r="J7" s="348"/>
      <c r="K7" s="348"/>
      <c r="L7" s="348"/>
      <c r="M7" s="348"/>
      <c r="N7" s="348"/>
      <c r="O7" s="348"/>
      <c r="P7" s="348"/>
      <c r="Q7" s="348"/>
      <c r="R7" s="348"/>
      <c r="S7" s="349"/>
    </row>
    <row r="8" spans="1:19" ht="67.5" customHeight="1" hidden="1" thickBot="1">
      <c r="A8" s="333"/>
      <c r="B8" s="351" t="s">
        <v>248</v>
      </c>
      <c r="C8" s="352"/>
      <c r="D8" s="352"/>
      <c r="E8" s="352"/>
      <c r="F8" s="352"/>
      <c r="G8" s="352"/>
      <c r="H8" s="353"/>
      <c r="I8" s="353"/>
      <c r="J8" s="353"/>
      <c r="K8" s="353"/>
      <c r="L8" s="353"/>
      <c r="M8" s="353"/>
      <c r="N8" s="353"/>
      <c r="O8" s="353"/>
      <c r="P8" s="353"/>
      <c r="Q8" s="353"/>
      <c r="R8" s="353"/>
      <c r="S8" s="354"/>
    </row>
    <row r="9" spans="1:19" ht="15">
      <c r="A9" s="333"/>
      <c r="B9" s="333"/>
      <c r="C9" s="333"/>
      <c r="D9" s="333"/>
      <c r="E9" s="333"/>
      <c r="F9" s="333"/>
      <c r="G9" s="333"/>
      <c r="H9" s="333"/>
      <c r="I9" s="333"/>
      <c r="J9" s="333"/>
      <c r="K9" s="333"/>
      <c r="L9" s="333"/>
      <c r="M9" s="333"/>
      <c r="N9" s="333"/>
      <c r="O9" s="333"/>
      <c r="P9" s="333"/>
      <c r="Q9" s="333"/>
      <c r="R9" s="333"/>
      <c r="S9" s="333"/>
    </row>
    <row r="10" spans="1:19" ht="21">
      <c r="A10" s="333"/>
      <c r="B10" s="355" t="s">
        <v>805</v>
      </c>
      <c r="C10" s="355"/>
      <c r="D10" s="333"/>
      <c r="E10" s="333"/>
      <c r="F10" s="333"/>
      <c r="G10" s="333"/>
      <c r="H10" s="333"/>
      <c r="I10" s="333"/>
      <c r="J10" s="333"/>
      <c r="K10" s="333"/>
      <c r="L10" s="333"/>
      <c r="M10" s="333"/>
      <c r="N10" s="333"/>
      <c r="O10" s="333"/>
      <c r="P10" s="333"/>
      <c r="Q10" s="333"/>
      <c r="R10" s="333"/>
      <c r="S10" s="333"/>
    </row>
    <row r="11" spans="1:19" ht="15.75" thickBot="1">
      <c r="A11" s="333"/>
      <c r="B11" s="333"/>
      <c r="C11" s="333"/>
      <c r="D11" s="333"/>
      <c r="E11" s="333"/>
      <c r="F11" s="333"/>
      <c r="G11" s="333"/>
      <c r="H11" s="333"/>
      <c r="I11" s="333"/>
      <c r="J11" s="333"/>
      <c r="K11" s="333"/>
      <c r="L11" s="333"/>
      <c r="M11" s="333"/>
      <c r="N11" s="333"/>
      <c r="O11" s="333"/>
      <c r="P11" s="333"/>
      <c r="Q11" s="333"/>
      <c r="R11" s="333"/>
      <c r="S11" s="333"/>
    </row>
    <row r="12" spans="1:19" ht="15.75" thickBot="1">
      <c r="A12" s="333"/>
      <c r="B12" s="356" t="s">
        <v>806</v>
      </c>
      <c r="C12" s="357" t="s">
        <v>347</v>
      </c>
      <c r="D12" s="333"/>
      <c r="E12" s="333"/>
      <c r="F12" s="333"/>
      <c r="G12" s="333"/>
      <c r="H12" s="333"/>
      <c r="I12" s="333"/>
      <c r="J12" s="333"/>
      <c r="K12" s="333"/>
      <c r="L12" s="333"/>
      <c r="M12" s="333"/>
      <c r="N12" s="333"/>
      <c r="O12" s="333"/>
      <c r="P12" s="333"/>
      <c r="Q12" s="333"/>
      <c r="R12" s="333"/>
      <c r="S12" s="333"/>
    </row>
    <row r="13" spans="1:19" ht="15.75" thickBot="1">
      <c r="A13" s="333"/>
      <c r="B13" s="356" t="s">
        <v>300</v>
      </c>
      <c r="C13" s="357" t="s">
        <v>341</v>
      </c>
      <c r="D13" s="333"/>
      <c r="E13" s="333"/>
      <c r="F13" s="333"/>
      <c r="G13" s="333"/>
      <c r="H13" s="333"/>
      <c r="I13" s="333"/>
      <c r="J13" s="333"/>
      <c r="K13" s="333"/>
      <c r="L13" s="333"/>
      <c r="M13" s="333"/>
      <c r="N13" s="333"/>
      <c r="O13" s="333"/>
      <c r="P13" s="333"/>
      <c r="Q13" s="333"/>
      <c r="R13" s="333"/>
      <c r="S13" s="333"/>
    </row>
    <row r="14" spans="1:19" ht="15.75" thickBot="1">
      <c r="A14" s="333"/>
      <c r="B14" s="356" t="s">
        <v>807</v>
      </c>
      <c r="C14" s="357" t="s">
        <v>346</v>
      </c>
      <c r="D14" s="333"/>
      <c r="E14" s="333"/>
      <c r="F14" s="333"/>
      <c r="G14" s="333"/>
      <c r="H14" s="333"/>
      <c r="I14" s="333"/>
      <c r="J14" s="333"/>
      <c r="K14" s="333"/>
      <c r="L14" s="333"/>
      <c r="M14" s="333"/>
      <c r="N14" s="333"/>
      <c r="O14" s="333"/>
      <c r="P14" s="333"/>
      <c r="Q14" s="333"/>
      <c r="R14" s="333"/>
      <c r="S14" s="333"/>
    </row>
    <row r="15" spans="1:19" ht="15.75" thickBot="1">
      <c r="A15" s="333"/>
      <c r="B15" s="356" t="s">
        <v>808</v>
      </c>
      <c r="C15" s="357" t="s">
        <v>112</v>
      </c>
      <c r="D15" s="333"/>
      <c r="E15" s="333"/>
      <c r="F15" s="333"/>
      <c r="G15" s="333"/>
      <c r="H15" s="333"/>
      <c r="I15" s="333"/>
      <c r="J15" s="333"/>
      <c r="K15" s="333"/>
      <c r="L15" s="333"/>
      <c r="M15" s="333"/>
      <c r="N15" s="333"/>
      <c r="O15" s="333"/>
      <c r="P15" s="333"/>
      <c r="Q15" s="333"/>
      <c r="R15" s="333"/>
      <c r="S15" s="333"/>
    </row>
    <row r="16" spans="1:19" ht="15.75" thickBot="1">
      <c r="A16" s="333"/>
      <c r="B16" s="356" t="s">
        <v>809</v>
      </c>
      <c r="C16" s="357" t="s">
        <v>907</v>
      </c>
      <c r="D16" s="333"/>
      <c r="E16" s="333"/>
      <c r="F16" s="333"/>
      <c r="G16" s="333"/>
      <c r="H16" s="333"/>
      <c r="I16" s="333"/>
      <c r="J16" s="333"/>
      <c r="K16" s="333"/>
      <c r="L16" s="333"/>
      <c r="M16" s="333"/>
      <c r="N16" s="333"/>
      <c r="O16" s="333"/>
      <c r="P16" s="333"/>
      <c r="Q16" s="333"/>
      <c r="R16" s="333"/>
      <c r="S16" s="333"/>
    </row>
    <row r="17" spans="1:19" ht="15.75" thickBot="1">
      <c r="A17" s="333"/>
      <c r="B17" s="356" t="s">
        <v>810</v>
      </c>
      <c r="C17" s="357" t="s">
        <v>908</v>
      </c>
      <c r="D17" s="333"/>
      <c r="E17" s="333"/>
      <c r="F17" s="333"/>
      <c r="G17" s="333"/>
      <c r="H17" s="333"/>
      <c r="I17" s="333"/>
      <c r="J17" s="333"/>
      <c r="K17" s="333"/>
      <c r="L17" s="333"/>
      <c r="M17" s="333"/>
      <c r="N17" s="333"/>
      <c r="O17" s="333"/>
      <c r="P17" s="333"/>
      <c r="Q17" s="333"/>
      <c r="R17" s="333"/>
      <c r="S17" s="333"/>
    </row>
    <row r="18" spans="1:19" ht="15.75" thickBot="1">
      <c r="A18" s="333"/>
      <c r="B18" s="333"/>
      <c r="C18" s="333"/>
      <c r="D18" s="333"/>
      <c r="E18" s="333"/>
      <c r="F18" s="333"/>
      <c r="G18" s="333"/>
      <c r="H18" s="333"/>
      <c r="I18" s="333"/>
      <c r="J18" s="333"/>
      <c r="K18" s="333"/>
      <c r="L18" s="333"/>
      <c r="M18" s="333"/>
      <c r="N18" s="333"/>
      <c r="O18" s="333"/>
      <c r="P18" s="333"/>
      <c r="Q18" s="333"/>
      <c r="R18" s="333"/>
      <c r="S18" s="333"/>
    </row>
    <row r="19" spans="4:19" s="333" customFormat="1" ht="15.75" thickBot="1">
      <c r="D19" s="358" t="s">
        <v>811</v>
      </c>
      <c r="E19" s="359"/>
      <c r="F19" s="359"/>
      <c r="G19" s="360"/>
      <c r="H19" s="358" t="s">
        <v>812</v>
      </c>
      <c r="I19" s="359"/>
      <c r="J19" s="359"/>
      <c r="K19" s="360"/>
      <c r="L19" s="358" t="s">
        <v>813</v>
      </c>
      <c r="M19" s="359"/>
      <c r="N19" s="359"/>
      <c r="O19" s="360"/>
      <c r="P19" s="358" t="s">
        <v>814</v>
      </c>
      <c r="Q19" s="359"/>
      <c r="R19" s="359"/>
      <c r="S19" s="360"/>
    </row>
    <row r="20" spans="2:19" s="333" customFormat="1" ht="82.5" customHeight="1" thickBot="1">
      <c r="B20" s="361" t="s">
        <v>815</v>
      </c>
      <c r="C20" s="362" t="s">
        <v>816</v>
      </c>
      <c r="D20" s="363"/>
      <c r="E20" s="364" t="s">
        <v>817</v>
      </c>
      <c r="F20" s="365" t="s">
        <v>818</v>
      </c>
      <c r="G20" s="366" t="s">
        <v>819</v>
      </c>
      <c r="H20" s="363"/>
      <c r="I20" s="364" t="s">
        <v>817</v>
      </c>
      <c r="J20" s="365" t="s">
        <v>818</v>
      </c>
      <c r="K20" s="366" t="s">
        <v>819</v>
      </c>
      <c r="L20" s="363"/>
      <c r="M20" s="364" t="s">
        <v>817</v>
      </c>
      <c r="N20" s="365" t="s">
        <v>818</v>
      </c>
      <c r="O20" s="366" t="s">
        <v>819</v>
      </c>
      <c r="P20" s="363"/>
      <c r="Q20" s="364" t="s">
        <v>817</v>
      </c>
      <c r="R20" s="365" t="s">
        <v>818</v>
      </c>
      <c r="S20" s="366" t="s">
        <v>819</v>
      </c>
    </row>
    <row r="21" spans="2:19" s="333" customFormat="1" ht="40.5" customHeight="1">
      <c r="B21" s="367"/>
      <c r="C21" s="368"/>
      <c r="D21" s="369" t="s">
        <v>820</v>
      </c>
      <c r="E21" s="576">
        <v>0</v>
      </c>
      <c r="F21" s="577">
        <v>0</v>
      </c>
      <c r="G21" s="578">
        <v>0</v>
      </c>
      <c r="H21" s="370" t="s">
        <v>820</v>
      </c>
      <c r="I21" s="576">
        <v>26.264</v>
      </c>
      <c r="J21" s="577">
        <v>4.538</v>
      </c>
      <c r="K21" s="578">
        <v>21.726</v>
      </c>
      <c r="L21" s="369" t="s">
        <v>820</v>
      </c>
      <c r="M21" s="371">
        <v>1200</v>
      </c>
      <c r="N21" s="372">
        <v>200</v>
      </c>
      <c r="O21" s="373">
        <v>1000</v>
      </c>
      <c r="P21" s="369" t="s">
        <v>820</v>
      </c>
      <c r="Q21" s="371"/>
      <c r="R21" s="372"/>
      <c r="S21" s="373"/>
    </row>
    <row r="22" spans="2:19" s="333" customFormat="1" ht="39.75" customHeight="1">
      <c r="B22" s="367"/>
      <c r="C22" s="368"/>
      <c r="D22" s="374" t="s">
        <v>821</v>
      </c>
      <c r="E22" s="592">
        <v>0</v>
      </c>
      <c r="F22" s="592">
        <v>0</v>
      </c>
      <c r="G22" s="593">
        <v>0</v>
      </c>
      <c r="H22" s="375" t="s">
        <v>821</v>
      </c>
      <c r="I22" s="592">
        <v>0.33</v>
      </c>
      <c r="J22" s="592">
        <v>0.19</v>
      </c>
      <c r="K22" s="593">
        <v>0.4</v>
      </c>
      <c r="L22" s="374" t="s">
        <v>821</v>
      </c>
      <c r="M22" s="376"/>
      <c r="N22" s="376"/>
      <c r="O22" s="377"/>
      <c r="P22" s="374" t="s">
        <v>821</v>
      </c>
      <c r="Q22" s="376"/>
      <c r="R22" s="376"/>
      <c r="S22" s="377"/>
    </row>
    <row r="23" spans="2:19" s="333" customFormat="1" ht="37.5" customHeight="1">
      <c r="B23" s="378"/>
      <c r="C23" s="379"/>
      <c r="D23" s="374" t="s">
        <v>822</v>
      </c>
      <c r="E23" s="592">
        <v>0</v>
      </c>
      <c r="F23" s="592">
        <v>0</v>
      </c>
      <c r="G23" s="593">
        <v>0</v>
      </c>
      <c r="H23" s="375" t="s">
        <v>822</v>
      </c>
      <c r="I23" s="592">
        <v>0.43</v>
      </c>
      <c r="J23" s="592">
        <v>0.15</v>
      </c>
      <c r="K23" s="593">
        <v>0.5</v>
      </c>
      <c r="L23" s="374" t="s">
        <v>822</v>
      </c>
      <c r="M23" s="376"/>
      <c r="N23" s="376"/>
      <c r="O23" s="377"/>
      <c r="P23" s="374" t="s">
        <v>822</v>
      </c>
      <c r="Q23" s="376"/>
      <c r="R23" s="376"/>
      <c r="S23" s="377"/>
    </row>
    <row r="24" spans="2:19" s="333" customFormat="1" ht="15.75" thickBot="1">
      <c r="B24" s="380"/>
      <c r="C24" s="380"/>
      <c r="Q24" s="381"/>
      <c r="R24" s="381"/>
      <c r="S24" s="381"/>
    </row>
    <row r="25" spans="2:19" s="333" customFormat="1" ht="30" customHeight="1" thickBot="1">
      <c r="B25" s="380"/>
      <c r="C25" s="380"/>
      <c r="D25" s="358" t="s">
        <v>811</v>
      </c>
      <c r="E25" s="359"/>
      <c r="F25" s="359"/>
      <c r="G25" s="360"/>
      <c r="H25" s="358" t="s">
        <v>812</v>
      </c>
      <c r="I25" s="359"/>
      <c r="J25" s="359"/>
      <c r="K25" s="360"/>
      <c r="L25" s="358" t="s">
        <v>813</v>
      </c>
      <c r="M25" s="359"/>
      <c r="N25" s="359"/>
      <c r="O25" s="360"/>
      <c r="P25" s="358" t="s">
        <v>814</v>
      </c>
      <c r="Q25" s="359"/>
      <c r="R25" s="359"/>
      <c r="S25" s="360"/>
    </row>
    <row r="26" spans="2:19" s="333" customFormat="1" ht="47.25" customHeight="1">
      <c r="B26" s="361" t="s">
        <v>823</v>
      </c>
      <c r="C26" s="361" t="s">
        <v>824</v>
      </c>
      <c r="D26" s="382" t="s">
        <v>825</v>
      </c>
      <c r="E26" s="383"/>
      <c r="F26" s="384" t="s">
        <v>826</v>
      </c>
      <c r="G26" s="385" t="s">
        <v>827</v>
      </c>
      <c r="H26" s="382" t="s">
        <v>825</v>
      </c>
      <c r="I26" s="383"/>
      <c r="J26" s="384" t="s">
        <v>826</v>
      </c>
      <c r="K26" s="385" t="s">
        <v>827</v>
      </c>
      <c r="L26" s="382" t="s">
        <v>825</v>
      </c>
      <c r="M26" s="383"/>
      <c r="N26" s="384" t="s">
        <v>826</v>
      </c>
      <c r="O26" s="385" t="s">
        <v>827</v>
      </c>
      <c r="P26" s="382" t="s">
        <v>825</v>
      </c>
      <c r="Q26" s="383"/>
      <c r="R26" s="384" t="s">
        <v>826</v>
      </c>
      <c r="S26" s="385" t="s">
        <v>827</v>
      </c>
    </row>
    <row r="27" spans="2:19" s="333" customFormat="1" ht="51" customHeight="1">
      <c r="B27" s="367"/>
      <c r="C27" s="367"/>
      <c r="D27" s="386" t="s">
        <v>820</v>
      </c>
      <c r="E27" s="387"/>
      <c r="F27" s="388"/>
      <c r="G27" s="389"/>
      <c r="H27" s="386" t="s">
        <v>820</v>
      </c>
      <c r="I27" s="390"/>
      <c r="J27" s="391"/>
      <c r="K27" s="392"/>
      <c r="L27" s="386" t="s">
        <v>820</v>
      </c>
      <c r="M27" s="390"/>
      <c r="N27" s="391"/>
      <c r="O27" s="392"/>
      <c r="P27" s="386" t="s">
        <v>820</v>
      </c>
      <c r="Q27" s="390"/>
      <c r="R27" s="391"/>
      <c r="S27" s="392"/>
    </row>
    <row r="28" spans="2:19" s="333" customFormat="1" ht="51" customHeight="1">
      <c r="B28" s="378"/>
      <c r="C28" s="378"/>
      <c r="D28" s="393" t="s">
        <v>828</v>
      </c>
      <c r="E28" s="394"/>
      <c r="F28" s="395"/>
      <c r="G28" s="396"/>
      <c r="H28" s="393" t="s">
        <v>828</v>
      </c>
      <c r="I28" s="397"/>
      <c r="J28" s="398"/>
      <c r="K28" s="399"/>
      <c r="L28" s="393" t="s">
        <v>828</v>
      </c>
      <c r="M28" s="397"/>
      <c r="N28" s="398"/>
      <c r="O28" s="399"/>
      <c r="P28" s="393" t="s">
        <v>828</v>
      </c>
      <c r="Q28" s="397"/>
      <c r="R28" s="398"/>
      <c r="S28" s="399"/>
    </row>
    <row r="29" spans="2:19" s="333" customFormat="1" ht="33.75" customHeight="1">
      <c r="B29" s="400" t="s">
        <v>829</v>
      </c>
      <c r="C29" s="401" t="s">
        <v>830</v>
      </c>
      <c r="D29" s="402" t="s">
        <v>831</v>
      </c>
      <c r="E29" s="403" t="s">
        <v>810</v>
      </c>
      <c r="F29" s="403" t="s">
        <v>832</v>
      </c>
      <c r="G29" s="404" t="s">
        <v>833</v>
      </c>
      <c r="H29" s="402" t="s">
        <v>831</v>
      </c>
      <c r="I29" s="403" t="s">
        <v>810</v>
      </c>
      <c r="J29" s="403" t="s">
        <v>832</v>
      </c>
      <c r="K29" s="404" t="s">
        <v>833</v>
      </c>
      <c r="L29" s="402" t="s">
        <v>831</v>
      </c>
      <c r="M29" s="403" t="s">
        <v>810</v>
      </c>
      <c r="N29" s="403" t="s">
        <v>832</v>
      </c>
      <c r="O29" s="404" t="s">
        <v>833</v>
      </c>
      <c r="P29" s="402" t="s">
        <v>831</v>
      </c>
      <c r="Q29" s="403" t="s">
        <v>810</v>
      </c>
      <c r="R29" s="403" t="s">
        <v>832</v>
      </c>
      <c r="S29" s="404" t="s">
        <v>833</v>
      </c>
    </row>
    <row r="30" spans="2:19" s="333" customFormat="1" ht="15">
      <c r="B30" s="405"/>
      <c r="C30" s="406"/>
      <c r="D30" s="407"/>
      <c r="E30" s="408"/>
      <c r="F30" s="408"/>
      <c r="G30" s="409"/>
      <c r="H30" s="410"/>
      <c r="I30" s="411"/>
      <c r="J30" s="410"/>
      <c r="K30" s="412"/>
      <c r="L30" s="410"/>
      <c r="M30" s="411"/>
      <c r="N30" s="410"/>
      <c r="O30" s="412"/>
      <c r="P30" s="410"/>
      <c r="Q30" s="411"/>
      <c r="R30" s="410"/>
      <c r="S30" s="412"/>
    </row>
    <row r="31" spans="2:19" s="333" customFormat="1" ht="36.75" customHeight="1" hidden="1" outlineLevel="1">
      <c r="B31" s="405"/>
      <c r="C31" s="406"/>
      <c r="D31" s="402" t="s">
        <v>831</v>
      </c>
      <c r="E31" s="403" t="s">
        <v>810</v>
      </c>
      <c r="F31" s="403" t="s">
        <v>832</v>
      </c>
      <c r="G31" s="404" t="s">
        <v>833</v>
      </c>
      <c r="H31" s="402" t="s">
        <v>831</v>
      </c>
      <c r="I31" s="403" t="s">
        <v>810</v>
      </c>
      <c r="J31" s="403" t="s">
        <v>832</v>
      </c>
      <c r="K31" s="404" t="s">
        <v>833</v>
      </c>
      <c r="L31" s="402" t="s">
        <v>831</v>
      </c>
      <c r="M31" s="403" t="s">
        <v>810</v>
      </c>
      <c r="N31" s="403" t="s">
        <v>832</v>
      </c>
      <c r="O31" s="404" t="s">
        <v>833</v>
      </c>
      <c r="P31" s="402" t="s">
        <v>831</v>
      </c>
      <c r="Q31" s="403" t="s">
        <v>810</v>
      </c>
      <c r="R31" s="403" t="s">
        <v>832</v>
      </c>
      <c r="S31" s="404" t="s">
        <v>833</v>
      </c>
    </row>
    <row r="32" spans="2:19" s="333" customFormat="1" ht="30" customHeight="1" hidden="1" outlineLevel="1">
      <c r="B32" s="405"/>
      <c r="C32" s="406"/>
      <c r="D32" s="407"/>
      <c r="E32" s="408"/>
      <c r="F32" s="408"/>
      <c r="G32" s="409"/>
      <c r="H32" s="410"/>
      <c r="I32" s="411"/>
      <c r="J32" s="410"/>
      <c r="K32" s="412"/>
      <c r="L32" s="410"/>
      <c r="M32" s="411"/>
      <c r="N32" s="410"/>
      <c r="O32" s="412"/>
      <c r="P32" s="410"/>
      <c r="Q32" s="411"/>
      <c r="R32" s="410"/>
      <c r="S32" s="412"/>
    </row>
    <row r="33" spans="2:19" s="333" customFormat="1" ht="36" customHeight="1" hidden="1" outlineLevel="1">
      <c r="B33" s="405"/>
      <c r="C33" s="406"/>
      <c r="D33" s="402" t="s">
        <v>831</v>
      </c>
      <c r="E33" s="403" t="s">
        <v>810</v>
      </c>
      <c r="F33" s="403" t="s">
        <v>832</v>
      </c>
      <c r="G33" s="404" t="s">
        <v>833</v>
      </c>
      <c r="H33" s="402" t="s">
        <v>831</v>
      </c>
      <c r="I33" s="403" t="s">
        <v>810</v>
      </c>
      <c r="J33" s="403" t="s">
        <v>832</v>
      </c>
      <c r="K33" s="404" t="s">
        <v>833</v>
      </c>
      <c r="L33" s="402" t="s">
        <v>831</v>
      </c>
      <c r="M33" s="403" t="s">
        <v>810</v>
      </c>
      <c r="N33" s="403" t="s">
        <v>832</v>
      </c>
      <c r="O33" s="404" t="s">
        <v>833</v>
      </c>
      <c r="P33" s="402" t="s">
        <v>831</v>
      </c>
      <c r="Q33" s="403" t="s">
        <v>810</v>
      </c>
      <c r="R33" s="403" t="s">
        <v>832</v>
      </c>
      <c r="S33" s="404" t="s">
        <v>833</v>
      </c>
    </row>
    <row r="34" spans="2:19" s="333" customFormat="1" ht="30" customHeight="1" hidden="1" outlineLevel="1">
      <c r="B34" s="405"/>
      <c r="C34" s="406"/>
      <c r="D34" s="407"/>
      <c r="E34" s="408"/>
      <c r="F34" s="408"/>
      <c r="G34" s="409"/>
      <c r="H34" s="410"/>
      <c r="I34" s="411"/>
      <c r="J34" s="410"/>
      <c r="K34" s="412"/>
      <c r="L34" s="410"/>
      <c r="M34" s="411"/>
      <c r="N34" s="410"/>
      <c r="O34" s="412"/>
      <c r="P34" s="410"/>
      <c r="Q34" s="411"/>
      <c r="R34" s="410"/>
      <c r="S34" s="412"/>
    </row>
    <row r="35" spans="2:19" s="333" customFormat="1" ht="39" customHeight="1" hidden="1" outlineLevel="1">
      <c r="B35" s="405"/>
      <c r="C35" s="406"/>
      <c r="D35" s="402" t="s">
        <v>831</v>
      </c>
      <c r="E35" s="403" t="s">
        <v>810</v>
      </c>
      <c r="F35" s="403" t="s">
        <v>832</v>
      </c>
      <c r="G35" s="404" t="s">
        <v>833</v>
      </c>
      <c r="H35" s="402" t="s">
        <v>831</v>
      </c>
      <c r="I35" s="403" t="s">
        <v>810</v>
      </c>
      <c r="J35" s="403" t="s">
        <v>832</v>
      </c>
      <c r="K35" s="404" t="s">
        <v>833</v>
      </c>
      <c r="L35" s="402" t="s">
        <v>831</v>
      </c>
      <c r="M35" s="403" t="s">
        <v>810</v>
      </c>
      <c r="N35" s="403" t="s">
        <v>832</v>
      </c>
      <c r="O35" s="404" t="s">
        <v>833</v>
      </c>
      <c r="P35" s="402" t="s">
        <v>831</v>
      </c>
      <c r="Q35" s="403" t="s">
        <v>810</v>
      </c>
      <c r="R35" s="403" t="s">
        <v>832</v>
      </c>
      <c r="S35" s="404" t="s">
        <v>833</v>
      </c>
    </row>
    <row r="36" spans="2:19" s="333" customFormat="1" ht="30" customHeight="1" hidden="1" outlineLevel="1">
      <c r="B36" s="405"/>
      <c r="C36" s="406"/>
      <c r="D36" s="407"/>
      <c r="E36" s="408"/>
      <c r="F36" s="408"/>
      <c r="G36" s="409"/>
      <c r="H36" s="410"/>
      <c r="I36" s="411"/>
      <c r="J36" s="410"/>
      <c r="K36" s="412"/>
      <c r="L36" s="410"/>
      <c r="M36" s="411"/>
      <c r="N36" s="410"/>
      <c r="O36" s="412"/>
      <c r="P36" s="410"/>
      <c r="Q36" s="411"/>
      <c r="R36" s="410"/>
      <c r="S36" s="412"/>
    </row>
    <row r="37" spans="2:19" s="333" customFormat="1" ht="36.75" customHeight="1" hidden="1" outlineLevel="1">
      <c r="B37" s="405"/>
      <c r="C37" s="406"/>
      <c r="D37" s="402" t="s">
        <v>831</v>
      </c>
      <c r="E37" s="403" t="s">
        <v>810</v>
      </c>
      <c r="F37" s="403" t="s">
        <v>832</v>
      </c>
      <c r="G37" s="404" t="s">
        <v>833</v>
      </c>
      <c r="H37" s="402" t="s">
        <v>831</v>
      </c>
      <c r="I37" s="403" t="s">
        <v>810</v>
      </c>
      <c r="J37" s="403" t="s">
        <v>832</v>
      </c>
      <c r="K37" s="404" t="s">
        <v>833</v>
      </c>
      <c r="L37" s="402" t="s">
        <v>831</v>
      </c>
      <c r="M37" s="403" t="s">
        <v>810</v>
      </c>
      <c r="N37" s="403" t="s">
        <v>832</v>
      </c>
      <c r="O37" s="404" t="s">
        <v>833</v>
      </c>
      <c r="P37" s="402" t="s">
        <v>831</v>
      </c>
      <c r="Q37" s="403" t="s">
        <v>810</v>
      </c>
      <c r="R37" s="403" t="s">
        <v>832</v>
      </c>
      <c r="S37" s="404" t="s">
        <v>833</v>
      </c>
    </row>
    <row r="38" spans="2:19" s="333" customFormat="1" ht="30" customHeight="1" hidden="1" outlineLevel="1">
      <c r="B38" s="413"/>
      <c r="C38" s="414"/>
      <c r="D38" s="407"/>
      <c r="E38" s="408"/>
      <c r="F38" s="408"/>
      <c r="G38" s="409"/>
      <c r="H38" s="410"/>
      <c r="I38" s="411"/>
      <c r="J38" s="410"/>
      <c r="K38" s="412"/>
      <c r="L38" s="410"/>
      <c r="M38" s="411"/>
      <c r="N38" s="410"/>
      <c r="O38" s="412"/>
      <c r="P38" s="410"/>
      <c r="Q38" s="411"/>
      <c r="R38" s="410"/>
      <c r="S38" s="412"/>
    </row>
    <row r="39" spans="2:19" s="333" customFormat="1" ht="60.75" customHeight="1" collapsed="1">
      <c r="B39" s="400" t="s">
        <v>834</v>
      </c>
      <c r="C39" s="400" t="s">
        <v>835</v>
      </c>
      <c r="D39" s="403" t="s">
        <v>836</v>
      </c>
      <c r="E39" s="403" t="s">
        <v>837</v>
      </c>
      <c r="F39" s="365" t="s">
        <v>838</v>
      </c>
      <c r="G39" s="415"/>
      <c r="H39" s="403" t="s">
        <v>836</v>
      </c>
      <c r="I39" s="403" t="s">
        <v>837</v>
      </c>
      <c r="J39" s="365" t="s">
        <v>838</v>
      </c>
      <c r="K39" s="416"/>
      <c r="L39" s="403" t="s">
        <v>836</v>
      </c>
      <c r="M39" s="403" t="s">
        <v>837</v>
      </c>
      <c r="N39" s="365" t="s">
        <v>838</v>
      </c>
      <c r="O39" s="416"/>
      <c r="P39" s="403" t="s">
        <v>836</v>
      </c>
      <c r="Q39" s="403" t="s">
        <v>837</v>
      </c>
      <c r="R39" s="365" t="s">
        <v>838</v>
      </c>
      <c r="S39" s="416"/>
    </row>
    <row r="40" spans="2:19" s="333" customFormat="1" ht="30" customHeight="1">
      <c r="B40" s="405"/>
      <c r="C40" s="405"/>
      <c r="D40" s="417"/>
      <c r="E40" s="417"/>
      <c r="F40" s="365" t="s">
        <v>839</v>
      </c>
      <c r="G40" s="418"/>
      <c r="H40" s="419"/>
      <c r="I40" s="419"/>
      <c r="J40" s="365" t="s">
        <v>839</v>
      </c>
      <c r="K40" s="420"/>
      <c r="L40" s="419"/>
      <c r="M40" s="419"/>
      <c r="N40" s="365" t="s">
        <v>839</v>
      </c>
      <c r="O40" s="420"/>
      <c r="P40" s="419"/>
      <c r="Q40" s="419"/>
      <c r="R40" s="365" t="s">
        <v>839</v>
      </c>
      <c r="S40" s="420"/>
    </row>
    <row r="41" spans="2:19" s="333" customFormat="1" ht="30" customHeight="1">
      <c r="B41" s="405"/>
      <c r="C41" s="405"/>
      <c r="D41" s="421"/>
      <c r="E41" s="421"/>
      <c r="F41" s="365" t="s">
        <v>840</v>
      </c>
      <c r="G41" s="409"/>
      <c r="H41" s="422"/>
      <c r="I41" s="422"/>
      <c r="J41" s="365" t="s">
        <v>840</v>
      </c>
      <c r="K41" s="412"/>
      <c r="L41" s="422"/>
      <c r="M41" s="422"/>
      <c r="N41" s="365" t="s">
        <v>840</v>
      </c>
      <c r="O41" s="412"/>
      <c r="P41" s="422"/>
      <c r="Q41" s="422"/>
      <c r="R41" s="365" t="s">
        <v>840</v>
      </c>
      <c r="S41" s="412"/>
    </row>
    <row r="42" spans="2:19" s="333" customFormat="1" ht="30" customHeight="1" outlineLevel="1">
      <c r="B42" s="405"/>
      <c r="C42" s="405"/>
      <c r="D42" s="403" t="s">
        <v>836</v>
      </c>
      <c r="E42" s="403" t="s">
        <v>837</v>
      </c>
      <c r="F42" s="365" t="s">
        <v>838</v>
      </c>
      <c r="G42" s="415"/>
      <c r="H42" s="403" t="s">
        <v>836</v>
      </c>
      <c r="I42" s="403" t="s">
        <v>837</v>
      </c>
      <c r="J42" s="365" t="s">
        <v>838</v>
      </c>
      <c r="K42" s="416"/>
      <c r="L42" s="403" t="s">
        <v>836</v>
      </c>
      <c r="M42" s="403" t="s">
        <v>837</v>
      </c>
      <c r="N42" s="365" t="s">
        <v>838</v>
      </c>
      <c r="O42" s="416"/>
      <c r="P42" s="403" t="s">
        <v>836</v>
      </c>
      <c r="Q42" s="403" t="s">
        <v>837</v>
      </c>
      <c r="R42" s="365" t="s">
        <v>838</v>
      </c>
      <c r="S42" s="416"/>
    </row>
    <row r="43" spans="2:19" s="333" customFormat="1" ht="30" customHeight="1" outlineLevel="1">
      <c r="B43" s="405"/>
      <c r="C43" s="405"/>
      <c r="D43" s="417"/>
      <c r="E43" s="417"/>
      <c r="F43" s="365" t="s">
        <v>839</v>
      </c>
      <c r="G43" s="418"/>
      <c r="H43" s="419"/>
      <c r="I43" s="419"/>
      <c r="J43" s="365" t="s">
        <v>839</v>
      </c>
      <c r="K43" s="420"/>
      <c r="L43" s="419"/>
      <c r="M43" s="419"/>
      <c r="N43" s="365" t="s">
        <v>839</v>
      </c>
      <c r="O43" s="420"/>
      <c r="P43" s="419"/>
      <c r="Q43" s="419"/>
      <c r="R43" s="365" t="s">
        <v>839</v>
      </c>
      <c r="S43" s="420"/>
    </row>
    <row r="44" spans="2:19" s="333" customFormat="1" ht="30" customHeight="1" outlineLevel="1">
      <c r="B44" s="405"/>
      <c r="C44" s="405"/>
      <c r="D44" s="421"/>
      <c r="E44" s="421"/>
      <c r="F44" s="365" t="s">
        <v>840</v>
      </c>
      <c r="G44" s="409"/>
      <c r="H44" s="422"/>
      <c r="I44" s="422"/>
      <c r="J44" s="365" t="s">
        <v>840</v>
      </c>
      <c r="K44" s="412"/>
      <c r="L44" s="422"/>
      <c r="M44" s="422"/>
      <c r="N44" s="365" t="s">
        <v>840</v>
      </c>
      <c r="O44" s="412"/>
      <c r="P44" s="422"/>
      <c r="Q44" s="422"/>
      <c r="R44" s="365" t="s">
        <v>840</v>
      </c>
      <c r="S44" s="412"/>
    </row>
    <row r="45" spans="2:19" s="333" customFormat="1" ht="30" customHeight="1" outlineLevel="1">
      <c r="B45" s="405"/>
      <c r="C45" s="405"/>
      <c r="D45" s="403" t="s">
        <v>836</v>
      </c>
      <c r="E45" s="403" t="s">
        <v>837</v>
      </c>
      <c r="F45" s="365" t="s">
        <v>838</v>
      </c>
      <c r="G45" s="415"/>
      <c r="H45" s="403" t="s">
        <v>836</v>
      </c>
      <c r="I45" s="403" t="s">
        <v>837</v>
      </c>
      <c r="J45" s="365" t="s">
        <v>838</v>
      </c>
      <c r="K45" s="416"/>
      <c r="L45" s="403" t="s">
        <v>836</v>
      </c>
      <c r="M45" s="403" t="s">
        <v>837</v>
      </c>
      <c r="N45" s="365" t="s">
        <v>838</v>
      </c>
      <c r="O45" s="416"/>
      <c r="P45" s="403" t="s">
        <v>836</v>
      </c>
      <c r="Q45" s="403" t="s">
        <v>837</v>
      </c>
      <c r="R45" s="365" t="s">
        <v>838</v>
      </c>
      <c r="S45" s="416"/>
    </row>
    <row r="46" spans="2:19" s="333" customFormat="1" ht="30" customHeight="1" outlineLevel="1">
      <c r="B46" s="405"/>
      <c r="C46" s="405"/>
      <c r="D46" s="417"/>
      <c r="E46" s="417"/>
      <c r="F46" s="365" t="s">
        <v>839</v>
      </c>
      <c r="G46" s="418"/>
      <c r="H46" s="419"/>
      <c r="I46" s="419"/>
      <c r="J46" s="365" t="s">
        <v>839</v>
      </c>
      <c r="K46" s="420"/>
      <c r="L46" s="419"/>
      <c r="M46" s="419"/>
      <c r="N46" s="365" t="s">
        <v>839</v>
      </c>
      <c r="O46" s="420"/>
      <c r="P46" s="419"/>
      <c r="Q46" s="419"/>
      <c r="R46" s="365" t="s">
        <v>839</v>
      </c>
      <c r="S46" s="420"/>
    </row>
    <row r="47" spans="2:19" s="333" customFormat="1" ht="30" customHeight="1" outlineLevel="1">
      <c r="B47" s="405"/>
      <c r="C47" s="405"/>
      <c r="D47" s="421"/>
      <c r="E47" s="421"/>
      <c r="F47" s="365" t="s">
        <v>840</v>
      </c>
      <c r="G47" s="409"/>
      <c r="H47" s="422"/>
      <c r="I47" s="422"/>
      <c r="J47" s="365" t="s">
        <v>840</v>
      </c>
      <c r="K47" s="412"/>
      <c r="L47" s="422"/>
      <c r="M47" s="422"/>
      <c r="N47" s="365" t="s">
        <v>840</v>
      </c>
      <c r="O47" s="412"/>
      <c r="P47" s="422"/>
      <c r="Q47" s="422"/>
      <c r="R47" s="365" t="s">
        <v>840</v>
      </c>
      <c r="S47" s="412"/>
    </row>
    <row r="48" spans="2:19" s="333" customFormat="1" ht="30" customHeight="1" outlineLevel="1">
      <c r="B48" s="405"/>
      <c r="C48" s="405"/>
      <c r="D48" s="403" t="s">
        <v>836</v>
      </c>
      <c r="E48" s="403" t="s">
        <v>837</v>
      </c>
      <c r="F48" s="365" t="s">
        <v>838</v>
      </c>
      <c r="G48" s="415"/>
      <c r="H48" s="403" t="s">
        <v>836</v>
      </c>
      <c r="I48" s="403" t="s">
        <v>837</v>
      </c>
      <c r="J48" s="365" t="s">
        <v>838</v>
      </c>
      <c r="K48" s="416"/>
      <c r="L48" s="403" t="s">
        <v>836</v>
      </c>
      <c r="M48" s="403" t="s">
        <v>837</v>
      </c>
      <c r="N48" s="365" t="s">
        <v>838</v>
      </c>
      <c r="O48" s="416"/>
      <c r="P48" s="403" t="s">
        <v>836</v>
      </c>
      <c r="Q48" s="403" t="s">
        <v>837</v>
      </c>
      <c r="R48" s="365" t="s">
        <v>838</v>
      </c>
      <c r="S48" s="416"/>
    </row>
    <row r="49" spans="2:19" s="333" customFormat="1" ht="30" customHeight="1" outlineLevel="1">
      <c r="B49" s="405"/>
      <c r="C49" s="405"/>
      <c r="D49" s="417"/>
      <c r="E49" s="417"/>
      <c r="F49" s="365" t="s">
        <v>839</v>
      </c>
      <c r="G49" s="418"/>
      <c r="H49" s="419"/>
      <c r="I49" s="419"/>
      <c r="J49" s="365" t="s">
        <v>839</v>
      </c>
      <c r="K49" s="420"/>
      <c r="L49" s="419"/>
      <c r="M49" s="419"/>
      <c r="N49" s="365" t="s">
        <v>839</v>
      </c>
      <c r="O49" s="420"/>
      <c r="P49" s="419"/>
      <c r="Q49" s="419"/>
      <c r="R49" s="365" t="s">
        <v>839</v>
      </c>
      <c r="S49" s="420"/>
    </row>
    <row r="50" spans="2:19" s="333" customFormat="1" ht="30" customHeight="1" outlineLevel="1">
      <c r="B50" s="413"/>
      <c r="C50" s="413"/>
      <c r="D50" s="421"/>
      <c r="E50" s="421"/>
      <c r="F50" s="365" t="s">
        <v>840</v>
      </c>
      <c r="G50" s="409"/>
      <c r="H50" s="422"/>
      <c r="I50" s="422"/>
      <c r="J50" s="365" t="s">
        <v>840</v>
      </c>
      <c r="K50" s="412"/>
      <c r="L50" s="422"/>
      <c r="M50" s="422"/>
      <c r="N50" s="365" t="s">
        <v>840</v>
      </c>
      <c r="O50" s="412"/>
      <c r="P50" s="422"/>
      <c r="Q50" s="422"/>
      <c r="R50" s="365" t="s">
        <v>840</v>
      </c>
      <c r="S50" s="412"/>
    </row>
    <row r="51" spans="3:4" s="333" customFormat="1" ht="30" customHeight="1" thickBot="1">
      <c r="C51" s="423"/>
      <c r="D51" s="424"/>
    </row>
    <row r="52" spans="4:19" s="333" customFormat="1" ht="30" customHeight="1" thickBot="1">
      <c r="D52" s="358" t="s">
        <v>811</v>
      </c>
      <c r="E52" s="359"/>
      <c r="F52" s="359"/>
      <c r="G52" s="360"/>
      <c r="H52" s="358" t="s">
        <v>812</v>
      </c>
      <c r="I52" s="359"/>
      <c r="J52" s="359"/>
      <c r="K52" s="360"/>
      <c r="L52" s="358" t="s">
        <v>813</v>
      </c>
      <c r="M52" s="359"/>
      <c r="N52" s="359"/>
      <c r="O52" s="360"/>
      <c r="P52" s="358" t="s">
        <v>814</v>
      </c>
      <c r="Q52" s="359"/>
      <c r="R52" s="359"/>
      <c r="S52" s="360"/>
    </row>
    <row r="53" spans="2:19" s="333" customFormat="1" ht="30" customHeight="1">
      <c r="B53" s="361" t="s">
        <v>841</v>
      </c>
      <c r="C53" s="361" t="s">
        <v>842</v>
      </c>
      <c r="D53" s="425" t="s">
        <v>843</v>
      </c>
      <c r="E53" s="426"/>
      <c r="F53" s="427" t="s">
        <v>810</v>
      </c>
      <c r="G53" s="428" t="s">
        <v>844</v>
      </c>
      <c r="H53" s="425" t="s">
        <v>843</v>
      </c>
      <c r="I53" s="426"/>
      <c r="J53" s="427" t="s">
        <v>810</v>
      </c>
      <c r="K53" s="428" t="s">
        <v>844</v>
      </c>
      <c r="L53" s="425" t="s">
        <v>843</v>
      </c>
      <c r="M53" s="426"/>
      <c r="N53" s="427" t="s">
        <v>810</v>
      </c>
      <c r="O53" s="428" t="s">
        <v>844</v>
      </c>
      <c r="P53" s="425" t="s">
        <v>843</v>
      </c>
      <c r="Q53" s="426"/>
      <c r="R53" s="427" t="s">
        <v>810</v>
      </c>
      <c r="S53" s="428" t="s">
        <v>844</v>
      </c>
    </row>
    <row r="54" spans="2:19" s="333" customFormat="1" ht="45" customHeight="1">
      <c r="B54" s="367"/>
      <c r="C54" s="367"/>
      <c r="D54" s="386" t="s">
        <v>820</v>
      </c>
      <c r="E54" s="387"/>
      <c r="F54" s="388"/>
      <c r="G54" s="389"/>
      <c r="H54" s="386" t="s">
        <v>820</v>
      </c>
      <c r="I54" s="390"/>
      <c r="J54" s="391"/>
      <c r="K54" s="392"/>
      <c r="L54" s="386" t="s">
        <v>820</v>
      </c>
      <c r="M54" s="390"/>
      <c r="N54" s="391"/>
      <c r="O54" s="392"/>
      <c r="P54" s="386" t="s">
        <v>820</v>
      </c>
      <c r="Q54" s="390"/>
      <c r="R54" s="391"/>
      <c r="S54" s="392"/>
    </row>
    <row r="55" spans="2:19" s="333" customFormat="1" ht="45" customHeight="1">
      <c r="B55" s="378"/>
      <c r="C55" s="378"/>
      <c r="D55" s="393" t="s">
        <v>828</v>
      </c>
      <c r="E55" s="394"/>
      <c r="F55" s="395"/>
      <c r="G55" s="396"/>
      <c r="H55" s="393" t="s">
        <v>828</v>
      </c>
      <c r="I55" s="397"/>
      <c r="J55" s="398"/>
      <c r="K55" s="399"/>
      <c r="L55" s="393" t="s">
        <v>828</v>
      </c>
      <c r="M55" s="397"/>
      <c r="N55" s="398"/>
      <c r="O55" s="399"/>
      <c r="P55" s="393" t="s">
        <v>828</v>
      </c>
      <c r="Q55" s="397"/>
      <c r="R55" s="398"/>
      <c r="S55" s="399"/>
    </row>
    <row r="56" spans="2:19" s="333" customFormat="1" ht="30" customHeight="1">
      <c r="B56" s="400" t="s">
        <v>845</v>
      </c>
      <c r="C56" s="400" t="s">
        <v>846</v>
      </c>
      <c r="D56" s="403" t="s">
        <v>847</v>
      </c>
      <c r="E56" s="429" t="s">
        <v>848</v>
      </c>
      <c r="F56" s="430" t="s">
        <v>849</v>
      </c>
      <c r="G56" s="431"/>
      <c r="H56" s="403" t="s">
        <v>847</v>
      </c>
      <c r="I56" s="429" t="s">
        <v>848</v>
      </c>
      <c r="J56" s="430" t="s">
        <v>849</v>
      </c>
      <c r="K56" s="431"/>
      <c r="L56" s="403" t="s">
        <v>847</v>
      </c>
      <c r="M56" s="429" t="s">
        <v>848</v>
      </c>
      <c r="N56" s="430" t="s">
        <v>849</v>
      </c>
      <c r="O56" s="431"/>
      <c r="P56" s="403" t="s">
        <v>847</v>
      </c>
      <c r="Q56" s="429" t="s">
        <v>848</v>
      </c>
      <c r="R56" s="430" t="s">
        <v>849</v>
      </c>
      <c r="S56" s="431"/>
    </row>
    <row r="57" spans="2:19" s="333" customFormat="1" ht="30" customHeight="1">
      <c r="B57" s="405"/>
      <c r="C57" s="413"/>
      <c r="D57" s="432"/>
      <c r="E57" s="433"/>
      <c r="F57" s="434"/>
      <c r="G57" s="435"/>
      <c r="H57" s="436"/>
      <c r="I57" s="437"/>
      <c r="J57" s="438"/>
      <c r="K57" s="439"/>
      <c r="L57" s="436"/>
      <c r="M57" s="437"/>
      <c r="N57" s="438"/>
      <c r="O57" s="439"/>
      <c r="P57" s="436"/>
      <c r="Q57" s="437"/>
      <c r="R57" s="438"/>
      <c r="S57" s="439"/>
    </row>
    <row r="58" spans="2:19" s="333" customFormat="1" ht="30" customHeight="1">
      <c r="B58" s="405"/>
      <c r="C58" s="400" t="s">
        <v>850</v>
      </c>
      <c r="D58" s="440" t="s">
        <v>849</v>
      </c>
      <c r="E58" s="430" t="s">
        <v>832</v>
      </c>
      <c r="F58" s="403" t="s">
        <v>810</v>
      </c>
      <c r="G58" s="431" t="s">
        <v>844</v>
      </c>
      <c r="H58" s="440" t="s">
        <v>849</v>
      </c>
      <c r="I58" s="430" t="s">
        <v>832</v>
      </c>
      <c r="J58" s="403" t="s">
        <v>810</v>
      </c>
      <c r="K58" s="431" t="s">
        <v>844</v>
      </c>
      <c r="L58" s="440" t="s">
        <v>849</v>
      </c>
      <c r="M58" s="430" t="s">
        <v>832</v>
      </c>
      <c r="N58" s="403" t="s">
        <v>810</v>
      </c>
      <c r="O58" s="431" t="s">
        <v>844</v>
      </c>
      <c r="P58" s="440" t="s">
        <v>849</v>
      </c>
      <c r="Q58" s="430" t="s">
        <v>832</v>
      </c>
      <c r="R58" s="403" t="s">
        <v>810</v>
      </c>
      <c r="S58" s="431" t="s">
        <v>844</v>
      </c>
    </row>
    <row r="59" spans="2:19" s="333" customFormat="1" ht="30" customHeight="1">
      <c r="B59" s="413"/>
      <c r="C59" s="441"/>
      <c r="D59" s="442"/>
      <c r="E59" s="443"/>
      <c r="F59" s="408"/>
      <c r="G59" s="444"/>
      <c r="H59" s="445"/>
      <c r="I59" s="446"/>
      <c r="J59" s="410"/>
      <c r="K59" s="447"/>
      <c r="L59" s="445"/>
      <c r="M59" s="446"/>
      <c r="N59" s="410"/>
      <c r="O59" s="447"/>
      <c r="P59" s="445"/>
      <c r="Q59" s="446"/>
      <c r="R59" s="410"/>
      <c r="S59" s="447"/>
    </row>
    <row r="60" spans="2:4" s="333" customFormat="1" ht="30" customHeight="1" thickBot="1">
      <c r="B60" s="380"/>
      <c r="C60" s="448"/>
      <c r="D60" s="424"/>
    </row>
    <row r="61" spans="2:19" s="333" customFormat="1" ht="30" customHeight="1" thickBot="1">
      <c r="B61" s="380"/>
      <c r="C61" s="380"/>
      <c r="D61" s="358" t="s">
        <v>811</v>
      </c>
      <c r="E61" s="359"/>
      <c r="F61" s="359"/>
      <c r="G61" s="359"/>
      <c r="H61" s="358" t="s">
        <v>812</v>
      </c>
      <c r="I61" s="359"/>
      <c r="J61" s="359"/>
      <c r="K61" s="360"/>
      <c r="L61" s="359" t="s">
        <v>813</v>
      </c>
      <c r="M61" s="359"/>
      <c r="N61" s="359"/>
      <c r="O61" s="359"/>
      <c r="P61" s="358" t="s">
        <v>814</v>
      </c>
      <c r="Q61" s="359"/>
      <c r="R61" s="359"/>
      <c r="S61" s="360"/>
    </row>
    <row r="62" spans="2:19" s="333" customFormat="1" ht="30" customHeight="1">
      <c r="B62" s="361" t="s">
        <v>851</v>
      </c>
      <c r="C62" s="361" t="s">
        <v>852</v>
      </c>
      <c r="D62" s="382" t="s">
        <v>853</v>
      </c>
      <c r="E62" s="383"/>
      <c r="F62" s="425" t="s">
        <v>810</v>
      </c>
      <c r="G62" s="449"/>
      <c r="H62" s="450" t="s">
        <v>853</v>
      </c>
      <c r="I62" s="383"/>
      <c r="J62" s="425" t="s">
        <v>810</v>
      </c>
      <c r="K62" s="451"/>
      <c r="L62" s="450" t="s">
        <v>853</v>
      </c>
      <c r="M62" s="383"/>
      <c r="N62" s="425" t="s">
        <v>810</v>
      </c>
      <c r="O62" s="451"/>
      <c r="P62" s="450" t="s">
        <v>853</v>
      </c>
      <c r="Q62" s="383"/>
      <c r="R62" s="425" t="s">
        <v>810</v>
      </c>
      <c r="S62" s="451"/>
    </row>
    <row r="63" spans="2:19" s="333" customFormat="1" ht="36.75" customHeight="1">
      <c r="B63" s="378"/>
      <c r="C63" s="378"/>
      <c r="D63" s="452">
        <v>0.1</v>
      </c>
      <c r="E63" s="453"/>
      <c r="F63" s="454" t="s">
        <v>908</v>
      </c>
      <c r="G63" s="455"/>
      <c r="H63" s="456">
        <v>75</v>
      </c>
      <c r="I63" s="457"/>
      <c r="J63" s="458" t="s">
        <v>908</v>
      </c>
      <c r="K63" s="459"/>
      <c r="L63" s="531">
        <v>0.25</v>
      </c>
      <c r="M63" s="457"/>
      <c r="N63" s="458" t="s">
        <v>908</v>
      </c>
      <c r="O63" s="459"/>
      <c r="P63" s="456"/>
      <c r="Q63" s="457"/>
      <c r="R63" s="458"/>
      <c r="S63" s="459"/>
    </row>
    <row r="64" spans="2:19" s="333" customFormat="1" ht="45" customHeight="1">
      <c r="B64" s="400" t="s">
        <v>854</v>
      </c>
      <c r="C64" s="400" t="s">
        <v>855</v>
      </c>
      <c r="D64" s="403" t="s">
        <v>856</v>
      </c>
      <c r="E64" s="403" t="s">
        <v>857</v>
      </c>
      <c r="F64" s="430" t="s">
        <v>858</v>
      </c>
      <c r="G64" s="431"/>
      <c r="H64" s="460" t="s">
        <v>856</v>
      </c>
      <c r="I64" s="403" t="s">
        <v>857</v>
      </c>
      <c r="J64" s="402" t="s">
        <v>858</v>
      </c>
      <c r="K64" s="431"/>
      <c r="L64" s="460" t="s">
        <v>856</v>
      </c>
      <c r="M64" s="403" t="s">
        <v>857</v>
      </c>
      <c r="N64" s="402" t="s">
        <v>858</v>
      </c>
      <c r="O64" s="431"/>
      <c r="P64" s="460" t="s">
        <v>856</v>
      </c>
      <c r="Q64" s="403" t="s">
        <v>857</v>
      </c>
      <c r="R64" s="402" t="s">
        <v>858</v>
      </c>
      <c r="S64" s="431"/>
    </row>
    <row r="65" spans="2:19" s="333" customFormat="1" ht="27" customHeight="1">
      <c r="B65" s="413"/>
      <c r="C65" s="413"/>
      <c r="D65" s="432"/>
      <c r="E65" s="433"/>
      <c r="F65" s="461"/>
      <c r="G65" s="461"/>
      <c r="H65" s="436"/>
      <c r="I65" s="437"/>
      <c r="J65" s="462"/>
      <c r="K65" s="463"/>
      <c r="L65" s="436"/>
      <c r="M65" s="437"/>
      <c r="N65" s="462"/>
      <c r="O65" s="463"/>
      <c r="P65" s="436"/>
      <c r="Q65" s="437"/>
      <c r="R65" s="462"/>
      <c r="S65" s="463"/>
    </row>
    <row r="66" spans="2:3" s="333" customFormat="1" ht="33.75" customHeight="1" thickBot="1">
      <c r="B66" s="380"/>
      <c r="C66" s="380"/>
    </row>
    <row r="67" spans="2:19" s="333" customFormat="1" ht="37.5" customHeight="1" thickBot="1">
      <c r="B67" s="380"/>
      <c r="C67" s="380"/>
      <c r="D67" s="358" t="s">
        <v>811</v>
      </c>
      <c r="E67" s="359"/>
      <c r="F67" s="359"/>
      <c r="G67" s="360"/>
      <c r="H67" s="359" t="s">
        <v>812</v>
      </c>
      <c r="I67" s="359"/>
      <c r="J67" s="359"/>
      <c r="K67" s="360"/>
      <c r="L67" s="359" t="s">
        <v>813</v>
      </c>
      <c r="M67" s="359"/>
      <c r="N67" s="359"/>
      <c r="O67" s="359"/>
      <c r="P67" s="359" t="s">
        <v>812</v>
      </c>
      <c r="Q67" s="359"/>
      <c r="R67" s="359"/>
      <c r="S67" s="360"/>
    </row>
    <row r="68" spans="2:19" s="333" customFormat="1" ht="37.5" customHeight="1">
      <c r="B68" s="361" t="s">
        <v>859</v>
      </c>
      <c r="C68" s="361" t="s">
        <v>860</v>
      </c>
      <c r="D68" s="464" t="s">
        <v>861</v>
      </c>
      <c r="E68" s="427" t="s">
        <v>862</v>
      </c>
      <c r="F68" s="425" t="s">
        <v>863</v>
      </c>
      <c r="G68" s="451"/>
      <c r="H68" s="464" t="s">
        <v>861</v>
      </c>
      <c r="I68" s="427" t="s">
        <v>862</v>
      </c>
      <c r="J68" s="425" t="s">
        <v>863</v>
      </c>
      <c r="K68" s="451"/>
      <c r="L68" s="464" t="s">
        <v>861</v>
      </c>
      <c r="M68" s="427" t="s">
        <v>862</v>
      </c>
      <c r="N68" s="425" t="s">
        <v>863</v>
      </c>
      <c r="O68" s="451"/>
      <c r="P68" s="464" t="s">
        <v>861</v>
      </c>
      <c r="Q68" s="427" t="s">
        <v>862</v>
      </c>
      <c r="R68" s="425" t="s">
        <v>863</v>
      </c>
      <c r="S68" s="451"/>
    </row>
    <row r="69" spans="2:19" s="333" customFormat="1" ht="44.25" customHeight="1">
      <c r="B69" s="367"/>
      <c r="C69" s="378"/>
      <c r="D69" s="465"/>
      <c r="E69" s="466"/>
      <c r="F69" s="467"/>
      <c r="G69" s="468"/>
      <c r="H69" s="469"/>
      <c r="I69" s="470"/>
      <c r="J69" s="471"/>
      <c r="K69" s="472"/>
      <c r="L69" s="469"/>
      <c r="M69" s="470"/>
      <c r="N69" s="471"/>
      <c r="O69" s="472"/>
      <c r="P69" s="469"/>
      <c r="Q69" s="470"/>
      <c r="R69" s="471"/>
      <c r="S69" s="472"/>
    </row>
    <row r="70" spans="2:19" s="333" customFormat="1" ht="36.75" customHeight="1">
      <c r="B70" s="367"/>
      <c r="C70" s="361" t="s">
        <v>864</v>
      </c>
      <c r="D70" s="403" t="s">
        <v>810</v>
      </c>
      <c r="E70" s="402" t="s">
        <v>865</v>
      </c>
      <c r="F70" s="430" t="s">
        <v>866</v>
      </c>
      <c r="G70" s="431"/>
      <c r="H70" s="403" t="s">
        <v>810</v>
      </c>
      <c r="I70" s="402" t="s">
        <v>865</v>
      </c>
      <c r="J70" s="430" t="s">
        <v>866</v>
      </c>
      <c r="K70" s="431"/>
      <c r="L70" s="403" t="s">
        <v>810</v>
      </c>
      <c r="M70" s="402" t="s">
        <v>865</v>
      </c>
      <c r="N70" s="430" t="s">
        <v>866</v>
      </c>
      <c r="O70" s="431"/>
      <c r="P70" s="403" t="s">
        <v>810</v>
      </c>
      <c r="Q70" s="402" t="s">
        <v>865</v>
      </c>
      <c r="R70" s="430" t="s">
        <v>866</v>
      </c>
      <c r="S70" s="431"/>
    </row>
    <row r="71" spans="2:19" s="333" customFormat="1" ht="30" customHeight="1">
      <c r="B71" s="367"/>
      <c r="C71" s="367"/>
      <c r="D71" s="408" t="s">
        <v>908</v>
      </c>
      <c r="E71" s="466" t="s">
        <v>909</v>
      </c>
      <c r="F71" s="454" t="s">
        <v>910</v>
      </c>
      <c r="G71" s="473"/>
      <c r="H71" s="410" t="s">
        <v>908</v>
      </c>
      <c r="I71" s="470" t="s">
        <v>909</v>
      </c>
      <c r="J71" s="458" t="s">
        <v>911</v>
      </c>
      <c r="K71" s="459"/>
      <c r="L71" s="410" t="s">
        <v>908</v>
      </c>
      <c r="M71" s="470" t="s">
        <v>909</v>
      </c>
      <c r="N71" s="458" t="s">
        <v>912</v>
      </c>
      <c r="O71" s="459"/>
      <c r="P71" s="410"/>
      <c r="Q71" s="470"/>
      <c r="R71" s="458"/>
      <c r="S71" s="459"/>
    </row>
    <row r="72" spans="2:19" s="333" customFormat="1" ht="30" customHeight="1" outlineLevel="1">
      <c r="B72" s="367"/>
      <c r="C72" s="367"/>
      <c r="D72" s="408" t="s">
        <v>913</v>
      </c>
      <c r="E72" s="466" t="s">
        <v>909</v>
      </c>
      <c r="F72" s="454" t="s">
        <v>910</v>
      </c>
      <c r="G72" s="473"/>
      <c r="H72" s="410" t="s">
        <v>913</v>
      </c>
      <c r="I72" s="470" t="s">
        <v>909</v>
      </c>
      <c r="J72" s="458" t="s">
        <v>911</v>
      </c>
      <c r="K72" s="459"/>
      <c r="L72" s="410" t="s">
        <v>913</v>
      </c>
      <c r="M72" s="470" t="s">
        <v>909</v>
      </c>
      <c r="N72" s="458" t="s">
        <v>910</v>
      </c>
      <c r="O72" s="459"/>
      <c r="P72" s="410"/>
      <c r="Q72" s="470"/>
      <c r="R72" s="458"/>
      <c r="S72" s="459"/>
    </row>
    <row r="73" spans="2:19" s="333" customFormat="1" ht="30" customHeight="1" outlineLevel="1">
      <c r="B73" s="367"/>
      <c r="C73" s="367"/>
      <c r="D73" s="408"/>
      <c r="E73" s="466"/>
      <c r="F73" s="454"/>
      <c r="G73" s="473"/>
      <c r="H73" s="410"/>
      <c r="I73" s="470"/>
      <c r="J73" s="458"/>
      <c r="K73" s="459"/>
      <c r="L73" s="410"/>
      <c r="M73" s="470"/>
      <c r="N73" s="458"/>
      <c r="O73" s="459"/>
      <c r="P73" s="410"/>
      <c r="Q73" s="470"/>
      <c r="R73" s="458"/>
      <c r="S73" s="459"/>
    </row>
    <row r="74" spans="2:19" s="333" customFormat="1" ht="30" customHeight="1" outlineLevel="1">
      <c r="B74" s="367"/>
      <c r="C74" s="367"/>
      <c r="D74" s="408"/>
      <c r="E74" s="466"/>
      <c r="F74" s="454"/>
      <c r="G74" s="473"/>
      <c r="H74" s="410"/>
      <c r="I74" s="470"/>
      <c r="J74" s="458"/>
      <c r="K74" s="459"/>
      <c r="L74" s="410"/>
      <c r="M74" s="470"/>
      <c r="N74" s="458"/>
      <c r="O74" s="459"/>
      <c r="P74" s="410"/>
      <c r="Q74" s="470"/>
      <c r="R74" s="458"/>
      <c r="S74" s="459"/>
    </row>
    <row r="75" spans="2:19" s="333" customFormat="1" ht="30" customHeight="1" outlineLevel="1">
      <c r="B75" s="367"/>
      <c r="C75" s="367"/>
      <c r="D75" s="408"/>
      <c r="E75" s="466"/>
      <c r="F75" s="454"/>
      <c r="G75" s="473"/>
      <c r="H75" s="410"/>
      <c r="I75" s="470"/>
      <c r="J75" s="458"/>
      <c r="K75" s="459"/>
      <c r="L75" s="410"/>
      <c r="M75" s="470"/>
      <c r="N75" s="458"/>
      <c r="O75" s="459"/>
      <c r="P75" s="410"/>
      <c r="Q75" s="470"/>
      <c r="R75" s="458"/>
      <c r="S75" s="459"/>
    </row>
    <row r="76" spans="2:19" s="333" customFormat="1" ht="30" customHeight="1" outlineLevel="1">
      <c r="B76" s="378"/>
      <c r="C76" s="378"/>
      <c r="D76" s="408"/>
      <c r="E76" s="466"/>
      <c r="F76" s="454"/>
      <c r="G76" s="473"/>
      <c r="H76" s="410"/>
      <c r="I76" s="470"/>
      <c r="J76" s="458"/>
      <c r="K76" s="459"/>
      <c r="L76" s="410"/>
      <c r="M76" s="470"/>
      <c r="N76" s="458"/>
      <c r="O76" s="459"/>
      <c r="P76" s="410"/>
      <c r="Q76" s="470"/>
      <c r="R76" s="458"/>
      <c r="S76" s="459"/>
    </row>
    <row r="77" spans="2:19" s="333" customFormat="1" ht="35.25" customHeight="1">
      <c r="B77" s="400" t="s">
        <v>867</v>
      </c>
      <c r="C77" s="474" t="s">
        <v>868</v>
      </c>
      <c r="D77" s="429" t="s">
        <v>869</v>
      </c>
      <c r="E77" s="430" t="s">
        <v>849</v>
      </c>
      <c r="F77" s="429"/>
      <c r="G77" s="404" t="s">
        <v>810</v>
      </c>
      <c r="H77" s="429" t="s">
        <v>869</v>
      </c>
      <c r="I77" s="430" t="s">
        <v>849</v>
      </c>
      <c r="J77" s="429"/>
      <c r="K77" s="404" t="s">
        <v>810</v>
      </c>
      <c r="L77" s="429" t="s">
        <v>869</v>
      </c>
      <c r="M77" s="430" t="s">
        <v>849</v>
      </c>
      <c r="N77" s="429"/>
      <c r="O77" s="404" t="s">
        <v>810</v>
      </c>
      <c r="P77" s="429" t="s">
        <v>869</v>
      </c>
      <c r="Q77" s="430" t="s">
        <v>849</v>
      </c>
      <c r="R77" s="429"/>
      <c r="S77" s="404" t="s">
        <v>810</v>
      </c>
    </row>
    <row r="78" spans="2:19" s="333" customFormat="1" ht="35.25" customHeight="1">
      <c r="B78" s="405"/>
      <c r="C78" s="474"/>
      <c r="D78" s="475"/>
      <c r="E78" s="476"/>
      <c r="F78" s="475"/>
      <c r="G78" s="477"/>
      <c r="H78" s="478"/>
      <c r="I78" s="479"/>
      <c r="J78" s="478"/>
      <c r="K78" s="480"/>
      <c r="L78" s="478"/>
      <c r="M78" s="479"/>
      <c r="N78" s="478"/>
      <c r="O78" s="480"/>
      <c r="P78" s="478"/>
      <c r="Q78" s="479"/>
      <c r="R78" s="478"/>
      <c r="S78" s="480"/>
    </row>
    <row r="79" spans="2:19" s="333" customFormat="1" ht="35.25" customHeight="1" outlineLevel="1">
      <c r="B79" s="405"/>
      <c r="C79" s="474"/>
      <c r="D79" s="475"/>
      <c r="E79" s="476"/>
      <c r="F79" s="475"/>
      <c r="G79" s="477"/>
      <c r="H79" s="478"/>
      <c r="I79" s="479"/>
      <c r="J79" s="478"/>
      <c r="K79" s="480"/>
      <c r="L79" s="478"/>
      <c r="M79" s="479"/>
      <c r="N79" s="478"/>
      <c r="O79" s="480"/>
      <c r="P79" s="478"/>
      <c r="Q79" s="479"/>
      <c r="R79" s="478"/>
      <c r="S79" s="480"/>
    </row>
    <row r="80" spans="2:19" s="333" customFormat="1" ht="35.25" customHeight="1" outlineLevel="1">
      <c r="B80" s="405"/>
      <c r="C80" s="474"/>
      <c r="D80" s="475"/>
      <c r="E80" s="476"/>
      <c r="F80" s="475"/>
      <c r="G80" s="477"/>
      <c r="H80" s="478"/>
      <c r="I80" s="479"/>
      <c r="J80" s="478"/>
      <c r="K80" s="480"/>
      <c r="L80" s="478"/>
      <c r="M80" s="479"/>
      <c r="N80" s="478"/>
      <c r="O80" s="480"/>
      <c r="P80" s="478"/>
      <c r="Q80" s="479"/>
      <c r="R80" s="478"/>
      <c r="S80" s="480"/>
    </row>
    <row r="81" spans="2:19" s="333" customFormat="1" ht="35.25" customHeight="1" outlineLevel="1">
      <c r="B81" s="405"/>
      <c r="C81" s="474"/>
      <c r="D81" s="475"/>
      <c r="E81" s="476"/>
      <c r="F81" s="475"/>
      <c r="G81" s="477"/>
      <c r="H81" s="478"/>
      <c r="I81" s="479"/>
      <c r="J81" s="478"/>
      <c r="K81" s="480"/>
      <c r="L81" s="478"/>
      <c r="M81" s="479"/>
      <c r="N81" s="478"/>
      <c r="O81" s="480"/>
      <c r="P81" s="478"/>
      <c r="Q81" s="479"/>
      <c r="R81" s="478"/>
      <c r="S81" s="480"/>
    </row>
    <row r="82" spans="2:19" s="333" customFormat="1" ht="35.25" customHeight="1" outlineLevel="1">
      <c r="B82" s="405"/>
      <c r="C82" s="474"/>
      <c r="D82" s="475"/>
      <c r="E82" s="476"/>
      <c r="F82" s="475"/>
      <c r="G82" s="477"/>
      <c r="H82" s="478"/>
      <c r="I82" s="479"/>
      <c r="J82" s="478"/>
      <c r="K82" s="480"/>
      <c r="L82" s="478"/>
      <c r="M82" s="479"/>
      <c r="N82" s="478"/>
      <c r="O82" s="480"/>
      <c r="P82" s="478"/>
      <c r="Q82" s="479"/>
      <c r="R82" s="478"/>
      <c r="S82" s="480"/>
    </row>
    <row r="83" spans="2:19" s="333" customFormat="1" ht="33" customHeight="1" outlineLevel="1">
      <c r="B83" s="413"/>
      <c r="C83" s="474"/>
      <c r="D83" s="475"/>
      <c r="E83" s="476"/>
      <c r="F83" s="475"/>
      <c r="G83" s="477"/>
      <c r="H83" s="478"/>
      <c r="I83" s="479"/>
      <c r="J83" s="478"/>
      <c r="K83" s="480"/>
      <c r="L83" s="478"/>
      <c r="M83" s="479"/>
      <c r="N83" s="478"/>
      <c r="O83" s="480"/>
      <c r="P83" s="478"/>
      <c r="Q83" s="479"/>
      <c r="R83" s="478"/>
      <c r="S83" s="480"/>
    </row>
    <row r="84" spans="2:4" s="333" customFormat="1" ht="31.5" customHeight="1" thickBot="1">
      <c r="B84" s="380"/>
      <c r="C84" s="481"/>
      <c r="D84" s="424"/>
    </row>
    <row r="85" spans="2:19" s="333" customFormat="1" ht="30.75" customHeight="1" thickBot="1">
      <c r="B85" s="380"/>
      <c r="C85" s="380"/>
      <c r="D85" s="358" t="s">
        <v>811</v>
      </c>
      <c r="E85" s="359"/>
      <c r="F85" s="359"/>
      <c r="G85" s="360"/>
      <c r="H85" s="482" t="s">
        <v>811</v>
      </c>
      <c r="I85" s="483"/>
      <c r="J85" s="483"/>
      <c r="K85" s="484"/>
      <c r="L85" s="359" t="s">
        <v>813</v>
      </c>
      <c r="M85" s="359"/>
      <c r="N85" s="359"/>
      <c r="O85" s="359"/>
      <c r="P85" s="359" t="s">
        <v>812</v>
      </c>
      <c r="Q85" s="359"/>
      <c r="R85" s="359"/>
      <c r="S85" s="360"/>
    </row>
    <row r="86" spans="2:19" s="333" customFormat="1" ht="30.75" customHeight="1">
      <c r="B86" s="361" t="s">
        <v>870</v>
      </c>
      <c r="C86" s="361" t="s">
        <v>871</v>
      </c>
      <c r="D86" s="425" t="s">
        <v>872</v>
      </c>
      <c r="E86" s="426"/>
      <c r="F86" s="427" t="s">
        <v>810</v>
      </c>
      <c r="G86" s="485" t="s">
        <v>849</v>
      </c>
      <c r="H86" s="486" t="s">
        <v>872</v>
      </c>
      <c r="I86" s="426"/>
      <c r="J86" s="427" t="s">
        <v>810</v>
      </c>
      <c r="K86" s="485" t="s">
        <v>849</v>
      </c>
      <c r="L86" s="486" t="s">
        <v>872</v>
      </c>
      <c r="M86" s="426"/>
      <c r="N86" s="427" t="s">
        <v>810</v>
      </c>
      <c r="O86" s="485" t="s">
        <v>849</v>
      </c>
      <c r="P86" s="486" t="s">
        <v>872</v>
      </c>
      <c r="Q86" s="426"/>
      <c r="R86" s="427" t="s">
        <v>810</v>
      </c>
      <c r="S86" s="485" t="s">
        <v>849</v>
      </c>
    </row>
    <row r="87" spans="2:19" s="333" customFormat="1" ht="29.25" customHeight="1">
      <c r="B87" s="378"/>
      <c r="C87" s="378"/>
      <c r="D87" s="454"/>
      <c r="E87" s="487"/>
      <c r="F87" s="465"/>
      <c r="G87" s="488"/>
      <c r="H87" s="458"/>
      <c r="I87" s="457"/>
      <c r="J87" s="469"/>
      <c r="K87" s="489"/>
      <c r="L87" s="458"/>
      <c r="M87" s="457"/>
      <c r="N87" s="469"/>
      <c r="O87" s="489"/>
      <c r="P87" s="458"/>
      <c r="Q87" s="457"/>
      <c r="R87" s="469"/>
      <c r="S87" s="489"/>
    </row>
    <row r="88" spans="2:19" s="333" customFormat="1" ht="45" customHeight="1">
      <c r="B88" s="490" t="s">
        <v>873</v>
      </c>
      <c r="C88" s="400" t="s">
        <v>874</v>
      </c>
      <c r="D88" s="403" t="s">
        <v>875</v>
      </c>
      <c r="E88" s="403" t="s">
        <v>876</v>
      </c>
      <c r="F88" s="429" t="s">
        <v>877</v>
      </c>
      <c r="G88" s="404" t="s">
        <v>878</v>
      </c>
      <c r="H88" s="403" t="s">
        <v>875</v>
      </c>
      <c r="I88" s="403" t="s">
        <v>876</v>
      </c>
      <c r="J88" s="429" t="s">
        <v>877</v>
      </c>
      <c r="K88" s="404" t="s">
        <v>878</v>
      </c>
      <c r="L88" s="403" t="s">
        <v>875</v>
      </c>
      <c r="M88" s="403" t="s">
        <v>876</v>
      </c>
      <c r="N88" s="429" t="s">
        <v>877</v>
      </c>
      <c r="O88" s="404" t="s">
        <v>878</v>
      </c>
      <c r="P88" s="403" t="s">
        <v>875</v>
      </c>
      <c r="Q88" s="403" t="s">
        <v>876</v>
      </c>
      <c r="R88" s="429" t="s">
        <v>877</v>
      </c>
      <c r="S88" s="404" t="s">
        <v>878</v>
      </c>
    </row>
    <row r="89" spans="2:19" s="333" customFormat="1" ht="29.25" customHeight="1">
      <c r="B89" s="490"/>
      <c r="C89" s="405"/>
      <c r="D89" s="491" t="s">
        <v>914</v>
      </c>
      <c r="E89" s="492">
        <v>0</v>
      </c>
      <c r="F89" s="491" t="s">
        <v>915</v>
      </c>
      <c r="G89" s="493" t="s">
        <v>916</v>
      </c>
      <c r="H89" s="494" t="s">
        <v>914</v>
      </c>
      <c r="I89" s="494">
        <v>500</v>
      </c>
      <c r="J89" s="494" t="s">
        <v>915</v>
      </c>
      <c r="K89" s="495" t="s">
        <v>917</v>
      </c>
      <c r="L89" s="494" t="s">
        <v>914</v>
      </c>
      <c r="M89" s="494">
        <v>10</v>
      </c>
      <c r="N89" s="494" t="s">
        <v>915</v>
      </c>
      <c r="O89" s="495" t="s">
        <v>918</v>
      </c>
      <c r="P89" s="494"/>
      <c r="Q89" s="494"/>
      <c r="R89" s="494"/>
      <c r="S89" s="495"/>
    </row>
    <row r="90" spans="2:19" s="333" customFormat="1" ht="29.25" customHeight="1">
      <c r="B90" s="490"/>
      <c r="C90" s="405"/>
      <c r="D90" s="496"/>
      <c r="E90" s="497"/>
      <c r="F90" s="496"/>
      <c r="G90" s="498"/>
      <c r="H90" s="499"/>
      <c r="I90" s="499"/>
      <c r="J90" s="499"/>
      <c r="K90" s="500"/>
      <c r="L90" s="499"/>
      <c r="M90" s="499"/>
      <c r="N90" s="499"/>
      <c r="O90" s="500"/>
      <c r="P90" s="499"/>
      <c r="Q90" s="499"/>
      <c r="R90" s="499"/>
      <c r="S90" s="500"/>
    </row>
    <row r="91" spans="2:19" s="333" customFormat="1" ht="36" outlineLevel="1">
      <c r="B91" s="490"/>
      <c r="C91" s="405"/>
      <c r="D91" s="403" t="s">
        <v>875</v>
      </c>
      <c r="E91" s="403" t="s">
        <v>876</v>
      </c>
      <c r="F91" s="429" t="s">
        <v>877</v>
      </c>
      <c r="G91" s="404" t="s">
        <v>878</v>
      </c>
      <c r="H91" s="403" t="s">
        <v>875</v>
      </c>
      <c r="I91" s="403" t="s">
        <v>876</v>
      </c>
      <c r="J91" s="429" t="s">
        <v>877</v>
      </c>
      <c r="K91" s="404" t="s">
        <v>878</v>
      </c>
      <c r="L91" s="403" t="s">
        <v>875</v>
      </c>
      <c r="M91" s="403" t="s">
        <v>876</v>
      </c>
      <c r="N91" s="429" t="s">
        <v>877</v>
      </c>
      <c r="O91" s="404" t="s">
        <v>878</v>
      </c>
      <c r="P91" s="403" t="s">
        <v>875</v>
      </c>
      <c r="Q91" s="403" t="s">
        <v>876</v>
      </c>
      <c r="R91" s="429" t="s">
        <v>877</v>
      </c>
      <c r="S91" s="404" t="s">
        <v>878</v>
      </c>
    </row>
    <row r="92" spans="2:19" s="333" customFormat="1" ht="29.25" customHeight="1" outlineLevel="1">
      <c r="B92" s="490"/>
      <c r="C92" s="405"/>
      <c r="D92" s="491" t="s">
        <v>919</v>
      </c>
      <c r="E92" s="492">
        <v>0</v>
      </c>
      <c r="F92" s="491" t="s">
        <v>915</v>
      </c>
      <c r="G92" s="493" t="s">
        <v>916</v>
      </c>
      <c r="H92" s="494" t="s">
        <v>919</v>
      </c>
      <c r="I92" s="494">
        <v>4000</v>
      </c>
      <c r="J92" s="494" t="s">
        <v>915</v>
      </c>
      <c r="K92" s="495" t="s">
        <v>917</v>
      </c>
      <c r="L92" s="494" t="s">
        <v>920</v>
      </c>
      <c r="M92" s="494">
        <v>4000</v>
      </c>
      <c r="N92" s="494" t="s">
        <v>915</v>
      </c>
      <c r="O92" s="495" t="s">
        <v>916</v>
      </c>
      <c r="P92" s="494"/>
      <c r="Q92" s="494"/>
      <c r="R92" s="494"/>
      <c r="S92" s="495"/>
    </row>
    <row r="93" spans="2:19" s="333" customFormat="1" ht="29.25" customHeight="1" outlineLevel="1">
      <c r="B93" s="490"/>
      <c r="C93" s="405"/>
      <c r="D93" s="496"/>
      <c r="E93" s="497"/>
      <c r="F93" s="496"/>
      <c r="G93" s="498"/>
      <c r="H93" s="499"/>
      <c r="I93" s="499"/>
      <c r="J93" s="499"/>
      <c r="K93" s="500"/>
      <c r="L93" s="499"/>
      <c r="M93" s="499"/>
      <c r="N93" s="499"/>
      <c r="O93" s="500"/>
      <c r="P93" s="499"/>
      <c r="Q93" s="499"/>
      <c r="R93" s="499"/>
      <c r="S93" s="500"/>
    </row>
    <row r="94" spans="2:19" s="333" customFormat="1" ht="36" outlineLevel="1">
      <c r="B94" s="490"/>
      <c r="C94" s="405"/>
      <c r="D94" s="403" t="s">
        <v>875</v>
      </c>
      <c r="E94" s="403" t="s">
        <v>876</v>
      </c>
      <c r="F94" s="429" t="s">
        <v>877</v>
      </c>
      <c r="G94" s="404" t="s">
        <v>878</v>
      </c>
      <c r="H94" s="403" t="s">
        <v>875</v>
      </c>
      <c r="I94" s="403" t="s">
        <v>876</v>
      </c>
      <c r="J94" s="429" t="s">
        <v>877</v>
      </c>
      <c r="K94" s="404" t="s">
        <v>878</v>
      </c>
      <c r="L94" s="403" t="s">
        <v>875</v>
      </c>
      <c r="M94" s="403" t="s">
        <v>876</v>
      </c>
      <c r="N94" s="429" t="s">
        <v>877</v>
      </c>
      <c r="O94" s="404" t="s">
        <v>878</v>
      </c>
      <c r="P94" s="403" t="s">
        <v>875</v>
      </c>
      <c r="Q94" s="403" t="s">
        <v>876</v>
      </c>
      <c r="R94" s="429" t="s">
        <v>877</v>
      </c>
      <c r="S94" s="404" t="s">
        <v>878</v>
      </c>
    </row>
    <row r="95" spans="2:19" s="333" customFormat="1" ht="29.25" customHeight="1" outlineLevel="1">
      <c r="B95" s="490"/>
      <c r="C95" s="405"/>
      <c r="D95" s="491"/>
      <c r="E95" s="492"/>
      <c r="F95" s="491"/>
      <c r="G95" s="493"/>
      <c r="H95" s="494"/>
      <c r="I95" s="494"/>
      <c r="J95" s="494"/>
      <c r="K95" s="495"/>
      <c r="L95" s="494"/>
      <c r="M95" s="494"/>
      <c r="N95" s="494"/>
      <c r="O95" s="495"/>
      <c r="P95" s="494"/>
      <c r="Q95" s="494"/>
      <c r="R95" s="494"/>
      <c r="S95" s="495"/>
    </row>
    <row r="96" spans="2:19" s="333" customFormat="1" ht="29.25" customHeight="1" outlineLevel="1">
      <c r="B96" s="490"/>
      <c r="C96" s="405"/>
      <c r="D96" s="496"/>
      <c r="E96" s="497"/>
      <c r="F96" s="496"/>
      <c r="G96" s="498"/>
      <c r="H96" s="499"/>
      <c r="I96" s="499"/>
      <c r="J96" s="499"/>
      <c r="K96" s="500"/>
      <c r="L96" s="499"/>
      <c r="M96" s="499"/>
      <c r="N96" s="499"/>
      <c r="O96" s="500"/>
      <c r="P96" s="499"/>
      <c r="Q96" s="499"/>
      <c r="R96" s="499"/>
      <c r="S96" s="500"/>
    </row>
    <row r="97" spans="2:19" s="333" customFormat="1" ht="36" outlineLevel="1">
      <c r="B97" s="490"/>
      <c r="C97" s="405"/>
      <c r="D97" s="403" t="s">
        <v>875</v>
      </c>
      <c r="E97" s="403" t="s">
        <v>876</v>
      </c>
      <c r="F97" s="429" t="s">
        <v>877</v>
      </c>
      <c r="G97" s="404" t="s">
        <v>878</v>
      </c>
      <c r="H97" s="403" t="s">
        <v>875</v>
      </c>
      <c r="I97" s="403" t="s">
        <v>876</v>
      </c>
      <c r="J97" s="429" t="s">
        <v>877</v>
      </c>
      <c r="K97" s="404" t="s">
        <v>878</v>
      </c>
      <c r="L97" s="403" t="s">
        <v>875</v>
      </c>
      <c r="M97" s="403" t="s">
        <v>876</v>
      </c>
      <c r="N97" s="429" t="s">
        <v>877</v>
      </c>
      <c r="O97" s="404" t="s">
        <v>878</v>
      </c>
      <c r="P97" s="403" t="s">
        <v>875</v>
      </c>
      <c r="Q97" s="403" t="s">
        <v>876</v>
      </c>
      <c r="R97" s="429" t="s">
        <v>877</v>
      </c>
      <c r="S97" s="404" t="s">
        <v>878</v>
      </c>
    </row>
    <row r="98" spans="2:19" s="333" customFormat="1" ht="29.25" customHeight="1" outlineLevel="1">
      <c r="B98" s="490"/>
      <c r="C98" s="405"/>
      <c r="D98" s="491"/>
      <c r="E98" s="492"/>
      <c r="F98" s="491"/>
      <c r="G98" s="493"/>
      <c r="H98" s="494"/>
      <c r="I98" s="494"/>
      <c r="J98" s="494"/>
      <c r="K98" s="495"/>
      <c r="L98" s="494"/>
      <c r="M98" s="494"/>
      <c r="N98" s="494"/>
      <c r="O98" s="495"/>
      <c r="P98" s="494"/>
      <c r="Q98" s="494"/>
      <c r="R98" s="494"/>
      <c r="S98" s="495"/>
    </row>
    <row r="99" spans="2:19" s="333" customFormat="1" ht="29.25" customHeight="1" outlineLevel="1">
      <c r="B99" s="490"/>
      <c r="C99" s="413"/>
      <c r="D99" s="496"/>
      <c r="E99" s="497"/>
      <c r="F99" s="496"/>
      <c r="G99" s="498"/>
      <c r="H99" s="499"/>
      <c r="I99" s="499"/>
      <c r="J99" s="499"/>
      <c r="K99" s="500"/>
      <c r="L99" s="499"/>
      <c r="M99" s="499"/>
      <c r="N99" s="499"/>
      <c r="O99" s="500"/>
      <c r="P99" s="499"/>
      <c r="Q99" s="499"/>
      <c r="R99" s="499"/>
      <c r="S99" s="500"/>
    </row>
    <row r="100" spans="2:3" s="333" customFormat="1" ht="15.75" thickBot="1">
      <c r="B100" s="380"/>
      <c r="C100" s="380"/>
    </row>
    <row r="101" spans="2:19" s="333" customFormat="1" ht="15.75" thickBot="1">
      <c r="B101" s="380"/>
      <c r="C101" s="380"/>
      <c r="D101" s="358" t="s">
        <v>811</v>
      </c>
      <c r="E101" s="359"/>
      <c r="F101" s="359"/>
      <c r="G101" s="360"/>
      <c r="H101" s="482" t="s">
        <v>879</v>
      </c>
      <c r="I101" s="483"/>
      <c r="J101" s="483"/>
      <c r="K101" s="484"/>
      <c r="L101" s="482" t="s">
        <v>813</v>
      </c>
      <c r="M101" s="483"/>
      <c r="N101" s="483"/>
      <c r="O101" s="484"/>
      <c r="P101" s="482" t="s">
        <v>814</v>
      </c>
      <c r="Q101" s="483"/>
      <c r="R101" s="483"/>
      <c r="S101" s="484"/>
    </row>
    <row r="102" spans="2:19" s="333" customFormat="1" ht="33.75" customHeight="1">
      <c r="B102" s="501" t="s">
        <v>880</v>
      </c>
      <c r="C102" s="361" t="s">
        <v>881</v>
      </c>
      <c r="D102" s="425" t="s">
        <v>882</v>
      </c>
      <c r="E102" s="502" t="s">
        <v>883</v>
      </c>
      <c r="F102" s="425" t="s">
        <v>884</v>
      </c>
      <c r="G102" s="451"/>
      <c r="H102" s="425" t="s">
        <v>882</v>
      </c>
      <c r="I102" s="502" t="s">
        <v>883</v>
      </c>
      <c r="J102" s="425" t="s">
        <v>884</v>
      </c>
      <c r="K102" s="451"/>
      <c r="L102" s="425" t="s">
        <v>882</v>
      </c>
      <c r="M102" s="502" t="s">
        <v>883</v>
      </c>
      <c r="N102" s="425" t="s">
        <v>884</v>
      </c>
      <c r="O102" s="451"/>
      <c r="P102" s="425" t="s">
        <v>882</v>
      </c>
      <c r="Q102" s="502" t="s">
        <v>883</v>
      </c>
      <c r="R102" s="425" t="s">
        <v>884</v>
      </c>
      <c r="S102" s="451"/>
    </row>
    <row r="103" spans="2:19" s="333" customFormat="1" ht="30" customHeight="1">
      <c r="B103" s="503"/>
      <c r="C103" s="378"/>
      <c r="D103" s="504"/>
      <c r="E103" s="505"/>
      <c r="F103" s="454"/>
      <c r="G103" s="473"/>
      <c r="H103" s="506"/>
      <c r="I103" s="507"/>
      <c r="J103" s="508"/>
      <c r="K103" s="509"/>
      <c r="L103" s="506"/>
      <c r="M103" s="507"/>
      <c r="N103" s="508"/>
      <c r="O103" s="509"/>
      <c r="P103" s="506"/>
      <c r="Q103" s="507"/>
      <c r="R103" s="508"/>
      <c r="S103" s="509"/>
    </row>
    <row r="104" spans="2:19" s="333" customFormat="1" ht="32.25" customHeight="1">
      <c r="B104" s="503"/>
      <c r="C104" s="501" t="s">
        <v>885</v>
      </c>
      <c r="D104" s="510" t="s">
        <v>882</v>
      </c>
      <c r="E104" s="403" t="s">
        <v>883</v>
      </c>
      <c r="F104" s="403" t="s">
        <v>886</v>
      </c>
      <c r="G104" s="431" t="s">
        <v>887</v>
      </c>
      <c r="H104" s="510" t="s">
        <v>882</v>
      </c>
      <c r="I104" s="403" t="s">
        <v>883</v>
      </c>
      <c r="J104" s="403" t="s">
        <v>886</v>
      </c>
      <c r="K104" s="431" t="s">
        <v>887</v>
      </c>
      <c r="L104" s="510" t="s">
        <v>882</v>
      </c>
      <c r="M104" s="403" t="s">
        <v>883</v>
      </c>
      <c r="N104" s="403" t="s">
        <v>886</v>
      </c>
      <c r="O104" s="431" t="s">
        <v>887</v>
      </c>
      <c r="P104" s="510" t="s">
        <v>882</v>
      </c>
      <c r="Q104" s="403" t="s">
        <v>883</v>
      </c>
      <c r="R104" s="403" t="s">
        <v>886</v>
      </c>
      <c r="S104" s="431" t="s">
        <v>887</v>
      </c>
    </row>
    <row r="105" spans="2:19" s="333" customFormat="1" ht="27.75" customHeight="1">
      <c r="B105" s="503"/>
      <c r="C105" s="503"/>
      <c r="D105" s="504">
        <v>0</v>
      </c>
      <c r="E105" s="433" t="s">
        <v>987</v>
      </c>
      <c r="F105" s="466" t="s">
        <v>987</v>
      </c>
      <c r="G105" s="488" t="s">
        <v>987</v>
      </c>
      <c r="H105" s="506">
        <v>1000</v>
      </c>
      <c r="I105" s="437">
        <v>0.35</v>
      </c>
      <c r="J105" s="470" t="s">
        <v>921</v>
      </c>
      <c r="K105" s="489" t="s">
        <v>908</v>
      </c>
      <c r="L105" s="506">
        <v>200</v>
      </c>
      <c r="M105" s="437">
        <v>0.25</v>
      </c>
      <c r="N105" s="470" t="s">
        <v>922</v>
      </c>
      <c r="O105" s="489" t="s">
        <v>908</v>
      </c>
      <c r="P105" s="506"/>
      <c r="Q105" s="437"/>
      <c r="R105" s="470"/>
      <c r="S105" s="489"/>
    </row>
    <row r="106" spans="2:19" s="333" customFormat="1" ht="27.75" customHeight="1" outlineLevel="1">
      <c r="B106" s="503"/>
      <c r="C106" s="503"/>
      <c r="D106" s="510" t="s">
        <v>882</v>
      </c>
      <c r="E106" s="403" t="s">
        <v>883</v>
      </c>
      <c r="F106" s="403" t="s">
        <v>886</v>
      </c>
      <c r="G106" s="431" t="s">
        <v>887</v>
      </c>
      <c r="H106" s="510" t="s">
        <v>882</v>
      </c>
      <c r="I106" s="403" t="s">
        <v>883</v>
      </c>
      <c r="J106" s="403" t="s">
        <v>886</v>
      </c>
      <c r="K106" s="431" t="s">
        <v>887</v>
      </c>
      <c r="L106" s="510" t="s">
        <v>882</v>
      </c>
      <c r="M106" s="403" t="s">
        <v>883</v>
      </c>
      <c r="N106" s="403" t="s">
        <v>886</v>
      </c>
      <c r="O106" s="431" t="s">
        <v>887</v>
      </c>
      <c r="P106" s="510" t="s">
        <v>882</v>
      </c>
      <c r="Q106" s="403" t="s">
        <v>883</v>
      </c>
      <c r="R106" s="403" t="s">
        <v>886</v>
      </c>
      <c r="S106" s="431" t="s">
        <v>887</v>
      </c>
    </row>
    <row r="107" spans="2:19" s="333" customFormat="1" ht="27.75" customHeight="1" outlineLevel="1">
      <c r="B107" s="503"/>
      <c r="C107" s="503"/>
      <c r="D107" s="504"/>
      <c r="E107" s="433"/>
      <c r="F107" s="466"/>
      <c r="G107" s="488"/>
      <c r="H107" s="506"/>
      <c r="I107" s="437"/>
      <c r="J107" s="470"/>
      <c r="K107" s="489"/>
      <c r="L107" s="506"/>
      <c r="M107" s="437"/>
      <c r="N107" s="470"/>
      <c r="O107" s="489"/>
      <c r="P107" s="506"/>
      <c r="Q107" s="437"/>
      <c r="R107" s="470"/>
      <c r="S107" s="489"/>
    </row>
    <row r="108" spans="2:19" s="333" customFormat="1" ht="27.75" customHeight="1" outlineLevel="1">
      <c r="B108" s="503"/>
      <c r="C108" s="503"/>
      <c r="D108" s="510" t="s">
        <v>882</v>
      </c>
      <c r="E108" s="403" t="s">
        <v>883</v>
      </c>
      <c r="F108" s="403" t="s">
        <v>886</v>
      </c>
      <c r="G108" s="431" t="s">
        <v>887</v>
      </c>
      <c r="H108" s="510" t="s">
        <v>882</v>
      </c>
      <c r="I108" s="403" t="s">
        <v>883</v>
      </c>
      <c r="J108" s="403" t="s">
        <v>886</v>
      </c>
      <c r="K108" s="431" t="s">
        <v>887</v>
      </c>
      <c r="L108" s="510" t="s">
        <v>882</v>
      </c>
      <c r="M108" s="403" t="s">
        <v>883</v>
      </c>
      <c r="N108" s="403" t="s">
        <v>886</v>
      </c>
      <c r="O108" s="431" t="s">
        <v>887</v>
      </c>
      <c r="P108" s="510" t="s">
        <v>882</v>
      </c>
      <c r="Q108" s="403" t="s">
        <v>883</v>
      </c>
      <c r="R108" s="403" t="s">
        <v>886</v>
      </c>
      <c r="S108" s="431" t="s">
        <v>887</v>
      </c>
    </row>
    <row r="109" spans="2:19" s="333" customFormat="1" ht="27.75" customHeight="1" outlineLevel="1">
      <c r="B109" s="503"/>
      <c r="C109" s="503"/>
      <c r="D109" s="504"/>
      <c r="E109" s="433"/>
      <c r="F109" s="466"/>
      <c r="G109" s="488"/>
      <c r="H109" s="506"/>
      <c r="I109" s="437"/>
      <c r="J109" s="470"/>
      <c r="K109" s="489"/>
      <c r="L109" s="506"/>
      <c r="M109" s="437"/>
      <c r="N109" s="470"/>
      <c r="O109" s="489"/>
      <c r="P109" s="506"/>
      <c r="Q109" s="437"/>
      <c r="R109" s="470"/>
      <c r="S109" s="489"/>
    </row>
    <row r="110" spans="2:19" s="333" customFormat="1" ht="27.75" customHeight="1" outlineLevel="1">
      <c r="B110" s="503"/>
      <c r="C110" s="503"/>
      <c r="D110" s="510" t="s">
        <v>882</v>
      </c>
      <c r="E110" s="403" t="s">
        <v>883</v>
      </c>
      <c r="F110" s="403" t="s">
        <v>886</v>
      </c>
      <c r="G110" s="431" t="s">
        <v>887</v>
      </c>
      <c r="H110" s="510" t="s">
        <v>882</v>
      </c>
      <c r="I110" s="403" t="s">
        <v>883</v>
      </c>
      <c r="J110" s="403" t="s">
        <v>886</v>
      </c>
      <c r="K110" s="431" t="s">
        <v>887</v>
      </c>
      <c r="L110" s="510" t="s">
        <v>882</v>
      </c>
      <c r="M110" s="403" t="s">
        <v>883</v>
      </c>
      <c r="N110" s="403" t="s">
        <v>886</v>
      </c>
      <c r="O110" s="431" t="s">
        <v>887</v>
      </c>
      <c r="P110" s="510" t="s">
        <v>882</v>
      </c>
      <c r="Q110" s="403" t="s">
        <v>883</v>
      </c>
      <c r="R110" s="403" t="s">
        <v>886</v>
      </c>
      <c r="S110" s="431" t="s">
        <v>887</v>
      </c>
    </row>
    <row r="111" spans="2:19" s="333" customFormat="1" ht="27.75" customHeight="1" outlineLevel="1">
      <c r="B111" s="511"/>
      <c r="C111" s="511"/>
      <c r="D111" s="504"/>
      <c r="E111" s="433"/>
      <c r="F111" s="466"/>
      <c r="G111" s="488"/>
      <c r="H111" s="506"/>
      <c r="I111" s="437"/>
      <c r="J111" s="470"/>
      <c r="K111" s="489"/>
      <c r="L111" s="506"/>
      <c r="M111" s="437"/>
      <c r="N111" s="470"/>
      <c r="O111" s="489"/>
      <c r="P111" s="506"/>
      <c r="Q111" s="437"/>
      <c r="R111" s="470"/>
      <c r="S111" s="489"/>
    </row>
    <row r="112" spans="2:19" s="333" customFormat="1" ht="26.25" customHeight="1">
      <c r="B112" s="401" t="s">
        <v>888</v>
      </c>
      <c r="C112" s="512" t="s">
        <v>889</v>
      </c>
      <c r="D112" s="513" t="s">
        <v>890</v>
      </c>
      <c r="E112" s="513" t="s">
        <v>891</v>
      </c>
      <c r="F112" s="513" t="s">
        <v>810</v>
      </c>
      <c r="G112" s="514" t="s">
        <v>892</v>
      </c>
      <c r="H112" s="515" t="s">
        <v>890</v>
      </c>
      <c r="I112" s="513" t="s">
        <v>891</v>
      </c>
      <c r="J112" s="513" t="s">
        <v>810</v>
      </c>
      <c r="K112" s="514" t="s">
        <v>892</v>
      </c>
      <c r="L112" s="513" t="s">
        <v>890</v>
      </c>
      <c r="M112" s="513" t="s">
        <v>891</v>
      </c>
      <c r="N112" s="513" t="s">
        <v>810</v>
      </c>
      <c r="O112" s="514" t="s">
        <v>892</v>
      </c>
      <c r="P112" s="513" t="s">
        <v>890</v>
      </c>
      <c r="Q112" s="513" t="s">
        <v>891</v>
      </c>
      <c r="R112" s="513" t="s">
        <v>810</v>
      </c>
      <c r="S112" s="514" t="s">
        <v>892</v>
      </c>
    </row>
    <row r="113" spans="2:19" s="333" customFormat="1" ht="32.25" customHeight="1">
      <c r="B113" s="406"/>
      <c r="C113" s="516"/>
      <c r="D113" s="432"/>
      <c r="E113" s="432"/>
      <c r="F113" s="432"/>
      <c r="G113" s="432"/>
      <c r="H113" s="478"/>
      <c r="I113" s="436"/>
      <c r="J113" s="436"/>
      <c r="K113" s="480"/>
      <c r="L113" s="436"/>
      <c r="M113" s="436"/>
      <c r="N113" s="436"/>
      <c r="O113" s="480"/>
      <c r="P113" s="436"/>
      <c r="Q113" s="436"/>
      <c r="R113" s="436"/>
      <c r="S113" s="480"/>
    </row>
    <row r="114" spans="2:19" s="333" customFormat="1" ht="32.25" customHeight="1">
      <c r="B114" s="406"/>
      <c r="C114" s="401" t="s">
        <v>893</v>
      </c>
      <c r="D114" s="403" t="s">
        <v>894</v>
      </c>
      <c r="E114" s="430" t="s">
        <v>895</v>
      </c>
      <c r="F114" s="429"/>
      <c r="G114" s="404" t="s">
        <v>896</v>
      </c>
      <c r="H114" s="403" t="s">
        <v>894</v>
      </c>
      <c r="I114" s="430" t="s">
        <v>895</v>
      </c>
      <c r="J114" s="429"/>
      <c r="K114" s="404" t="s">
        <v>896</v>
      </c>
      <c r="L114" s="403" t="s">
        <v>894</v>
      </c>
      <c r="M114" s="430" t="s">
        <v>895</v>
      </c>
      <c r="N114" s="429"/>
      <c r="O114" s="404" t="s">
        <v>896</v>
      </c>
      <c r="P114" s="403" t="s">
        <v>894</v>
      </c>
      <c r="Q114" s="403" t="s">
        <v>895</v>
      </c>
      <c r="R114" s="430" t="s">
        <v>895</v>
      </c>
      <c r="S114" s="429"/>
    </row>
    <row r="115" spans="2:19" s="333" customFormat="1" ht="23.25" customHeight="1">
      <c r="B115" s="406"/>
      <c r="C115" s="406"/>
      <c r="D115" s="517"/>
      <c r="E115" s="518"/>
      <c r="F115" s="519"/>
      <c r="G115" s="409"/>
      <c r="H115" s="520"/>
      <c r="I115" s="521"/>
      <c r="J115" s="522"/>
      <c r="K115" s="447"/>
      <c r="L115" s="520"/>
      <c r="M115" s="521"/>
      <c r="N115" s="522"/>
      <c r="O115" s="412"/>
      <c r="P115" s="520"/>
      <c r="Q115" s="410"/>
      <c r="R115" s="521"/>
      <c r="S115" s="522"/>
    </row>
    <row r="116" spans="2:19" s="333" customFormat="1" ht="23.25" customHeight="1" outlineLevel="1">
      <c r="B116" s="406"/>
      <c r="C116" s="406"/>
      <c r="D116" s="403" t="s">
        <v>894</v>
      </c>
      <c r="E116" s="430" t="s">
        <v>895</v>
      </c>
      <c r="F116" s="429"/>
      <c r="G116" s="404" t="s">
        <v>896</v>
      </c>
      <c r="H116" s="403" t="s">
        <v>894</v>
      </c>
      <c r="I116" s="430" t="s">
        <v>895</v>
      </c>
      <c r="J116" s="429"/>
      <c r="K116" s="404" t="s">
        <v>896</v>
      </c>
      <c r="L116" s="403" t="s">
        <v>894</v>
      </c>
      <c r="M116" s="430" t="s">
        <v>895</v>
      </c>
      <c r="N116" s="429"/>
      <c r="O116" s="404" t="s">
        <v>896</v>
      </c>
      <c r="P116" s="403" t="s">
        <v>894</v>
      </c>
      <c r="Q116" s="403" t="s">
        <v>895</v>
      </c>
      <c r="R116" s="430" t="s">
        <v>895</v>
      </c>
      <c r="S116" s="429"/>
    </row>
    <row r="117" spans="2:19" s="333" customFormat="1" ht="23.25" customHeight="1" outlineLevel="1">
      <c r="B117" s="406"/>
      <c r="C117" s="406"/>
      <c r="D117" s="517"/>
      <c r="E117" s="518"/>
      <c r="F117" s="519"/>
      <c r="G117" s="409"/>
      <c r="H117" s="520"/>
      <c r="I117" s="521"/>
      <c r="J117" s="522"/>
      <c r="K117" s="412"/>
      <c r="L117" s="520"/>
      <c r="M117" s="521"/>
      <c r="N117" s="522"/>
      <c r="O117" s="412"/>
      <c r="P117" s="520"/>
      <c r="Q117" s="410"/>
      <c r="R117" s="521"/>
      <c r="S117" s="522"/>
    </row>
    <row r="118" spans="2:19" s="333" customFormat="1" ht="23.25" customHeight="1" outlineLevel="1">
      <c r="B118" s="406"/>
      <c r="C118" s="406"/>
      <c r="D118" s="403" t="s">
        <v>894</v>
      </c>
      <c r="E118" s="430" t="s">
        <v>895</v>
      </c>
      <c r="F118" s="429"/>
      <c r="G118" s="404" t="s">
        <v>896</v>
      </c>
      <c r="H118" s="403" t="s">
        <v>894</v>
      </c>
      <c r="I118" s="430" t="s">
        <v>895</v>
      </c>
      <c r="J118" s="429"/>
      <c r="K118" s="404" t="s">
        <v>896</v>
      </c>
      <c r="L118" s="403" t="s">
        <v>894</v>
      </c>
      <c r="M118" s="430" t="s">
        <v>895</v>
      </c>
      <c r="N118" s="429"/>
      <c r="O118" s="404" t="s">
        <v>896</v>
      </c>
      <c r="P118" s="403" t="s">
        <v>894</v>
      </c>
      <c r="Q118" s="403" t="s">
        <v>895</v>
      </c>
      <c r="R118" s="430" t="s">
        <v>895</v>
      </c>
      <c r="S118" s="429"/>
    </row>
    <row r="119" spans="2:19" s="333" customFormat="1" ht="23.25" customHeight="1" outlineLevel="1">
      <c r="B119" s="406"/>
      <c r="C119" s="406"/>
      <c r="D119" s="517"/>
      <c r="E119" s="518"/>
      <c r="F119" s="519"/>
      <c r="G119" s="409"/>
      <c r="H119" s="520"/>
      <c r="I119" s="521"/>
      <c r="J119" s="522"/>
      <c r="K119" s="412"/>
      <c r="L119" s="520"/>
      <c r="M119" s="521"/>
      <c r="N119" s="522"/>
      <c r="O119" s="412"/>
      <c r="P119" s="520"/>
      <c r="Q119" s="410"/>
      <c r="R119" s="521"/>
      <c r="S119" s="522"/>
    </row>
    <row r="120" spans="2:19" s="333" customFormat="1" ht="23.25" customHeight="1" outlineLevel="1">
      <c r="B120" s="406"/>
      <c r="C120" s="406"/>
      <c r="D120" s="403" t="s">
        <v>894</v>
      </c>
      <c r="E120" s="430" t="s">
        <v>895</v>
      </c>
      <c r="F120" s="429"/>
      <c r="G120" s="404" t="s">
        <v>896</v>
      </c>
      <c r="H120" s="403" t="s">
        <v>894</v>
      </c>
      <c r="I120" s="430" t="s">
        <v>895</v>
      </c>
      <c r="J120" s="429"/>
      <c r="K120" s="404" t="s">
        <v>896</v>
      </c>
      <c r="L120" s="403" t="s">
        <v>894</v>
      </c>
      <c r="M120" s="430" t="s">
        <v>895</v>
      </c>
      <c r="N120" s="429"/>
      <c r="O120" s="404" t="s">
        <v>896</v>
      </c>
      <c r="P120" s="403" t="s">
        <v>894</v>
      </c>
      <c r="Q120" s="403" t="s">
        <v>895</v>
      </c>
      <c r="R120" s="430" t="s">
        <v>895</v>
      </c>
      <c r="S120" s="429"/>
    </row>
    <row r="121" spans="2:19" s="333" customFormat="1" ht="23.25" customHeight="1" outlineLevel="1">
      <c r="B121" s="414"/>
      <c r="C121" s="414"/>
      <c r="D121" s="517"/>
      <c r="E121" s="518"/>
      <c r="F121" s="519"/>
      <c r="G121" s="409"/>
      <c r="H121" s="520"/>
      <c r="I121" s="521"/>
      <c r="J121" s="522"/>
      <c r="K121" s="412"/>
      <c r="L121" s="520"/>
      <c r="M121" s="521"/>
      <c r="N121" s="522"/>
      <c r="O121" s="412"/>
      <c r="P121" s="520"/>
      <c r="Q121" s="410"/>
      <c r="R121" s="521"/>
      <c r="S121" s="522"/>
    </row>
    <row r="122" spans="2:3" s="333" customFormat="1" ht="15.75" thickBot="1">
      <c r="B122" s="380"/>
      <c r="C122" s="380"/>
    </row>
    <row r="123" spans="2:19" s="333" customFormat="1" ht="15.75" thickBot="1">
      <c r="B123" s="380"/>
      <c r="C123" s="380"/>
      <c r="D123" s="358" t="s">
        <v>811</v>
      </c>
      <c r="E123" s="359"/>
      <c r="F123" s="359"/>
      <c r="G123" s="360"/>
      <c r="H123" s="358" t="s">
        <v>812</v>
      </c>
      <c r="I123" s="359"/>
      <c r="J123" s="359"/>
      <c r="K123" s="360"/>
      <c r="L123" s="359" t="s">
        <v>813</v>
      </c>
      <c r="M123" s="359"/>
      <c r="N123" s="359"/>
      <c r="O123" s="359"/>
      <c r="P123" s="358" t="s">
        <v>814</v>
      </c>
      <c r="Q123" s="359"/>
      <c r="R123" s="359"/>
      <c r="S123" s="360"/>
    </row>
    <row r="124" spans="2:19" s="333" customFormat="1" ht="60">
      <c r="B124" s="361" t="s">
        <v>897</v>
      </c>
      <c r="C124" s="361" t="s">
        <v>898</v>
      </c>
      <c r="D124" s="425" t="s">
        <v>899</v>
      </c>
      <c r="E124" s="449"/>
      <c r="F124" s="449"/>
      <c r="G124" s="451"/>
      <c r="H124" s="425" t="s">
        <v>899</v>
      </c>
      <c r="I124" s="449"/>
      <c r="J124" s="449"/>
      <c r="K124" s="451"/>
      <c r="L124" s="425" t="s">
        <v>899</v>
      </c>
      <c r="M124" s="449"/>
      <c r="N124" s="449"/>
      <c r="O124" s="451"/>
      <c r="P124" s="425" t="s">
        <v>899</v>
      </c>
      <c r="Q124" s="449"/>
      <c r="R124" s="449"/>
      <c r="S124" s="451"/>
    </row>
    <row r="125" spans="2:19" s="333" customFormat="1" ht="45" customHeight="1">
      <c r="B125" s="378"/>
      <c r="C125" s="378"/>
      <c r="D125" s="523"/>
      <c r="E125" s="524"/>
      <c r="F125" s="524"/>
      <c r="G125" s="525"/>
      <c r="H125" s="526"/>
      <c r="I125" s="527"/>
      <c r="J125" s="527"/>
      <c r="K125" s="528"/>
      <c r="L125" s="526"/>
      <c r="M125" s="527"/>
      <c r="N125" s="527"/>
      <c r="O125" s="528"/>
      <c r="P125" s="526"/>
      <c r="Q125" s="527"/>
      <c r="R125" s="527"/>
      <c r="S125" s="528"/>
    </row>
    <row r="126" spans="2:19" s="333" customFormat="1" ht="32.25" customHeight="1">
      <c r="B126" s="400" t="s">
        <v>900</v>
      </c>
      <c r="C126" s="400" t="s">
        <v>901</v>
      </c>
      <c r="D126" s="513" t="s">
        <v>902</v>
      </c>
      <c r="E126" s="430" t="s">
        <v>810</v>
      </c>
      <c r="F126" s="403" t="s">
        <v>832</v>
      </c>
      <c r="G126" s="404" t="s">
        <v>849</v>
      </c>
      <c r="H126" s="513" t="s">
        <v>902</v>
      </c>
      <c r="I126" s="430" t="s">
        <v>810</v>
      </c>
      <c r="J126" s="403" t="s">
        <v>832</v>
      </c>
      <c r="K126" s="404" t="s">
        <v>849</v>
      </c>
      <c r="L126" s="513" t="s">
        <v>902</v>
      </c>
      <c r="M126" s="430" t="s">
        <v>810</v>
      </c>
      <c r="N126" s="403" t="s">
        <v>832</v>
      </c>
      <c r="O126" s="404" t="s">
        <v>849</v>
      </c>
      <c r="P126" s="513" t="s">
        <v>902</v>
      </c>
      <c r="Q126" s="430" t="s">
        <v>810</v>
      </c>
      <c r="R126" s="403" t="s">
        <v>832</v>
      </c>
      <c r="S126" s="404" t="s">
        <v>849</v>
      </c>
    </row>
    <row r="127" spans="2:19" s="333" customFormat="1" ht="23.25" customHeight="1">
      <c r="B127" s="405"/>
      <c r="C127" s="413"/>
      <c r="D127" s="432"/>
      <c r="E127" s="529"/>
      <c r="F127" s="408"/>
      <c r="G127" s="477"/>
      <c r="H127" s="436"/>
      <c r="I127" s="530"/>
      <c r="J127" s="436"/>
      <c r="K127" s="463"/>
      <c r="L127" s="436"/>
      <c r="M127" s="530"/>
      <c r="N127" s="436"/>
      <c r="O127" s="463"/>
      <c r="P127" s="436"/>
      <c r="Q127" s="530"/>
      <c r="R127" s="436"/>
      <c r="S127" s="463"/>
    </row>
    <row r="128" spans="2:19" s="333" customFormat="1" ht="29.25" customHeight="1">
      <c r="B128" s="405"/>
      <c r="C128" s="400" t="s">
        <v>903</v>
      </c>
      <c r="D128" s="403" t="s">
        <v>904</v>
      </c>
      <c r="E128" s="430" t="s">
        <v>905</v>
      </c>
      <c r="F128" s="429"/>
      <c r="G128" s="404" t="s">
        <v>906</v>
      </c>
      <c r="H128" s="403" t="s">
        <v>904</v>
      </c>
      <c r="I128" s="430" t="s">
        <v>905</v>
      </c>
      <c r="J128" s="429"/>
      <c r="K128" s="404" t="s">
        <v>906</v>
      </c>
      <c r="L128" s="403" t="s">
        <v>904</v>
      </c>
      <c r="M128" s="430" t="s">
        <v>905</v>
      </c>
      <c r="N128" s="429"/>
      <c r="O128" s="404" t="s">
        <v>906</v>
      </c>
      <c r="P128" s="403" t="s">
        <v>904</v>
      </c>
      <c r="Q128" s="430" t="s">
        <v>905</v>
      </c>
      <c r="R128" s="429"/>
      <c r="S128" s="404" t="s">
        <v>906</v>
      </c>
    </row>
    <row r="129" spans="2:19" s="333" customFormat="1" ht="39" customHeight="1">
      <c r="B129" s="413"/>
      <c r="C129" s="413"/>
      <c r="D129" s="517"/>
      <c r="E129" s="518"/>
      <c r="F129" s="519"/>
      <c r="G129" s="409"/>
      <c r="H129" s="520"/>
      <c r="I129" s="521"/>
      <c r="J129" s="522"/>
      <c r="K129" s="412"/>
      <c r="L129" s="520"/>
      <c r="M129" s="521"/>
      <c r="N129" s="522"/>
      <c r="O129" s="412"/>
      <c r="P129" s="520"/>
      <c r="Q129" s="521"/>
      <c r="R129" s="522"/>
      <c r="S129" s="412"/>
    </row>
  </sheetData>
  <sheetProtection/>
  <printOptions/>
  <pageMargins left="0.787401575" right="0.787401575" top="0.984251969" bottom="0.984251969"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39"/>
  <sheetViews>
    <sheetView zoomScalePageLayoutView="0" workbookViewId="0" topLeftCell="A1">
      <selection activeCell="F25" sqref="F25:G25"/>
    </sheetView>
  </sheetViews>
  <sheetFormatPr defaultColWidth="11.421875" defaultRowHeight="15"/>
  <cols>
    <col min="1" max="1" width="2.421875" style="0" customWidth="1"/>
    <col min="2" max="2" width="37.421875" style="0" customWidth="1"/>
    <col min="3" max="3" width="10.421875" style="0" customWidth="1"/>
    <col min="4" max="4" width="64.421875" style="0" customWidth="1"/>
    <col min="5" max="5" width="15.00390625" style="0" customWidth="1"/>
    <col min="6" max="6" width="6.421875" style="0" customWidth="1"/>
    <col min="7" max="7" width="10.421875" style="0" customWidth="1"/>
    <col min="8" max="9" width="5.00390625" style="0" customWidth="1"/>
    <col min="10" max="13" width="5.421875" style="0" customWidth="1"/>
    <col min="14" max="14" width="1.421875" style="0" customWidth="1"/>
    <col min="15" max="15" width="11.421875" style="0" customWidth="1"/>
    <col min="16" max="16" width="10.00390625" style="0" customWidth="1"/>
  </cols>
  <sheetData>
    <row r="1" spans="2:8" ht="15.75" thickBot="1">
      <c r="B1" s="31"/>
      <c r="C1" s="31"/>
      <c r="D1" s="31"/>
      <c r="E1" s="31"/>
      <c r="F1" s="31"/>
      <c r="G1" s="31"/>
      <c r="H1" s="31"/>
    </row>
    <row r="2" spans="2:13" ht="15" customHeight="1" thickBot="1">
      <c r="B2" s="28"/>
      <c r="C2" s="868"/>
      <c r="D2" s="868"/>
      <c r="E2" s="868"/>
      <c r="F2" s="868"/>
      <c r="G2" s="868"/>
      <c r="H2" s="22"/>
      <c r="I2" s="22"/>
      <c r="J2" s="22"/>
      <c r="K2" s="22"/>
      <c r="L2" s="22"/>
      <c r="M2" s="23"/>
    </row>
    <row r="3" spans="2:13" ht="27" thickBot="1">
      <c r="B3" s="29"/>
      <c r="C3" s="878" t="s">
        <v>314</v>
      </c>
      <c r="D3" s="879"/>
      <c r="E3" s="879"/>
      <c r="F3" s="880"/>
      <c r="G3" s="30"/>
      <c r="H3" s="25"/>
      <c r="I3" s="25"/>
      <c r="J3" s="25"/>
      <c r="K3" s="25"/>
      <c r="L3" s="25"/>
      <c r="M3" s="27"/>
    </row>
    <row r="4" spans="2:13" ht="15" customHeight="1">
      <c r="B4" s="29"/>
      <c r="C4" s="30"/>
      <c r="D4" s="30"/>
      <c r="E4" s="30"/>
      <c r="F4" s="30"/>
      <c r="G4" s="30"/>
      <c r="H4" s="25"/>
      <c r="I4" s="25"/>
      <c r="J4" s="25"/>
      <c r="K4" s="25"/>
      <c r="L4" s="25"/>
      <c r="M4" s="27"/>
    </row>
    <row r="5" spans="2:13" ht="15.75" customHeight="1" thickBot="1">
      <c r="B5" s="24"/>
      <c r="C5" s="25"/>
      <c r="D5" s="25"/>
      <c r="E5" s="25"/>
      <c r="F5" s="25"/>
      <c r="G5" s="25"/>
      <c r="H5" s="25"/>
      <c r="I5" s="25"/>
      <c r="J5" s="25"/>
      <c r="K5" s="25"/>
      <c r="L5" s="25"/>
      <c r="M5" s="27"/>
    </row>
    <row r="6" spans="2:13" ht="15.75" customHeight="1">
      <c r="B6" s="869" t="s">
        <v>247</v>
      </c>
      <c r="C6" s="870"/>
      <c r="D6" s="870"/>
      <c r="E6" s="870"/>
      <c r="F6" s="870"/>
      <c r="G6" s="870"/>
      <c r="H6" s="870"/>
      <c r="I6" s="870"/>
      <c r="J6" s="870"/>
      <c r="K6" s="870"/>
      <c r="L6" s="870"/>
      <c r="M6" s="871"/>
    </row>
    <row r="7" spans="2:13" ht="15.75" customHeight="1" thickBot="1">
      <c r="B7" s="872"/>
      <c r="C7" s="873"/>
      <c r="D7" s="873"/>
      <c r="E7" s="873"/>
      <c r="F7" s="873"/>
      <c r="G7" s="873"/>
      <c r="H7" s="873"/>
      <c r="I7" s="873"/>
      <c r="J7" s="873"/>
      <c r="K7" s="873"/>
      <c r="L7" s="873"/>
      <c r="M7" s="874"/>
    </row>
    <row r="8" spans="2:13" ht="15.75" customHeight="1">
      <c r="B8" s="869" t="s">
        <v>274</v>
      </c>
      <c r="C8" s="870"/>
      <c r="D8" s="870"/>
      <c r="E8" s="870"/>
      <c r="F8" s="870"/>
      <c r="G8" s="870"/>
      <c r="H8" s="870"/>
      <c r="I8" s="870"/>
      <c r="J8" s="870"/>
      <c r="K8" s="870"/>
      <c r="L8" s="870"/>
      <c r="M8" s="871"/>
    </row>
    <row r="9" spans="2:13" ht="15.75" customHeight="1" thickBot="1">
      <c r="B9" s="875" t="s">
        <v>248</v>
      </c>
      <c r="C9" s="876"/>
      <c r="D9" s="876"/>
      <c r="E9" s="876"/>
      <c r="F9" s="876"/>
      <c r="G9" s="876"/>
      <c r="H9" s="876"/>
      <c r="I9" s="876"/>
      <c r="J9" s="876"/>
      <c r="K9" s="876"/>
      <c r="L9" s="876"/>
      <c r="M9" s="877"/>
    </row>
    <row r="10" spans="2:13" ht="15.75" customHeight="1" thickBot="1">
      <c r="B10" s="17"/>
      <c r="C10" s="17"/>
      <c r="D10" s="17"/>
      <c r="E10" s="17"/>
      <c r="F10" s="17"/>
      <c r="G10" s="17"/>
      <c r="H10" s="17"/>
      <c r="I10" s="17"/>
      <c r="J10" s="17"/>
      <c r="K10" s="17"/>
      <c r="L10" s="17"/>
      <c r="M10" s="17"/>
    </row>
    <row r="11" spans="2:13" ht="15.75" thickBot="1">
      <c r="B11" s="863" t="s">
        <v>334</v>
      </c>
      <c r="C11" s="864"/>
      <c r="D11" s="865"/>
      <c r="E11" s="17"/>
      <c r="F11" s="17"/>
      <c r="G11" s="17"/>
      <c r="H11" s="2"/>
      <c r="I11" s="2"/>
      <c r="J11" s="2"/>
      <c r="K11" s="2"/>
      <c r="L11" s="2"/>
      <c r="M11" s="2"/>
    </row>
    <row r="12" spans="2:13" ht="8.25" customHeight="1" thickBot="1">
      <c r="B12" s="17"/>
      <c r="C12" s="17"/>
      <c r="D12" s="17"/>
      <c r="E12" s="17"/>
      <c r="F12" s="17"/>
      <c r="G12" s="17"/>
      <c r="H12" s="2"/>
      <c r="I12" s="2"/>
      <c r="J12" s="2"/>
      <c r="K12" s="2"/>
      <c r="L12" s="2"/>
      <c r="M12" s="2"/>
    </row>
    <row r="13" spans="2:13" ht="19.5" thickBot="1">
      <c r="B13" s="881" t="s">
        <v>249</v>
      </c>
      <c r="C13" s="882"/>
      <c r="D13" s="882"/>
      <c r="E13" s="882"/>
      <c r="F13" s="882"/>
      <c r="G13" s="882"/>
      <c r="H13" s="882"/>
      <c r="I13" s="882"/>
      <c r="J13" s="882"/>
      <c r="K13" s="882"/>
      <c r="L13" s="882"/>
      <c r="M13" s="883"/>
    </row>
    <row r="14" spans="2:16" s="7" customFormat="1" ht="51.75" thickBot="1">
      <c r="B14" s="45" t="s">
        <v>250</v>
      </c>
      <c r="C14" s="39" t="s">
        <v>251</v>
      </c>
      <c r="D14" s="39" t="s">
        <v>252</v>
      </c>
      <c r="E14" s="39" t="s">
        <v>251</v>
      </c>
      <c r="F14" s="866" t="s">
        <v>253</v>
      </c>
      <c r="G14" s="867"/>
      <c r="H14" s="866" t="s">
        <v>254</v>
      </c>
      <c r="I14" s="867"/>
      <c r="J14" s="866" t="s">
        <v>255</v>
      </c>
      <c r="K14" s="867"/>
      <c r="L14" s="866" t="s">
        <v>275</v>
      </c>
      <c r="M14" s="867"/>
      <c r="P14" s="33"/>
    </row>
    <row r="15" spans="2:41" ht="333" customHeight="1" thickBot="1">
      <c r="B15" s="41" t="s">
        <v>330</v>
      </c>
      <c r="C15" s="8">
        <v>4</v>
      </c>
      <c r="D15" s="42" t="s">
        <v>338</v>
      </c>
      <c r="E15" s="8">
        <v>4.2</v>
      </c>
      <c r="F15" s="859">
        <v>4</v>
      </c>
      <c r="G15" s="860"/>
      <c r="H15" s="859">
        <v>2</v>
      </c>
      <c r="I15" s="860"/>
      <c r="J15" s="859" t="s">
        <v>754</v>
      </c>
      <c r="K15" s="860"/>
      <c r="L15" s="859"/>
      <c r="M15" s="860"/>
      <c r="N15" s="1"/>
      <c r="O15" s="1"/>
      <c r="P15" s="36"/>
      <c r="Q15" s="1"/>
      <c r="R15" s="1"/>
      <c r="S15" s="1"/>
      <c r="T15" s="1"/>
      <c r="U15" s="1"/>
      <c r="V15" s="1"/>
      <c r="W15" s="1"/>
      <c r="X15" s="1"/>
      <c r="Y15" s="1"/>
      <c r="Z15" s="1"/>
      <c r="AA15" s="1"/>
      <c r="AB15" s="1"/>
      <c r="AC15" s="1"/>
      <c r="AD15" s="1"/>
      <c r="AE15" s="1"/>
      <c r="AF15" s="1"/>
      <c r="AG15" s="1"/>
      <c r="AH15" s="1"/>
      <c r="AI15" s="1"/>
      <c r="AJ15" s="31"/>
      <c r="AK15" s="31"/>
      <c r="AL15" s="31"/>
      <c r="AM15" s="31"/>
      <c r="AN15" s="31"/>
      <c r="AO15" s="31"/>
    </row>
    <row r="16" spans="2:41" s="2" customFormat="1" ht="9.75" customHeight="1" thickBot="1">
      <c r="B16" s="11"/>
      <c r="C16" s="11"/>
      <c r="D16" s="11"/>
      <c r="E16" s="11"/>
      <c r="F16" s="861"/>
      <c r="G16" s="862"/>
      <c r="H16" s="862"/>
      <c r="I16" s="862"/>
      <c r="J16" s="862"/>
      <c r="K16" s="862"/>
      <c r="L16" s="862"/>
      <c r="M16" s="862"/>
      <c r="N16" s="1"/>
      <c r="O16" s="1"/>
      <c r="P16" s="1"/>
      <c r="Q16" s="1"/>
      <c r="R16" s="1"/>
      <c r="S16" s="1"/>
      <c r="T16" s="1"/>
      <c r="U16" s="1"/>
      <c r="V16" s="1"/>
      <c r="W16" s="1"/>
      <c r="X16" s="1"/>
      <c r="Y16" s="1"/>
      <c r="Z16" s="1"/>
      <c r="AA16" s="1"/>
      <c r="AB16" s="1"/>
      <c r="AC16" s="1"/>
      <c r="AD16" s="1"/>
      <c r="AE16" s="1"/>
      <c r="AF16" s="1"/>
      <c r="AG16" s="1"/>
      <c r="AH16" s="1"/>
      <c r="AI16" s="1"/>
      <c r="AJ16" s="34"/>
      <c r="AK16" s="34"/>
      <c r="AL16" s="34"/>
      <c r="AM16" s="34"/>
      <c r="AN16" s="34"/>
      <c r="AO16" s="34"/>
    </row>
    <row r="17" spans="2:41" s="7" customFormat="1" ht="48" customHeight="1" thickBot="1">
      <c r="B17" s="32" t="s">
        <v>256</v>
      </c>
      <c r="C17" s="38" t="s">
        <v>251</v>
      </c>
      <c r="D17" s="9" t="s">
        <v>257</v>
      </c>
      <c r="E17" s="38" t="s">
        <v>251</v>
      </c>
      <c r="F17" s="857" t="s">
        <v>253</v>
      </c>
      <c r="G17" s="858"/>
      <c r="H17" s="857" t="s">
        <v>254</v>
      </c>
      <c r="I17" s="858"/>
      <c r="J17" s="857" t="s">
        <v>255</v>
      </c>
      <c r="K17" s="858"/>
      <c r="L17" s="857" t="s">
        <v>275</v>
      </c>
      <c r="M17" s="858"/>
      <c r="N17" s="37"/>
      <c r="O17" s="37"/>
      <c r="P17" s="36"/>
      <c r="Q17" s="37"/>
      <c r="R17" s="37"/>
      <c r="S17" s="37"/>
      <c r="T17" s="37"/>
      <c r="U17" s="37"/>
      <c r="V17" s="37"/>
      <c r="W17" s="37"/>
      <c r="X17" s="37"/>
      <c r="Y17" s="37"/>
      <c r="Z17" s="37"/>
      <c r="AA17" s="37"/>
      <c r="AB17" s="37"/>
      <c r="AC17" s="37"/>
      <c r="AD17" s="37"/>
      <c r="AE17" s="37"/>
      <c r="AF17" s="37"/>
      <c r="AG17" s="37"/>
      <c r="AH17" s="37"/>
      <c r="AI17" s="37"/>
      <c r="AJ17" s="35"/>
      <c r="AK17" s="35"/>
      <c r="AL17" s="35"/>
      <c r="AM17" s="35"/>
      <c r="AN17" s="35"/>
      <c r="AO17" s="35"/>
    </row>
    <row r="18" spans="2:41" ht="409.5" customHeight="1" thickBot="1">
      <c r="B18" s="43" t="s">
        <v>332</v>
      </c>
      <c r="C18" s="10">
        <v>4</v>
      </c>
      <c r="D18" s="44" t="s">
        <v>339</v>
      </c>
      <c r="E18" s="10">
        <v>4.2</v>
      </c>
      <c r="F18" s="859" t="s">
        <v>454</v>
      </c>
      <c r="G18" s="860"/>
      <c r="H18" s="859" t="s">
        <v>453</v>
      </c>
      <c r="I18" s="860"/>
      <c r="J18" s="859" t="s">
        <v>754</v>
      </c>
      <c r="K18" s="860"/>
      <c r="L18" s="859"/>
      <c r="M18" s="860"/>
      <c r="N18" s="1"/>
      <c r="O18" s="1"/>
      <c r="P18" s="36"/>
      <c r="Q18" s="1"/>
      <c r="R18" s="1"/>
      <c r="S18" s="1"/>
      <c r="T18" s="1"/>
      <c r="U18" s="1"/>
      <c r="V18" s="1"/>
      <c r="W18" s="1"/>
      <c r="X18" s="1"/>
      <c r="Y18" s="1"/>
      <c r="Z18" s="1"/>
      <c r="AA18" s="1"/>
      <c r="AB18" s="1"/>
      <c r="AC18" s="1"/>
      <c r="AD18" s="1"/>
      <c r="AE18" s="1"/>
      <c r="AF18" s="1"/>
      <c r="AG18" s="1"/>
      <c r="AH18" s="1"/>
      <c r="AI18" s="1"/>
      <c r="AJ18" s="31"/>
      <c r="AK18" s="31"/>
      <c r="AL18" s="31"/>
      <c r="AM18" s="31"/>
      <c r="AN18" s="31"/>
      <c r="AO18" s="31"/>
    </row>
    <row r="19" spans="14:41" ht="15.75" thickBot="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2:41" ht="19.5" thickBot="1">
      <c r="B20" s="881" t="s">
        <v>258</v>
      </c>
      <c r="C20" s="882"/>
      <c r="D20" s="882"/>
      <c r="E20" s="882"/>
      <c r="F20" s="882"/>
      <c r="G20" s="882"/>
      <c r="H20" s="882"/>
      <c r="I20" s="882"/>
      <c r="J20" s="882"/>
      <c r="K20" s="882"/>
      <c r="L20" s="882"/>
      <c r="M20" s="88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2:41" s="7" customFormat="1" ht="95.25" thickBot="1">
      <c r="B21" s="9" t="s">
        <v>250</v>
      </c>
      <c r="C21" s="38" t="s">
        <v>251</v>
      </c>
      <c r="D21" s="9" t="s">
        <v>252</v>
      </c>
      <c r="E21" s="38" t="s">
        <v>251</v>
      </c>
      <c r="F21" s="857" t="s">
        <v>259</v>
      </c>
      <c r="G21" s="858"/>
      <c r="H21" s="857" t="s">
        <v>260</v>
      </c>
      <c r="I21" s="858"/>
      <c r="J21" s="857" t="s">
        <v>255</v>
      </c>
      <c r="K21" s="858"/>
      <c r="L21" s="857" t="s">
        <v>275</v>
      </c>
      <c r="M21" s="884"/>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row>
    <row r="22" spans="2:13" ht="321.75" customHeight="1" thickBot="1">
      <c r="B22" s="41" t="s">
        <v>330</v>
      </c>
      <c r="C22" s="8">
        <v>5</v>
      </c>
      <c r="D22" s="42" t="s">
        <v>331</v>
      </c>
      <c r="E22" s="8">
        <v>5</v>
      </c>
      <c r="F22" s="885" t="s">
        <v>438</v>
      </c>
      <c r="G22" s="886"/>
      <c r="H22" s="885">
        <v>2</v>
      </c>
      <c r="I22" s="886"/>
      <c r="J22" s="859" t="s">
        <v>754</v>
      </c>
      <c r="K22" s="860"/>
      <c r="L22" s="859"/>
      <c r="M22" s="860"/>
    </row>
    <row r="23" spans="2:13" s="2" customFormat="1" ht="9.75" customHeight="1" thickBot="1">
      <c r="B23" s="11"/>
      <c r="C23" s="11"/>
      <c r="D23" s="11"/>
      <c r="E23" s="11"/>
      <c r="F23" s="861"/>
      <c r="G23" s="862"/>
      <c r="H23" s="862"/>
      <c r="I23" s="862"/>
      <c r="J23" s="862"/>
      <c r="K23" s="862"/>
      <c r="L23" s="862"/>
      <c r="M23" s="887"/>
    </row>
    <row r="24" spans="2:13" s="7" customFormat="1" ht="51.75" thickBot="1">
      <c r="B24" s="39" t="s">
        <v>256</v>
      </c>
      <c r="C24" s="39" t="s">
        <v>251</v>
      </c>
      <c r="D24" s="39" t="s">
        <v>257</v>
      </c>
      <c r="E24" s="39" t="s">
        <v>251</v>
      </c>
      <c r="F24" s="866" t="s">
        <v>259</v>
      </c>
      <c r="G24" s="867"/>
      <c r="H24" s="866" t="s">
        <v>260</v>
      </c>
      <c r="I24" s="867"/>
      <c r="J24" s="866" t="s">
        <v>255</v>
      </c>
      <c r="K24" s="867"/>
      <c r="L24" s="866" t="s">
        <v>275</v>
      </c>
      <c r="M24" s="867"/>
    </row>
    <row r="25" spans="2:13" ht="409.5" customHeight="1" thickBot="1">
      <c r="B25" s="43" t="s">
        <v>332</v>
      </c>
      <c r="C25" s="10">
        <v>5</v>
      </c>
      <c r="D25" s="42" t="s">
        <v>331</v>
      </c>
      <c r="E25" s="10">
        <v>5</v>
      </c>
      <c r="F25" s="859" t="s">
        <v>455</v>
      </c>
      <c r="G25" s="860"/>
      <c r="H25" s="859" t="s">
        <v>456</v>
      </c>
      <c r="I25" s="860"/>
      <c r="J25" s="859" t="s">
        <v>754</v>
      </c>
      <c r="K25" s="860"/>
      <c r="L25" s="859"/>
      <c r="M25" s="860"/>
    </row>
    <row r="26" ht="15.75" thickBot="1"/>
    <row r="27" spans="2:13" ht="19.5" thickBot="1">
      <c r="B27" s="881" t="s">
        <v>261</v>
      </c>
      <c r="C27" s="882"/>
      <c r="D27" s="882"/>
      <c r="E27" s="882"/>
      <c r="F27" s="882"/>
      <c r="G27" s="882"/>
      <c r="H27" s="882"/>
      <c r="I27" s="882"/>
      <c r="J27" s="882"/>
      <c r="K27" s="882"/>
      <c r="L27" s="882"/>
      <c r="M27" s="883"/>
    </row>
    <row r="28" spans="2:13" s="7" customFormat="1" ht="51.75" thickBot="1">
      <c r="B28" s="39" t="s">
        <v>250</v>
      </c>
      <c r="C28" s="39" t="s">
        <v>251</v>
      </c>
      <c r="D28" s="39" t="s">
        <v>252</v>
      </c>
      <c r="E28" s="39" t="s">
        <v>251</v>
      </c>
      <c r="F28" s="866" t="s">
        <v>259</v>
      </c>
      <c r="G28" s="867"/>
      <c r="H28" s="866" t="s">
        <v>260</v>
      </c>
      <c r="I28" s="867"/>
      <c r="J28" s="866" t="s">
        <v>255</v>
      </c>
      <c r="K28" s="867"/>
      <c r="L28" s="866" t="s">
        <v>275</v>
      </c>
      <c r="M28" s="867"/>
    </row>
    <row r="29" spans="2:13" ht="325.5" customHeight="1" thickBot="1">
      <c r="B29" s="41" t="s">
        <v>330</v>
      </c>
      <c r="C29" s="8"/>
      <c r="D29" s="42" t="s">
        <v>337</v>
      </c>
      <c r="E29" s="8"/>
      <c r="F29" s="859"/>
      <c r="G29" s="860"/>
      <c r="H29" s="859"/>
      <c r="I29" s="860"/>
      <c r="J29" s="859"/>
      <c r="K29" s="860"/>
      <c r="L29" s="859"/>
      <c r="M29" s="860"/>
    </row>
    <row r="30" spans="2:13" s="2" customFormat="1" ht="9.75" customHeight="1" thickBot="1">
      <c r="B30" s="11"/>
      <c r="C30" s="11"/>
      <c r="D30" s="11"/>
      <c r="E30" s="11"/>
      <c r="F30" s="861"/>
      <c r="G30" s="862"/>
      <c r="H30" s="862"/>
      <c r="I30" s="862"/>
      <c r="J30" s="862"/>
      <c r="K30" s="862"/>
      <c r="L30" s="862"/>
      <c r="M30" s="887"/>
    </row>
    <row r="31" spans="2:13" s="7" customFormat="1" ht="51.75" thickBot="1">
      <c r="B31" s="40" t="s">
        <v>256</v>
      </c>
      <c r="C31" s="39" t="s">
        <v>251</v>
      </c>
      <c r="D31" s="40" t="s">
        <v>257</v>
      </c>
      <c r="E31" s="39" t="s">
        <v>251</v>
      </c>
      <c r="F31" s="866" t="s">
        <v>259</v>
      </c>
      <c r="G31" s="867"/>
      <c r="H31" s="866" t="s">
        <v>260</v>
      </c>
      <c r="I31" s="867"/>
      <c r="J31" s="866" t="s">
        <v>255</v>
      </c>
      <c r="K31" s="867"/>
      <c r="L31" s="866" t="s">
        <v>275</v>
      </c>
      <c r="M31" s="867"/>
    </row>
    <row r="32" spans="2:13" ht="409.5" customHeight="1" thickBot="1">
      <c r="B32" s="43" t="s">
        <v>332</v>
      </c>
      <c r="C32" s="10"/>
      <c r="D32" s="44" t="s">
        <v>335</v>
      </c>
      <c r="E32" s="10"/>
      <c r="F32" s="859"/>
      <c r="G32" s="860"/>
      <c r="H32" s="859"/>
      <c r="I32" s="860"/>
      <c r="J32" s="859"/>
      <c r="K32" s="860"/>
      <c r="L32" s="859"/>
      <c r="M32" s="860"/>
    </row>
    <row r="33" spans="2:15" s="2" customFormat="1" ht="16.5" thickBot="1">
      <c r="B33" s="12"/>
      <c r="C33" s="12"/>
      <c r="D33" s="13"/>
      <c r="E33" s="14"/>
      <c r="F33" s="13"/>
      <c r="G33" s="15"/>
      <c r="H33" s="16"/>
      <c r="I33" s="16"/>
      <c r="J33" s="16"/>
      <c r="K33" s="16"/>
      <c r="L33" s="16"/>
      <c r="M33" s="16"/>
      <c r="N33" s="16"/>
      <c r="O33" s="16"/>
    </row>
    <row r="34" spans="2:13" ht="19.5" thickBot="1">
      <c r="B34" s="881" t="s">
        <v>262</v>
      </c>
      <c r="C34" s="882"/>
      <c r="D34" s="882"/>
      <c r="E34" s="882"/>
      <c r="F34" s="882"/>
      <c r="G34" s="882"/>
      <c r="H34" s="882"/>
      <c r="I34" s="882"/>
      <c r="J34" s="882"/>
      <c r="K34" s="882"/>
      <c r="L34" s="882"/>
      <c r="M34" s="883"/>
    </row>
    <row r="35" spans="2:13" s="7" customFormat="1" ht="51.75" thickBot="1">
      <c r="B35" s="39" t="s">
        <v>250</v>
      </c>
      <c r="C35" s="39" t="s">
        <v>251</v>
      </c>
      <c r="D35" s="39" t="s">
        <v>252</v>
      </c>
      <c r="E35" s="39" t="s">
        <v>251</v>
      </c>
      <c r="F35" s="866" t="s">
        <v>259</v>
      </c>
      <c r="G35" s="867"/>
      <c r="H35" s="866" t="s">
        <v>260</v>
      </c>
      <c r="I35" s="867"/>
      <c r="J35" s="866" t="s">
        <v>255</v>
      </c>
      <c r="K35" s="867"/>
      <c r="L35" s="866" t="s">
        <v>275</v>
      </c>
      <c r="M35" s="867"/>
    </row>
    <row r="36" spans="2:13" ht="315" customHeight="1" thickBot="1">
      <c r="B36" s="41" t="s">
        <v>330</v>
      </c>
      <c r="C36" s="8"/>
      <c r="D36" s="42" t="s">
        <v>333</v>
      </c>
      <c r="E36" s="8"/>
      <c r="F36" s="859"/>
      <c r="G36" s="860"/>
      <c r="H36" s="859"/>
      <c r="I36" s="860"/>
      <c r="J36" s="859"/>
      <c r="K36" s="860"/>
      <c r="L36" s="859"/>
      <c r="M36" s="860"/>
    </row>
    <row r="37" spans="2:13" s="2" customFormat="1" ht="9.75" customHeight="1" thickBot="1">
      <c r="B37" s="11"/>
      <c r="C37" s="11"/>
      <c r="D37" s="11"/>
      <c r="E37" s="11"/>
      <c r="F37" s="861"/>
      <c r="G37" s="862"/>
      <c r="H37" s="862"/>
      <c r="I37" s="862"/>
      <c r="J37" s="862"/>
      <c r="K37" s="862"/>
      <c r="L37" s="862"/>
      <c r="M37" s="887"/>
    </row>
    <row r="38" spans="2:13" s="7" customFormat="1" ht="51.75" thickBot="1">
      <c r="B38" s="45" t="s">
        <v>256</v>
      </c>
      <c r="C38" s="39" t="s">
        <v>251</v>
      </c>
      <c r="D38" s="39" t="s">
        <v>257</v>
      </c>
      <c r="E38" s="39" t="s">
        <v>251</v>
      </c>
      <c r="F38" s="866" t="s">
        <v>259</v>
      </c>
      <c r="G38" s="867"/>
      <c r="H38" s="866" t="s">
        <v>260</v>
      </c>
      <c r="I38" s="867"/>
      <c r="J38" s="866" t="s">
        <v>255</v>
      </c>
      <c r="K38" s="867"/>
      <c r="L38" s="866" t="s">
        <v>275</v>
      </c>
      <c r="M38" s="867"/>
    </row>
    <row r="39" spans="2:13" ht="409.5" customHeight="1" thickBot="1">
      <c r="B39" s="43" t="s">
        <v>332</v>
      </c>
      <c r="C39" s="10"/>
      <c r="D39" s="44" t="s">
        <v>336</v>
      </c>
      <c r="E39" s="10"/>
      <c r="F39" s="859"/>
      <c r="G39" s="860"/>
      <c r="H39" s="859"/>
      <c r="I39" s="860"/>
      <c r="J39" s="859"/>
      <c r="K39" s="860"/>
      <c r="L39" s="859"/>
      <c r="M39" s="860"/>
    </row>
  </sheetData>
  <sheetProtection/>
  <mergeCells count="78">
    <mergeCell ref="F30:M30"/>
    <mergeCell ref="F31:G31"/>
    <mergeCell ref="F37:M37"/>
    <mergeCell ref="F35:G35"/>
    <mergeCell ref="H35:I35"/>
    <mergeCell ref="J35:K35"/>
    <mergeCell ref="L35:M35"/>
    <mergeCell ref="F36:G36"/>
    <mergeCell ref="H36:I36"/>
    <mergeCell ref="J36:K36"/>
    <mergeCell ref="B34:M34"/>
    <mergeCell ref="F38:G38"/>
    <mergeCell ref="H38:I38"/>
    <mergeCell ref="J38:K38"/>
    <mergeCell ref="L38:M38"/>
    <mergeCell ref="F39:G39"/>
    <mergeCell ref="H39:I39"/>
    <mergeCell ref="J39:K39"/>
    <mergeCell ref="L39:M39"/>
    <mergeCell ref="L36:M36"/>
    <mergeCell ref="J31:K31"/>
    <mergeCell ref="L31:M31"/>
    <mergeCell ref="F32:G32"/>
    <mergeCell ref="H32:I32"/>
    <mergeCell ref="J32:K32"/>
    <mergeCell ref="L32:M32"/>
    <mergeCell ref="H31:I31"/>
    <mergeCell ref="H28:I28"/>
    <mergeCell ref="J28:K28"/>
    <mergeCell ref="L28:M28"/>
    <mergeCell ref="F29:G29"/>
    <mergeCell ref="F25:G25"/>
    <mergeCell ref="H25:I25"/>
    <mergeCell ref="J25:K25"/>
    <mergeCell ref="L25:M25"/>
    <mergeCell ref="H29:I29"/>
    <mergeCell ref="J29:K29"/>
    <mergeCell ref="L29:M29"/>
    <mergeCell ref="B20:M20"/>
    <mergeCell ref="F23:M23"/>
    <mergeCell ref="F24:G24"/>
    <mergeCell ref="H24:I24"/>
    <mergeCell ref="J24:K24"/>
    <mergeCell ref="L24:M24"/>
    <mergeCell ref="B27:M27"/>
    <mergeCell ref="F28:G28"/>
    <mergeCell ref="F21:G21"/>
    <mergeCell ref="H21:I21"/>
    <mergeCell ref="J21:K21"/>
    <mergeCell ref="L21:M21"/>
    <mergeCell ref="F22:G22"/>
    <mergeCell ref="H22:I22"/>
    <mergeCell ref="J22:K22"/>
    <mergeCell ref="L22:M22"/>
    <mergeCell ref="C2:G2"/>
    <mergeCell ref="H14:I14"/>
    <mergeCell ref="J14:K14"/>
    <mergeCell ref="B6:M7"/>
    <mergeCell ref="B8:M8"/>
    <mergeCell ref="B9:M9"/>
    <mergeCell ref="C3:F3"/>
    <mergeCell ref="B13:M13"/>
    <mergeCell ref="L14:M14"/>
    <mergeCell ref="F15:G15"/>
    <mergeCell ref="H15:I15"/>
    <mergeCell ref="J15:K15"/>
    <mergeCell ref="L15:M15"/>
    <mergeCell ref="F16:M16"/>
    <mergeCell ref="B11:D11"/>
    <mergeCell ref="F14:G14"/>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2012-09-13T12:51:38Z</cp:lastPrinted>
  <dcterms:created xsi:type="dcterms:W3CDTF">2010-11-30T14:15:01Z</dcterms:created>
  <dcterms:modified xsi:type="dcterms:W3CDTF">2018-06-15T18:04:37Z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84</vt:lpwstr>
  </property>
  <property fmtid="{D5CDD505-2E9C-101B-9397-08002B2CF9AE}" pid="5" name="ProjectId">
    <vt:lpwstr>10</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http://wbdocsservices.worldbank.org/services?I4_SERVICE=VC&amp;I4_KEY=TF069012&amp;I4_DOCID=090224b085c098e8</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6928cf46-c326-4255-ab09-b0d79a1ac86c,4;6928cf46-c326-4255-ab09-b0d79a1ac86c,6;6928cf46-c326-4255-ab09-b0d79a1ac86c,8;6928cf46-c326-4255-ab09-b0d79a1ac86c,10;6928cf46-c326-4255-ab09-b0d79a1ac86c,12;</vt:lpwstr>
  </property>
  <property fmtid="{D5CDD505-2E9C-101B-9397-08002B2CF9AE}" pid="11" name="SentToWBDocsPublic">
    <vt:lpwstr>Yes</vt:lpwstr>
  </property>
  <property fmtid="{D5CDD505-2E9C-101B-9397-08002B2CF9AE}" pid="12" name="WBDocsApproverName">
    <vt:lpwstr/>
  </property>
  <property fmtid="{D5CDD505-2E9C-101B-9397-08002B2CF9AE}" pid="13" name="DocAuthor_WBDocs">
    <vt:lpwstr>Adaptation Fund Board Secretariat</vt:lpwstr>
  </property>
  <property fmtid="{D5CDD505-2E9C-101B-9397-08002B2CF9AE}" pid="14" name="ProjectStatus">
    <vt:lpwstr>Project Approved</vt:lpwstr>
  </property>
  <property fmtid="{D5CDD505-2E9C-101B-9397-08002B2CF9AE}" pid="15" name="Fund_WBDocs">
    <vt:lpwstr>AF</vt:lpwstr>
  </property>
  <property fmtid="{D5CDD505-2E9C-101B-9397-08002B2CF9AE}" pid="16" name="PublicDoc">
    <vt:lpwstr>Yes</vt:lpwstr>
  </property>
  <property fmtid="{D5CDD505-2E9C-101B-9397-08002B2CF9AE}" pid="17" name="WBDocsDocURLPublicOnly">
    <vt:lpwstr>http://pubdocs.worldbank.org/en/426931532335059551/10-For-Website-AF-RICE-PPR-final-for-AF-submission-revised-270117.xls</vt:lpwstr>
  </property>
  <property fmtid="{D5CDD505-2E9C-101B-9397-08002B2CF9AE}" pid="18" name="ApproverUPI_WBDocs">
    <vt:lpwstr>000384891</vt:lpwstr>
  </property>
  <property fmtid="{D5CDD505-2E9C-101B-9397-08002B2CF9AE}" pid="19" name="DocumentType_WBDocs">
    <vt:lpwstr>Project Status Report</vt:lpwstr>
  </property>
</Properties>
</file>