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9.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P:\Adaptation Fund\Projects and Programs\Project reports\Georgia\2014\"/>
    </mc:Choice>
  </mc:AlternateContent>
  <xr:revisionPtr revIDLastSave="0" documentId="8_{BAFA5383-AC9C-4D7F-81D9-CCE6C8A0FFE0}" xr6:coauthVersionLast="31" xr6:coauthVersionMax="31" xr10:uidLastSave="{00000000-0000-0000-0000-000000000000}"/>
  <bookViews>
    <workbookView xWindow="5580" yWindow="420" windowWidth="16730" windowHeight="11340" activeTab="3" xr2:uid="{00000000-000D-0000-FFFF-FFFF00000000}"/>
  </bookViews>
  <sheets>
    <sheet name="Overview" sheetId="1" r:id="rId1"/>
    <sheet name="FinancialData " sheetId="11" r:id="rId2"/>
    <sheet name="Procurement" sheetId="14" state="hidden" r:id="rId3"/>
    <sheet name="Risk Assesment" sheetId="4" r:id="rId4"/>
    <sheet name="Rating" sheetId="16" r:id="rId5"/>
    <sheet name="Project Indicators" sheetId="17" r:id="rId6"/>
    <sheet name="Lessons Learned" sheetId="9" r:id="rId7"/>
    <sheet name="Results Tracker" sheetId="7" r:id="rId8"/>
    <sheet name="Units for Indicators" sheetId="6" r:id="rId9"/>
    <sheet name="Sheet1" sheetId="15" r:id="rId10"/>
  </sheets>
  <externalReferences>
    <externalReference r:id="rId11"/>
    <externalReference r:id="rId12"/>
    <externalReference r:id="rId13"/>
  </externalReferences>
  <definedNames>
    <definedName name="Month">[1]Dropdowns!$G$2:$G$13</definedName>
    <definedName name="Year">[1]Dropdowns!$H$2:$H$36</definedName>
  </definedNames>
  <calcPr calcId="179017"/>
</workbook>
</file>

<file path=xl/calcChain.xml><?xml version="1.0" encoding="utf-8"?>
<calcChain xmlns="http://schemas.openxmlformats.org/spreadsheetml/2006/main">
  <c r="F30" i="11" l="1"/>
  <c r="F50" i="11"/>
  <c r="H28" i="14"/>
  <c r="H29" i="14"/>
  <c r="H30" i="14"/>
  <c r="H25" i="14"/>
  <c r="H26" i="14"/>
  <c r="H27" i="14"/>
  <c r="H24" i="14"/>
  <c r="H23" i="14"/>
  <c r="H20" i="14"/>
  <c r="H11" i="14"/>
  <c r="H12" i="14"/>
  <c r="H14" i="14"/>
  <c r="H17" i="14"/>
  <c r="H15" i="14"/>
  <c r="H18" i="14"/>
  <c r="H19" i="14"/>
  <c r="H21" i="14"/>
  <c r="H22" i="14"/>
  <c r="G16" i="14"/>
  <c r="H16" i="14" s="1"/>
  <c r="F31" i="11"/>
  <c r="F32" i="11" s="1"/>
</calcChain>
</file>

<file path=xl/sharedStrings.xml><?xml version="1.0" encoding="utf-8"?>
<sst xmlns="http://schemas.openxmlformats.org/spreadsheetml/2006/main" count="825" uniqueCount="623">
  <si>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</si>
  <si>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</si>
  <si>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</si>
  <si>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</si>
  <si>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</si>
  <si>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</si>
  <si>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</si>
  <si>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</si>
  <si>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</si>
  <si>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</si>
  <si>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</si>
  <si>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</si>
  <si>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</si>
  <si>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</si>
  <si>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</si>
  <si>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</si>
  <si>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</si>
  <si>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</si>
  <si>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</si>
  <si>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</si>
  <si>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</si>
  <si>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</si>
  <si>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</si>
  <si>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</si>
  <si>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</si>
  <si>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</si>
  <si>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</si>
  <si>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</si>
  <si>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</si>
  <si>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</si>
  <si>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</si>
  <si>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</si>
  <si>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</si>
  <si>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</si>
  <si>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</si>
  <si>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</si>
  <si>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</si>
  <si>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</si>
  <si>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</si>
  <si>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</si>
  <si>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</si>
  <si>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</si>
  <si>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</si>
  <si>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</si>
  <si>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</si>
  <si>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</si>
  <si>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</si>
  <si>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</si>
  <si>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</si>
  <si>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</si>
  <si>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</si>
  <si>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</si>
  <si>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</si>
  <si>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</si>
  <si>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</si>
  <si>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</si>
  <si>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</si>
  <si>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</si>
  <si>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</si>
  <si>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</si>
  <si>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</si>
  <si>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</si>
  <si>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</si>
  <si>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</si>
  <si>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</si>
  <si>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</si>
  <si>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</si>
  <si>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</si>
  <si>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</si>
  <si>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</si>
  <si>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</si>
  <si>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</si>
  <si>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</si>
  <si>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</si>
  <si>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</si>
  <si>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</si>
  <si>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</si>
  <si>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</si>
  <si>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</si>
  <si>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</si>
  <si>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</si>
  <si>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</si>
  <si>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</si>
  <si>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</si>
  <si>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</si>
  <si>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</si>
  <si>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</si>
  <si>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</si>
  <si>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</si>
  <si>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</si>
  <si>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</si>
  <si>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</si>
  <si>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</si>
  <si>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</si>
  <si>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</si>
  <si>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</si>
  <si>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</si>
  <si>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</si>
  <si>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</si>
  <si>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</si>
  <si>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</si>
  <si>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</si>
  <si>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</si>
  <si>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</si>
  <si>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</si>
  <si>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</si>
  <si>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</si>
  <si>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</si>
  <si>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</si>
  <si>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</si>
  <si>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</si>
  <si>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</si>
  <si>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</si>
  <si>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</si>
  <si>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</si>
  <si>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</si>
  <si>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</si>
  <si>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</si>
  <si>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</si>
  <si>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</si>
  <si>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</si>
  <si>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</si>
  <si>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</si>
  <si>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</si>
  <si>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</si>
  <si>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</si>
  <si>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</si>
  <si>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</si>
  <si>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</si>
  <si>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</si>
  <si>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</si>
  <si>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</si>
  <si>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</si>
  <si>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</si>
  <si>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</si>
  <si>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</si>
  <si>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</si>
  <si>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</si>
  <si>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</si>
  <si>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</si>
  <si>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</si>
  <si>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</si>
  <si>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</si>
  <si>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</si>
  <si>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</si>
  <si>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</si>
  <si>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</si>
  <si>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</si>
  <si>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</si>
  <si>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</si>
  <si>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</si>
  <si>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</si>
  <si>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</si>
  <si>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</si>
  <si>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</si>
  <si>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</si>
  <si>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</si>
  <si>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</si>
  <si>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</si>
  <si>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</si>
  <si>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</si>
  <si>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</si>
  <si>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</si>
  <si>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</si>
  <si>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</si>
  <si>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</si>
  <si>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</si>
  <si>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</si>
  <si>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</si>
  <si>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</si>
  <si>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</si>
  <si>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</si>
  <si>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</si>
  <si>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</si>
  <si>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</si>
  <si>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</si>
  <si>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</si>
  <si>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</si>
  <si>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</si>
  <si>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</si>
  <si>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</si>
  <si>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</si>
  <si>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</si>
  <si>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</si>
  <si>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</si>
  <si>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</si>
  <si>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</si>
  <si>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</si>
  <si>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</si>
  <si>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</si>
  <si>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</si>
  <si>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</si>
  <si>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</si>
  <si>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</si>
  <si>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</si>
  <si>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</si>
  <si>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</si>
  <si>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</si>
  <si>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</si>
  <si>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</si>
  <si>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</si>
  <si>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</si>
  <si>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</si>
  <si>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</si>
  <si>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</si>
  <si>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</si>
  <si>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</si>
  <si>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</si>
  <si>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</si>
  <si>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</si>
  <si>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</si>
  <si>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</si>
  <si>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</si>
  <si>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</si>
  <si>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</si>
  <si>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</si>
  <si>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</si>
  <si>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</si>
  <si>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</si>
  <si>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</si>
  <si>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</si>
  <si>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</si>
  <si>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</si>
  <si>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</si>
  <si>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</si>
  <si>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</si>
  <si>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</si>
  <si>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</si>
  <si>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</si>
  <si>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</si>
  <si>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</si>
  <si>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</si>
  <si>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</si>
  <si>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</si>
  <si>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</si>
  <si>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</si>
  <si>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</si>
  <si>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</si>
  <si>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</si>
  <si>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</si>
  <si>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</si>
  <si>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</si>
  <si>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List all bids for each contact signed with date of open call and winning bid</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</si>
  <si>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</si>
  <si>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</si>
  <si>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</si>
  <si>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</si>
  <si>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</si>
  <si>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</si>
  <si>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</si>
  <si>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</si>
  <si>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</si>
  <si>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</si>
  <si>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</si>
  <si>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</si>
  <si>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</si>
  <si>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</si>
  <si>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</si>
  <si>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</si>
  <si>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</si>
  <si>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</si>
  <si>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</si>
  <si>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</si>
  <si>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</si>
  <si>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</si>
  <si>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</si>
  <si>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</si>
  <si>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</si>
  <si>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</si>
  <si>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</si>
  <si>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</si>
  <si>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</si>
  <si>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</si>
  <si>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</si>
  <si>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</si>
  <si>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</si>
  <si>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</si>
  <si>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</si>
  <si>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</si>
  <si>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</si>
  <si>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</si>
  <si>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</si>
  <si>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</si>
  <si>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</si>
  <si>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</si>
  <si>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</si>
  <si>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</si>
  <si>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</si>
  <si>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</si>
  <si>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</si>
  <si>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</si>
  <si>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</si>
  <si>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</si>
  <si>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</si>
  <si>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</si>
  <si>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</si>
  <si>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</si>
  <si>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</si>
  <si>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</si>
  <si>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</si>
  <si>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</si>
  <si>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</si>
  <si>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</si>
  <si>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</si>
  <si>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</si>
  <si>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</si>
  <si>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</si>
  <si>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Target for Project End</t>
  </si>
  <si>
    <t>Period of Report (Dates)</t>
  </si>
  <si>
    <t>Selection Justification for the Winner</t>
  </si>
  <si>
    <t>Contract Value/Amount (USD)</t>
  </si>
  <si>
    <t>Bid Amount (USD)</t>
  </si>
  <si>
    <t>Winning Bid Amount (USD)</t>
  </si>
  <si>
    <t>Remaining Balance</t>
  </si>
  <si>
    <t>Payment to Date</t>
  </si>
  <si>
    <t>CONTRACT &amp; Procurement Method</t>
  </si>
  <si>
    <t>Signiture Date</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</si>
  <si>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</si>
  <si>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</si>
  <si>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</si>
  <si>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</si>
  <si>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</si>
  <si>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</si>
  <si>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</si>
  <si>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</si>
  <si>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</si>
  <si>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</si>
  <si>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</si>
  <si>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</si>
  <si>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</si>
  <si>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</si>
  <si>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</si>
  <si>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</si>
  <si>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</si>
  <si>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</si>
  <si>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</si>
  <si>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</si>
  <si>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</si>
  <si>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</si>
  <si>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</si>
  <si>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</si>
  <si>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</si>
  <si>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</si>
  <si>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</si>
  <si>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</si>
  <si>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</si>
  <si>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</si>
  <si>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</si>
  <si>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</si>
  <si>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</si>
  <si>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</si>
  <si>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</si>
  <si>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</si>
  <si>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</si>
  <si>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</si>
  <si>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Developing Climate Resilient Flood and Flash Flood Management Practices to Protect Vulnerable Communities of Georgia</t>
  </si>
  <si>
    <t>UNDP</t>
  </si>
  <si>
    <t>Multilateral Implementing Entity</t>
  </si>
  <si>
    <t xml:space="preserve">ivane.tsiklauri@undp.org </t>
  </si>
  <si>
    <t xml:space="preserve">Unforeseen delays in undertaking essential surveys due to weather/access issues etc.  </t>
  </si>
  <si>
    <t>High</t>
  </si>
  <si>
    <t>Medium</t>
  </si>
  <si>
    <t>Low</t>
  </si>
  <si>
    <t>Outcome 1: Floodplain development policies in place to minimise exposure of highly vulnerable people of Rioni river basin to climate change induced flood risks</t>
  </si>
  <si>
    <t>Outcome 3: Institutional Capacity developed for early warning and timely alert communication to vulnerable communities of the Rioni river basin</t>
  </si>
  <si>
    <t>Fragmentation and gaps in policies and national regulations for long-term flood/flash floods under climate change</t>
  </si>
  <si>
    <t xml:space="preserve">Lack of appropriate hazard maps on which to base floodplain policy </t>
  </si>
  <si>
    <t>Investment in flood intervention measures limited and annual, falls short of what is required</t>
  </si>
  <si>
    <t>Traditional engineering measures employed which to not take account of climate change and fail in subsequent hazard events.  Climate resilience not built into current approach to direct flood intervention measures.</t>
  </si>
  <si>
    <t>Current approaches do not involve local communities in the implementation of measures and do not address the recurring problem of loss of agricultural property to flood damage</t>
  </si>
  <si>
    <t xml:space="preserve">Monitoring network in the Rioni basin was reduced from 22 to 4 meteorological stations since the early 1990s.  The  4 remaining meteorological stations covering all of Rioni basin is inadequate for effective early warning.  </t>
  </si>
  <si>
    <t>There is currently limited capability among national NEA staff for undertaking flood risk assessment and forecasting and limited experience of EW systems implementation and operation</t>
  </si>
  <si>
    <t>Various out-of-date and inadequate hazard maps  are used for emergency planning and response by different agencies</t>
  </si>
  <si>
    <t>Currently limited warnings to communities</t>
  </si>
  <si>
    <t>Floodplain land use and development policy which addresses fragmentation and gaps in place by project completion</t>
  </si>
  <si>
    <t>Implementation of adaptation measures that are a mix of traditional engineering and bioengineering solutions</t>
  </si>
  <si>
    <t>Set up and implement employee guarantee scheme (targeting 200 employees in each municipality, at least 50% women)</t>
  </si>
  <si>
    <t>Purchase and install 5 Met stations, 20 Met posts, and 10 Hydrological posts</t>
  </si>
  <si>
    <t>At least 10 NEA staff with gender balanced composition trained in risk assessment and forecasting and EWS</t>
  </si>
  <si>
    <t>Provision of access to up-to-date, definitive hazards and forecast information via single GIS-based data management and dissemination system</t>
  </si>
  <si>
    <t>Development of emergency plans</t>
  </si>
  <si>
    <t>90% of people in Rioni basin to have access to early warning messages/signals by completion of project</t>
  </si>
  <si>
    <t xml:space="preserve">Project Execution </t>
  </si>
  <si>
    <t>Juan Fernandez Sainz</t>
  </si>
  <si>
    <t>Output 1.1.  Hazard  and inundation maps produced for whole basin</t>
  </si>
  <si>
    <t>Output 1.2. Enhanced land-use regulations introduced (land-use planning, including zoning and development controls, e.g. expansion, economic development categories etc.) to ensure  comprehensive floodplain management and spatial planning</t>
  </si>
  <si>
    <t>Output 1.3.  New building codes reviewed and streamlined for the housing rehabilitation schemes to flood proof new buildings (e.g. material standards, traditional house raising etc).</t>
  </si>
  <si>
    <t>Output 3.2. Multi hazard risk assessment for the Rioni river basin (floods, flash floods, associated mudflows and landslides, linked with climatic alterations under alternative scenarios).</t>
  </si>
  <si>
    <t>Output 3.4. Essential equipment to increase monitoring and forecasting capabilities in the target basin procured and installed</t>
  </si>
  <si>
    <t>Investment in flood intervention measures limited and annual, falls short of what is required.</t>
  </si>
  <si>
    <t>Emergency plans currently available at MIA but propriety of the information is unknown.</t>
  </si>
  <si>
    <t>The project target areas are: Ambrolauri, Oni, Lentekhi, Tsageri, Tskaltubo and Samtredia municipalities (Rioni river basin).</t>
  </si>
  <si>
    <t>13-14 December 2011</t>
  </si>
  <si>
    <t xml:space="preserve">Outcome 2: Direct investments and local actions in highly exposed and vulnerable communities improve flood management practice on 8,400km2 and build resilience of 200,000 people </t>
  </si>
  <si>
    <t>Failure to reach agreement on new policy/legislative framework</t>
  </si>
  <si>
    <t>Failure to consult all relevant stakeholders and failure to reach agreement on new building codes</t>
  </si>
  <si>
    <t>Failure to consult key relevant stakeholders and to correctly determine the feasibility of a community based flood insurance scheme/ Lack of government support for the scheme.  Inaccuracy of flood zones leading to difficulty in defining flood insurance zones</t>
  </si>
  <si>
    <t>Review of requirements and development of a detailed functional specification could results in a change in the original scope of the FFEWS that came out of the UNDP FFEWS assessment.</t>
  </si>
  <si>
    <t>Accurate hazard and risk maps on which to base development policy</t>
  </si>
  <si>
    <t>Indicator 1.3.1.  New building codes including building flood resilience measures</t>
  </si>
  <si>
    <t>Indicator 1.5.1. At least 1 pilot community-based flood insurance scheme in place</t>
  </si>
  <si>
    <t>Indicator 2.2.1. Municipal employment-guarantee scheme employing local people in the implementation of the adaptation schemes being implemented.  Long-term involvement of local population in the maintenance of flood protection infrastructure</t>
  </si>
  <si>
    <t xml:space="preserve">Indicator 2.3.1.  Agro-forestry, cattle rearing plots and seasonal cropping measures adopted in all 6 municipalities established </t>
  </si>
  <si>
    <t>Indicator 2.4.1. Municipal records of employees guarantee scheme and number of people employed per year</t>
  </si>
  <si>
    <t>Indicator 3.2.1.  Rioni flood forecasting model developed, which will couple outputs from downscaled meso-scale meteorological systems to HEC-HMS hydrological models.  Linked forecasting met-hydrological-hydraulic model.</t>
  </si>
  <si>
    <t>Indicator 3.3.1. At least 10 NEA staff trained in risk assessment and forecasting and EWS.  Municipality emergency staff trained in emergency response. Strengthened capacity of national and local staff in monitoring, flood forecasting, early warning and emergency response</t>
  </si>
  <si>
    <t>Indicator 3.4.1. Purchase and install 5 Met stations, 20 Met posts, and 10 Hydrological posts.  Observation network of all hydrological and meteorological variables to provide an appropriate level of spatial resolution of these variables for early warning</t>
  </si>
  <si>
    <t>Indicator 3.5.1. A fully integrated flood early warning system (Deltares-FEWS) which links forecasting models to telemetered data as input and forecasting reporting and warning systems as output.</t>
  </si>
  <si>
    <t>Indicator 3.5.2. An early warning communication network using different communication links such as telephone trees, SMS and e-mail networks</t>
  </si>
  <si>
    <t>Indicator 3.5.3. GIS-based website for dissemination of hazard maps and associated information, such as hydrometeorological telemetric and Deltares-FEWS data to central and local government stakeholders.</t>
  </si>
  <si>
    <t>Indicator 3.5.4. A public-facing website presenting key layers of information, with the potential to disseminate early warning information to the public.</t>
  </si>
  <si>
    <t>Indicator 3.5.5.  Early warning awareness and training workshops for community, NGOs, government and media representatives.</t>
  </si>
  <si>
    <t>Indicator 1.4.1. at least 42 NEA staff and 60 municipality staff trained in modern hazard mapping and risk assessment techniques</t>
  </si>
  <si>
    <t xml:space="preserve">Low capacity among national and regional staff to undertake hazard mapping and risk assessment to support development of floodplain policy </t>
  </si>
  <si>
    <t>Not yet started. The website will be developed in the end of 2015.</t>
  </si>
  <si>
    <t>Not yet started. The public-facing website will be developed in the end of 2015.</t>
  </si>
  <si>
    <t>Not yet started. Early warning awareness and training workshops will be conducted in begining of 2016.</t>
  </si>
  <si>
    <t>Good collaboration between local population, target municipalities and central institutions could improve the project results.</t>
  </si>
  <si>
    <t>At least 42NEA staff and 60 municipality staff (at least 50% women) trained in modern hazard mapping and risk assessment techniques</t>
  </si>
  <si>
    <t>2.1.1</t>
  </si>
  <si>
    <t>11 June 2012, Project Document signed by UNDP and Ministry of Environment Protection of Georgia</t>
  </si>
  <si>
    <t>3rd quarter of 2014</t>
  </si>
  <si>
    <t>2nd quarter of 2016</t>
  </si>
  <si>
    <t>nino.antadze@undp.org</t>
  </si>
  <si>
    <t>Nino Antadze, Team Leader, Environment and Energy Portfolio, UNDP Georgia</t>
  </si>
  <si>
    <t>The Procurement procedure applied, key criteria - Technical evaluation results and proposed price, the candidate accumulated highest scores</t>
  </si>
  <si>
    <t xml:space="preserve">Georgia is a small country, with an area of 69,700 km2 and a population of 4.4 million. 80% of the territory of Georgia is mountainous. 54% of its territory is located at an altitude of 1,000 m above sea level. A complex mountainous topography makes the country more prone to the hydro-geomorphological processes and climatic hazards. As such, Georgia is vulnerable to natural hazards including floods, flash floods, earthquakes, droughts, landslides, avalanches, and mud flows. Flood and Flash Flood events that have annual probability of occurrence of 50% threaten an economic loss for Georgia that exceeds 20% of the country’s GDP. According to the Second National Communication, precipitation patterns have changed in Georgia; rainfall becoming more and more intense and prolonged, concentrated in the short period of time. SNC concludes that the combined effect of intensive rainfall and early snow melt will exacerbate flood and flash flood occurrences during the transition seasons. Historical long time series data analysis in the framework of the Second National Communication established that temperature and precipitation rates are increasing in Western Georgia, with marginal increases of 0.2-0.4 and 8-13% for each of the respective parameters. In this regard, Rioni river basin has been identified by the SNC as the most vulnerable basin susceptible to various extreme climatic events, significantly enhanced by global warming.                                                                                                       The 4-year project focuses on Rioni river basin. The project will improve resilience of highly exposed regions of Georgia to hydro-meteorological threats that are increasing in frequency and intensity as a result of climate change. The project will help the government and the population of the target region of Rioni river basin to develop adaptive capacity and embark on climate resilient economic development. The project is comprised of three main components: 
1. Floodplain development policy introduced to incentivize long term resilience to flood / flash flood risks;
2. Climate resilient practices of flood management developed and implemented to reduce vulnerability of highly exposed communities;
3. Early warning system in place to improve preparedness and adaptive capacity of population.
Direct intervention measures will be conducted in target areas of the basin applying improved existing structural and introducing non-structural, bio – engineering options that help natural infiltration and discharge transmission of the floodplain.
An Early Warning System, with improved meteorological and hydrological forecasting, will be established for Rioni river basin. The system will establish early warning communication network using different communication links.
As a first climate change adaptation project in the country, lessons learnt and best practices will be shared at national, regional and global levels with key stakeholders, researchers and climate change related institutions for further replication in other parts of the country as well as globally.
</t>
  </si>
  <si>
    <t xml:space="preserve">Fragmentation and gaps in policies and national regulations for long-term flood/flash floods under climate change </t>
  </si>
  <si>
    <t xml:space="preserve">Relevant activities not yet started. However, the project aims to successfully implement a wider range of innovative flood risk reduction measures that will help communities to sustain their livelihoods and protect their assets. Thus, it is expected  that bioengineering measures could be good good demonstartion for a potential replication. </t>
  </si>
  <si>
    <t xml:space="preserve">As relevant activities not yet started it is difficult to assess interventions’ weak and strong sides. Nevertheless, since project plans to introduce innovative flood risk reduction meausures, also focusing on local communities and their livelihoods, it is expected that the project will document all the lessons learned for further usage in the other projects design.
</t>
  </si>
  <si>
    <t>There is substantial potential for the resilience measures undertaken by the project/programme to be replicated and scaled up outside the project area as many of the components either have a national impact or is providing tools and inceasing capacity which will enable scaling up and implementation elsewhere.  For example: 1) Enhancing legislation by introducing flood zoning can be used elsewhere as the flood zone designations and permitted land uses, developed for Rioni basin will be relevant to other river basins (In fact this component will be developed to be applicable for all basins in Georgia and will become legislation).  The flood mapping to implement flood zones elsewhere will simply need to be done to take advantage of this up-scaling opportunity; 2) The development of a Flood Forecasting and Early Warning System (FFEWS) for the Rioni basin will provide the flood forecasting and early warning system (software, procedures, protocols etc.) that can easily be extended to include other basins as the FFEWS component would already be in place; 3) The delivery of capacity development of national staff will have benefits to imlementation of similar project in other basins in the future; The project will be producing guidance documents on all aspects which will serve to enable application of the methods elsewhere</t>
  </si>
  <si>
    <t>Shalva Javakhadze, Director, National Environmental Agency</t>
  </si>
  <si>
    <t>Output 1.1.: Hazard and inundation maps produced</t>
  </si>
  <si>
    <t>Output 1.2.: Review and change land use regulations (land use planning, including zonings and development controls, e.g. on protection / buffer zones, settlement expansion; economic development categories etc) to internalize climate change risks into floodplain management and spatial planning</t>
  </si>
  <si>
    <t>Output 1.3.: New building codes reviewed and streamlined for the housing rehabilitation schemes to flood proof new buildings (e.g. material standards, traditional house raising etc) taking into account alternative climate change scenarios</t>
  </si>
  <si>
    <t>Output 1.5 Community-based flood insurance scheme designed and implemented covering highly exposed villages under 6 municipalities</t>
  </si>
  <si>
    <t>Output 2.1 Direct measures of long term flood prevention and  risk mitigation designed with participation of local governments and population in 6 municipalities (Lentekhi, Oni, Ambrolauri, Tskaltubo, Samtredia, Tsageri)</t>
  </si>
  <si>
    <t>Output 2.2 Community-based adaptation measures, such as bank terracing, vegetative buffers, bundles and tree revetments implemented building on an existing municipal employment guarantee scheme</t>
  </si>
  <si>
    <t>Output 2.3 Flood plain seasonal productive systems (e.g. short season annual cropping, cattle rearing plots or seasonal pastures, agro-forestry) benefit 200,000 people and improve resilience to flood threat</t>
  </si>
  <si>
    <t>Output 2.4 Lessons learned and best practices documented and disseminated to raise awareness of effective climate risk management options for further up-scaling</t>
  </si>
  <si>
    <t>Output 3.5:  Systems established at the national and sub-national level led by the NEA for long and short term flood forecasting of hydrological risks; including dissemination and communication of forecasts</t>
  </si>
  <si>
    <t xml:space="preserve">sjavakhadze@gmail.com </t>
  </si>
  <si>
    <t>AMOUNT/USD</t>
  </si>
  <si>
    <t>AF</t>
  </si>
  <si>
    <t>UNDP/TRAC</t>
  </si>
  <si>
    <t>AF TOTAL</t>
  </si>
  <si>
    <t>UNDP/TRAC TOTAL</t>
  </si>
  <si>
    <t>GRAND TOTAL</t>
  </si>
  <si>
    <t>Adverse climatic conditions may also pose risks to workforce health and safety, or damage adaptation measures being implemented</t>
  </si>
  <si>
    <t>Resistance of certain government institutions to introduce floodplain development policy that sets number of land use limiting regulations and floodplain zoning rules.</t>
  </si>
  <si>
    <t>Lack of incentives for particular local communities to cooperate in activities that do not yield immediate financial value, but aim at longer-term resilience, may reduce stakeholder engagement and comprehensive participation.</t>
  </si>
  <si>
    <t>Due to staff turnover at the target Ministries the trained staff may leave for the other job opportunities undermining installed technical capacity</t>
  </si>
  <si>
    <t>Delays in recruitment of qualified project staff may affect the timeframe of different project activities.</t>
  </si>
  <si>
    <t xml:space="preserve">Changes in the government structures and functions of the Min of EP. </t>
  </si>
  <si>
    <t>ivane.tsiklauri@undp.org</t>
  </si>
  <si>
    <t>Other</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</si>
  <si>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</si>
  <si>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Ivane Tsiklauri, Project Manager, UNDP Georgia</t>
  </si>
  <si>
    <t>Long term historical observation data digitised and used in policy formulation and risk management practices</t>
  </si>
  <si>
    <t xml:space="preserve">George Kordzakhia,  Advisor to the Head of NEA </t>
  </si>
  <si>
    <t>giakordzakhia@gmail.com</t>
  </si>
  <si>
    <t>Ivane Tsiklauri, Project Manager</t>
  </si>
  <si>
    <t>30 June 2013 - 30 June 2014</t>
  </si>
  <si>
    <t>PIMS 4583,   Project Number 00076540</t>
  </si>
  <si>
    <t>Irakli Nozadze, Deputy Minister, Minitsry of Environment and Natural Resources Protection</t>
  </si>
  <si>
    <t xml:space="preserve">i.nozadze@moe.gov.ge </t>
  </si>
  <si>
    <t>21.05.2014</t>
  </si>
  <si>
    <r>
      <t>Estimated cumulative total disbursement as of</t>
    </r>
    <r>
      <rPr>
        <b/>
        <sz val="11"/>
        <color indexed="10"/>
        <rFont val="Times New Roman"/>
        <family val="1"/>
      </rPr>
      <t xml:space="preserve"> </t>
    </r>
    <r>
      <rPr>
        <b/>
        <sz val="11"/>
        <rFont val="Times New Roman"/>
        <family val="1"/>
      </rPr>
      <t>30.06.2014</t>
    </r>
  </si>
  <si>
    <t>This risk was not realized in the reporting period.</t>
  </si>
  <si>
    <t>Implementation of adaptation measures will start in the next reporting period.  The project will draw up an engineering and safety plan to reduce immediate risks of hazard occurrence during works. Tenders for adaptation measures will include requirements for H&amp;S insurance for employees involved in works related to the project.</t>
  </si>
  <si>
    <t>There were no changes in the relevant governmental structure in the last reporting period.</t>
  </si>
  <si>
    <t>For increasing monitoring and forecasting capabilities in the target Riooni river basin, purchase automatic monitoring stations, posts. Undertake establishing flood forecasting and early warning system for Rioni river basin.</t>
  </si>
  <si>
    <t xml:space="preserve">Five meteorological stations, ten hydrological posts and twenty meteorological posts have been purchased, via ITB, to upgrade existing hydro-meteorological network for the Rioni basin. For the reporting period three meteorological stations are already installed in target area. According to the work plan all stations/posts will be installed during this year. Consultations with respective institutions regarding existing early warning system in Georgia conducted and report on existing flood warning system in Georgia. </t>
  </si>
  <si>
    <t>Financial information:  cumulative from project start to 30.06.2014</t>
  </si>
  <si>
    <t>Output 1.4 Targeted training if national and local authorities responsible for climate risk management in advanced methods of forward looking climate risk management planning and flood prevention measures</t>
  </si>
  <si>
    <t>Output 2.3.: Flood plain seasonal productive systems (e.g. short season annual cropping, cattle rearing plots or seasonal pastures, agro-forestry) benefit 200,000 people and improve resilience to flood threat</t>
  </si>
  <si>
    <t>Output 3.1.: Long term historical observation data digitised and used in policy formulation and risk management practices</t>
  </si>
  <si>
    <t>Nik Arevadze (GIS Data Management Specialist)</t>
  </si>
  <si>
    <t>Individual Contract (IC)</t>
  </si>
  <si>
    <t>Tamar Chelidze (Lead Legal Expert)</t>
  </si>
  <si>
    <t>Paata Torchinava (Lead Agro Forestry Expert)</t>
  </si>
  <si>
    <t>Juan Fernandez Sainz (Early Warning Expert)</t>
  </si>
  <si>
    <t>Murtaz Kvirkvaia (Employment Expert)</t>
  </si>
  <si>
    <t>David Chanturia (Property Insurance Expert)</t>
  </si>
  <si>
    <t>John Chatterton (Env Econimist and Flood Ins Expert)</t>
  </si>
  <si>
    <t>Nik Arevadze (GIS/Data Management Specialist)</t>
  </si>
  <si>
    <t>Laszlo Iritz</t>
  </si>
  <si>
    <t>Margaretta Ayoung (Chief Technical Expert/Lead Hydrologist) (amendment)</t>
  </si>
  <si>
    <t>LoA ammenment #2 with NEA</t>
  </si>
  <si>
    <t>LoA with NEA</t>
  </si>
  <si>
    <t>Letter of Agreement (LoA)</t>
  </si>
  <si>
    <t>Service Contract (SC)</t>
  </si>
  <si>
    <t>Natia Lipartiani, Project Admin/Fin Assistant</t>
  </si>
  <si>
    <t>Juan Fernandez Sainz (Lead Hydraulic Modeller) (no cost extension of IC in the amount of USD 27,558.30</t>
  </si>
  <si>
    <t>Laszlo Iritz (Lead Hydraulic Structure Engineer)</t>
  </si>
  <si>
    <t>DHI</t>
  </si>
  <si>
    <t>Altamira Information</t>
  </si>
  <si>
    <t xml:space="preserve">Vaisala </t>
  </si>
  <si>
    <t>Purchase Order (PO)</t>
  </si>
  <si>
    <t>Paata Torchinava</t>
  </si>
  <si>
    <t>Zurab Jikhia</t>
  </si>
  <si>
    <t>Aleksander Baghdadze</t>
  </si>
  <si>
    <t>The Procurement procedure applied, key criteria - Technical evaluation results and proposed price, only one candidate accumulated highest scores</t>
  </si>
  <si>
    <t>Kondar Bogner</t>
  </si>
  <si>
    <t>Procurement of IC, Early Warning Expert, announcement on websites on 30.07.2013</t>
  </si>
  <si>
    <t>Procurement of IC, Agro-Forestry Expert, announcement on websites 30.05.2013</t>
  </si>
  <si>
    <t>Davit Chanturia</t>
  </si>
  <si>
    <t>Nikoloz Kitiashvili</t>
  </si>
  <si>
    <t>Procurement of IC, Property Insurance Expert, announcement on websites 06.09.2013</t>
  </si>
  <si>
    <t>The Procurement procedure applied, key criteria - Technical evaluation results and proposed price, the candidate accumulated highest scoress</t>
  </si>
  <si>
    <t>Murtaz Kvirkvaia</t>
  </si>
  <si>
    <t>Giorgi Pataridze</t>
  </si>
  <si>
    <t>Nelly Dolidze</t>
  </si>
  <si>
    <t>John Chaterton</t>
  </si>
  <si>
    <t>Usman Anwar Khan</t>
  </si>
  <si>
    <t>The Procurement procedure applied, key criteria - Technical evaluation results and proposed price, only one candidate accumulated highest scoress</t>
  </si>
  <si>
    <t>Procurement of IC, Environmental Economist and Flood Insurance Expert, announcement on websites, 01.11.2013</t>
  </si>
  <si>
    <t>Mrs. Dagmar Troglauer</t>
  </si>
  <si>
    <t>Procurement of IC Lead Hydraulic Structure Engineer, announcement on websites 17.02.2014</t>
  </si>
  <si>
    <t>Innovyze</t>
  </si>
  <si>
    <t>Altamira</t>
  </si>
  <si>
    <t>Datum Option 1</t>
  </si>
  <si>
    <t>Datum Option 2</t>
  </si>
  <si>
    <t>Vaisala</t>
  </si>
  <si>
    <t>NESA</t>
  </si>
  <si>
    <t>MER</t>
  </si>
  <si>
    <t>Procurement of Automatic Meteorological Stations and Posts, ITB announcmenet on web-sites, 22.07.2013</t>
  </si>
  <si>
    <t>Procurement of DEM, RFQ announcement on web-sites, 19.07.2013</t>
  </si>
  <si>
    <t>Procurement of a hydraulic model software; tender, RFQ announcement 20.06.2013</t>
  </si>
  <si>
    <t>The Procurement procedure applied, key criteria - Technical evaluation results and proposed price, best suitable offeror contracted</t>
  </si>
  <si>
    <t xml:space="preserve">Procurement of IC, Employment Expert, announcement on websites on 22.08.2013 </t>
  </si>
  <si>
    <t>Output 3.1 Long-term historical observation data digitized and used in policy formulation and risk management practices</t>
  </si>
  <si>
    <t>MS</t>
  </si>
  <si>
    <t>Ms. Nino Antadze, Team Leader, Energy and Environment Portfolio, UNDP Georgia /Ms Anna Kaplina, RTS</t>
  </si>
  <si>
    <t>nino.antadze@undp.org / anna.kaplina@undp.org</t>
  </si>
  <si>
    <t xml:space="preserve">This is linked to activities 3.2.1, 3.3.1, 3.4.1 and after they are finalized the project will finalize the fully integrated FFEWs. </t>
  </si>
  <si>
    <t>There is no flood risk insurance in place in Georgia.</t>
  </si>
  <si>
    <t xml:space="preserve">Situation in Georgia with regards to building codes has been compared to best international practices. Draft recommendation for building codes has been developed to be finalized by the end of 2014. </t>
  </si>
  <si>
    <t>Indicator 1.2.1.  A comprehensive and robust land use and floodplain development policy framework for Rioni basin</t>
  </si>
  <si>
    <t>Indicator 1.1.1:  Studies conducted to develop, model and map the hydrometeorological hazards of the whole Rioni basin</t>
  </si>
  <si>
    <t>Output 3.3. Series of targeted training delivered for the NEA staff and partner organizations in the advanced methods of risk assesment</t>
  </si>
  <si>
    <t>Develop appropriate floodplain and hillslope agro-forestry approaches; Design employment scheme, based on existing municipal, seasonal employment programmes; Undertake studies to Identify the preferred structural and non-structural options.</t>
  </si>
  <si>
    <t>Output 1.2 Review and change land use regulations (land use planning, including zonings and development controls, e.g. on protection / buffer zones, settlement expansion; economic development categories etc) to internalize climate change risks into floodplain management and spatial planning.</t>
  </si>
  <si>
    <t>Output 1.3 New building codes reviewed and streamlined for the housing rehabilitation schemes to flood proof new buildings (e.g. material standards, traditional house raising etc) taking into account alternative climate change scenarios</t>
  </si>
  <si>
    <t>Output 1.4 Targeted training of national and local authorities responsible for climate risk management in advanced methods of forward looking climate risk management planning and flood prevention measures</t>
  </si>
  <si>
    <t>Output 3.2 Multi hazard risk assessment for the Rioni river basin (floods, flash floods, associated mudflows and landslides, linked with climatic alterations under alternative scenarios)</t>
  </si>
  <si>
    <t>Output 3.3 Series of targeted training delivered for the NEA staff and partner organizations in the advanced methods of risk assessment and forecasting</t>
  </si>
  <si>
    <t>Output 3.4 Essential equipment to increase monitoring and forecasting capabilities in the target basin procured and installed</t>
  </si>
  <si>
    <t>Component 3.5:  Systems established at the national and sub-national level led by the NEA for long and short term flood forecasting of hydrological risks; including dissemination and communication of forecasts</t>
  </si>
  <si>
    <t>Indicator 1.1: Floodplain development policies in place, which minimise Climate change vulnerability implemented by close of the project</t>
  </si>
  <si>
    <t>Indicator 2. 1: Number of community based adaptation solutions implemented at the local level upon project closure.</t>
  </si>
  <si>
    <t>Indicator 2.2: % of population with improved water management practices resilient to climate change impacts in the targeted regions.</t>
  </si>
  <si>
    <t>OUTCOME 1:  Floodplain development policy introduced to improve long term resilience flood/flash flood risks</t>
  </si>
  <si>
    <t>OUTCOME 2: Climate resilient practices of flood management developed and implemented to reduce vulnerability of highly exposed communities</t>
  </si>
  <si>
    <t>OUTCOME 3: Early warning system in place to improve preparedness and adaptive capacity</t>
  </si>
  <si>
    <t xml:space="preserve">Indicator 2.1.1. Feasibility outline and detailed design studies undertaken to ensure the best climate resilient intervention measures are adopted which will include bioengineering solutions as well as traditional hard engineering options.  </t>
  </si>
  <si>
    <t>Indicator 2.1.2.  15 schemes implemented in the 6 municipalities</t>
  </si>
  <si>
    <t xml:space="preserve">Indicator 3.2.  Establishment/rehabilitation of monitoring stations to increase spatial coverage </t>
  </si>
  <si>
    <t>Indicator 3.1.1. Database of historical observation data for Rioni digitised</t>
  </si>
  <si>
    <t>Local-level flood insurance scheme to steer development away from high risk areas in place by project closure</t>
  </si>
  <si>
    <t>Not yet started. Will be done in 2015-16.</t>
  </si>
  <si>
    <t>Produce hazard and inundation maps for Rioni river basin; Draft new land use policy and improved building codes for high flood risk areas.  Start flood insurance activities.</t>
  </si>
  <si>
    <t>Produce hazard and inundation maps for Rioni river basin. New land use policy and bilding codes. Flood insurance for target municipalities.</t>
  </si>
  <si>
    <t>Identify the preferred structural and non-structural options.</t>
  </si>
  <si>
    <t>Long list and short list for priority landslides, mud flows and flooded (as well eroded) sites have been prepared. There is ongoing consultations related to design of structural and bio engineering solutions.</t>
  </si>
  <si>
    <t>Purchase monitoring stations/posts. Start activities related to establishment of flood forecasting and early warning system in Rioni river basin.</t>
  </si>
  <si>
    <t xml:space="preserve">Five meteorological stations, twenty meteorological and ten hydrological posts purchased. For the time being three meteorological posts installed in target areas.
International expert hired for implementing output 3.5 related to establishment of FFEW System. Review was conducted on existing FFEW system in Georgia. 
</t>
  </si>
  <si>
    <t xml:space="preserve">Reports on appropriate Agro-forestry methods, and Floodplain and hillslope agro-forestry approaches  for Rioni river  basin were prepared, which will facilitate implementation of the project's outputs 2.2 - Community-based adaptation measures, such as bank terracing, vegetative buffers, bundles and tree revetments implemented building on an existing municipal employment guarantee scheme, and 2.3 - Flood plain seasonal productive systems (e.g. short season annual cropping, cattle rearing plots or seasonal pastures, agro-forestry) benefit 200,000 people and improve resilience to flood threat. Existing employee guarantee schemes reviewed and feasibility study for a proposed new employment scheme done. Under Outcome 2 climate resilient direct flood resilience measures will be implemented, like bioengineering flood defenses, seasonal floodplain agricultural usage, agro-forestry, and community-based adaptation, via an employee-guarantee scheme. Consultations conducted with respective institutions regarding existing early warning system in Georgia.
</t>
  </si>
  <si>
    <t xml:space="preserve">http://www.ge.undp.org/content/georgia/en/home/operations/projects/environment_and_energy/floods.html
http://www.undp-alm.org/projects/af-georgia
</t>
  </si>
  <si>
    <t xml:space="preserve">Tamar Chelidze (Legal/Inst Expert) </t>
  </si>
  <si>
    <t>According to UNDP rules, only candidates who accumulate required scores are asked for financial proposal.</t>
  </si>
  <si>
    <t xml:space="preserve">Late start-up of the project </t>
  </si>
  <si>
    <t xml:space="preserve">The project is catching up with prodoc milestones, so status of this risk reduced to low </t>
  </si>
  <si>
    <t xml:space="preserve">Interagency Working Group created for consultation and lobbing new land use policy and building codes. At the Interagency Working group Meetings representatives  of the ministries and respective Parliamentary committees were supportive of new floodplain development policy. </t>
  </si>
  <si>
    <t xml:space="preserve">Very good work was conducted for evaluation of landslides and mud flows in the six target municipalities. Based on the evaluation, assessment report on landslides and mud flows produced. The report includes also cadasters for each landslide.
Cross section topographic survey conducted and these data with other historical data was used for creating hydraulic model for Rioni river, as well inundation maps produced.
Reports with recommendations were prepared for land use policy and building codes.
Activities launched related to flood insurance.
</t>
  </si>
  <si>
    <t>Produce hazard and inundation maps for the whole Rioni river basin. 
Review and change land use regulations. 
Review and streamline building codes. 
Conduct targeted training of national and local authorities responsible for climate risk management in advanced methods of forward looking climate risk management planning and flood prevention measures. 
Design and implement community-based flood insurance scheme in 6 municipalities.</t>
  </si>
  <si>
    <t xml:space="preserve">Indicator 3.1.  Flood forecasting and early warning systems introduced to benefit over 200,000 people at risk in the Rioni basin from flood, flash flood and landslide risk in the basin.  </t>
  </si>
  <si>
    <t>Design and start implementation of direct measures of long term flood prevention and risk mitigation with participation of local governments and population in 6 municipalities.  
Start implementation of community-based adaptation measures building on employment guarantee scheme. 
Start development of flood plain seasonal productive systems.</t>
  </si>
  <si>
    <t xml:space="preserve">Hydraulic structures engineer assessed the hotspot areas and confirmed prioritized in the prodoc areas for intervention. 
Employment expert has been hired and methodology developed for designing the employment guarantee scheme. 
Reports on appropriate agro-forestry methods, and floodplain and hillslope agro-forestry approaches for Rioni river basin were prepared, which will be used in designing CBA measures and flood plain seasonal productive systems.
</t>
  </si>
  <si>
    <t xml:space="preserve">Digitize database of historical observation data for Rioni river basin.
Develop Rioni flood forecasting model.
Deliver targeted training for the NEA staff and partner organisations in the advanced methods of risk assessment and forecasting.
Procure and install essential equipment to increase monitoring and forecasting capabilities in the target basin. 
Initiate establishment of flood forecasting and early warning system for Rioni river basin.
</t>
  </si>
  <si>
    <t xml:space="preserve">30-year historical data in meteorology, hydrology and geology was digitized to be used for the flood modeling. Data was digitized from 58 historical gauging stations. 
NEA staff was trained on hydrolic modelling.
5 Met stations, 20 Met posts, and 10 Hydrological posts have been purchased and will be installed by the end of 2014.  
FFEW Expert has reviewed flood forecasting in Georgia and the pilot model. He advised NEA on the optimal hydro-meteorological network for flood forecasting, reviewed institutional set-up for flood forecasting and defined the conceptual framework for the flood forecasting. 
</t>
  </si>
  <si>
    <t>Draft flood plain development policy was developed and will be consulted with Interagency Working Group (targeting the Deputy Minister and Head of Departments level) in June 2014.</t>
  </si>
  <si>
    <t>35 monitoring stations/posts have been purchased. For the reporting period 4 meteorological stations and 8 meteorological posts installed. All stations/posts will be installed by the end of 2014.</t>
  </si>
  <si>
    <t xml:space="preserve">As is normally the practice for any UNDP project, gender equiality is encouraged at all levels, such as membership of WGs, etc. Once the project enters operational stage, introduce CC adaptation actions in 6 municipalities gender considerations will be taken into account. For the reporting period number of trainings conducted where participation of women was about 40-50%. </t>
  </si>
  <si>
    <t>The project used long historical records of hydrometeorological variables to undertake essential techncial analyses and modelling.  In fact, under this project the extensive historical data records have been digitised and systematised and made available within the national hydrometric database.  These datasets will be of used for future risk planning and modelling.  Project also updated previous landslide and mud flow cadasters and risk maps for six target municipalities.</t>
  </si>
  <si>
    <t>There is some delay in accessing digital elevation model (DEM) for Rioni river. For that period existing DEM was used with other existing data such as historical records, topographic data, for hydraulic modeling. As the new DEM was obtained hydraulic model for Rioni river was updated.</t>
  </si>
  <si>
    <t>No changes have been made to project outputs and project design.</t>
  </si>
  <si>
    <t xml:space="preserve"> The field-based adaptation measures with a direct engagement of the local communities have not started yet. However, the project aims to successfully implement a wider range of innovative flood risk reduction measures that will help communities to sustain their livelihoods and protect their assets. Most successful aspects for the target communities could be modern early warning system, which will be achieved in the end of 2015 and an employment guarantee scheme for flood management that will provide seasonal employment opportunities related to climate-induced risk management for the local populations. As well application of index-based flood insurance schemes as a measure that will directly benefit the communities and enhance their capacity to recover after floods (thus reducing their exposure and vulnerability to the impacts of flooding in the future).</t>
  </si>
  <si>
    <t>Learning objectives have been established and series of trainings in hydraulic modeling, hydrological modeling, GIS application in data management and analysis have been conducted. In addition, the project has developed an Institutional Capacity Development Plan which identifies short and long term training needs for all institutions involved in climate risk management.  This will serve as a roadmap for capacity development beyond the life of this project.</t>
  </si>
  <si>
    <t>All trainings which have been conducted contribute the project outputs 1.1; 1.4 and 3.3., which allows a staff of relevant institutions to conduct hydraulic modeling for different return periods. It also contributes floodplain development policy and  risk assessment. Trainings in flood forecasting and early warning, which contributes institutional capacity development for early warning and timely alert communication, will conduct in August-October 2014. Also recently developed an Institutional Capacity Development Plan  will serve as a roadmap for capacity development beyond the life of thist project.</t>
  </si>
  <si>
    <t>Since inception, landuse policies and floodplain development policies have been reviewed in detail and gaps, conflicts and deficiencies identified.  A draft landuse policy document has been prepared and is being presented to the IAWG for comment.  With respect to floodplain development specifically, flood zone maps have been developed using the detailed flood inundation hazard maps and development designation for each flood zone is being prepared.  In addition, landslide hazard maps and zones have been prepared.</t>
  </si>
  <si>
    <r>
      <t>Three NEA staff trained on hydraulic modelling (1 woman).  15 NEA staff trained on hydrological modelling</t>
    </r>
    <r>
      <rPr>
        <sz val="11"/>
        <rFont val="Times New Roman"/>
        <family val="1"/>
      </rPr>
      <t xml:space="preserve"> (7 women). </t>
    </r>
    <r>
      <rPr>
        <sz val="11"/>
        <color indexed="8"/>
        <rFont val="Times New Roman"/>
        <family val="1"/>
      </rPr>
      <t xml:space="preserve">26 NEA staff trained on use of GIS in hazard mapping and risk assessment (12 women). In the next reporting period trainings on EWS, economic assessment, land slide hazard mapping, input to flood risk management options design, hydraulic structure design will be organized for NEA and MRDI staff. Training for municipalities will be organized on participatory risk assessment.   </t>
    </r>
  </si>
  <si>
    <t>An insurance expert has been hired and an initial assessment of insurance companies in Georgia has been done. Draft conceptual flood insurance model for Georgia has been developed. Pilot community-based flood risk insurance scheme will be set in place by the end of 2014.</t>
  </si>
  <si>
    <t xml:space="preserve">Hydraulic structures engineer has been engaged who assessed the hotspot areas proposed by MRDI and NEA intervention measures. The hotspots that were prioritized in the prodoc were confirmed. In the next reporting period feasibility to detail design will be done and implementation will be initiated.  </t>
  </si>
  <si>
    <r>
      <rPr>
        <b/>
        <sz val="11"/>
        <color indexed="8"/>
        <rFont val="Times New Roman"/>
        <family val="1"/>
      </rPr>
      <t xml:space="preserve">Target for the Project End has been achieved: </t>
    </r>
    <r>
      <rPr>
        <sz val="11"/>
        <color indexed="8"/>
        <rFont val="Times New Roman"/>
        <family val="1"/>
      </rPr>
      <t xml:space="preserve">30-year historical data in meteorology, hydrology and geology was digitized and has been used for the flood modeling. Data was digitized from 58 historical gauging stations. </t>
    </r>
  </si>
  <si>
    <t xml:space="preserve">FFEWS Expert hired. The expert has reviewed flood forecasting in Georgia and the pilot model. He advised NEA on the optimal hydro-meteorological network for flood forecasting. He has also reviewed institutional set-up for flood forecasting. He has also defined the conceptual framework for the flood forecasting. In the next reporting period full flood forecasting model and system will be developed and NEA staff will be trained to use it. New institutional arrangements for FFEWS will be defined. </t>
  </si>
  <si>
    <t xml:space="preserve">Three NEA staff trained on hydraulic modelling (1 woman).  Most of the training for NEA staff will be organized in the next reporting period. </t>
  </si>
  <si>
    <t>A possible lessons learned is the need to communicate more clearly the benefits of nonstructural adaptation measures (and the benefits of including CC considerations into structural measures design) to implementing partners and all involved in order to ensure that climate adaptation approaches are embedded into the organisations (and reduce the risk that they will slip back into old familar methods that limit adaptation opportunities). The project is providing the tools, capacites, legislation, policies and guidelines to ensure climate adaptation approaches are firmly embedded.</t>
  </si>
  <si>
    <t>Work has started to assess the telecommunications network requirements for early warning and will be progressed in the next period</t>
  </si>
  <si>
    <r>
      <t>At the Interagency Working group Meetings representatives  of the ministries and respective Parliamentary committees were supportive of new floodplain development policy.  To ensure that proposed new policy will be adopted by the government, the project will actively lobby with respective ministries and agencies (ministries of environment, agriculture and of economic development.)</t>
    </r>
    <r>
      <rPr>
        <sz val="11"/>
        <rFont val="Times New Roman"/>
        <family val="1"/>
      </rPr>
      <t xml:space="preserve"> Four IAWG meetings have been held so far and during the 4th meeting the draft landuse policy was debated</t>
    </r>
  </si>
  <si>
    <r>
      <t>The project is developing Capacity Development Plan, where staff retention measures will be included.</t>
    </r>
    <r>
      <rPr>
        <sz val="11"/>
        <rFont val="Times New Roman"/>
        <family val="1"/>
      </rPr>
      <t xml:space="preserve">   We have experienced 'poor institutional memory' in the municipalities when there has ben changes in staff, and this has resulted in poor information being provided at some stages.  It will be important to establish, during the project, a system of recording and passing on important institutional information for the project duration (in case of more chanages in staff at municipalities) </t>
    </r>
  </si>
  <si>
    <r>
      <t xml:space="preserve">Although implementation of adaptation measures has not started yet,  all community members that the project met were very supportive of planned activities. </t>
    </r>
    <r>
      <rPr>
        <sz val="11"/>
        <color rgb="FF00B050"/>
        <rFont val="Times New Roman"/>
        <family val="1"/>
      </rPr>
      <t xml:space="preserve"> </t>
    </r>
    <r>
      <rPr>
        <sz val="11"/>
        <rFont val="Times New Roman"/>
        <family val="1"/>
      </rPr>
      <t>The project plans to undertake extensive community engagement activites when the intervention options are being developed.  There is an allowance for consultation workshops in the project budget.  Most of these will be based in the municipalities.</t>
    </r>
    <r>
      <rPr>
        <sz val="11"/>
        <color rgb="FF00B050"/>
        <rFont val="Times New Roman"/>
        <family val="1"/>
      </rPr>
      <t xml:space="preserve"> </t>
    </r>
  </si>
  <si>
    <t>Review should justify any major changes to the scope and equipment requirement.  The FFEWS expert started work last autumn and has worked with the NEA to do a very high level review of the equipment that has bene purchased and the intended locations.  He is looking at optimise the equipment that was specified prior to the project start up and will do the same when designing the FFEWS system.  This risk can therefore be considered to be 'unrealised'.</t>
  </si>
  <si>
    <t xml:space="preserve">Outcome 1. Significant amount of work was done under Outcome 1 and Project activities planned for current reporting period are progressing on track to achieve major outcomes/outputs. However, the Project did not fully catch up with delays caused by the late start-up of the project and is behind some of the timelines specified in the project document.  
Collection of necessary meteorological, hydrological, geological data and topographic datasets (surveys and DEM) for Rioni river basin for use in the construction of the hydraulic model of the river basin was finalized.  Detailed hydraulic model of the Rioni basin was constructed including hydrological inputs from a hydrological model, and used to generate flood hazard maps.  Hydrological model was built, calibrated and design hydrology has been produced. Geotechnical assessment of landslides, mudflows and erosion was conducted and geological surveys of the Rioni river basin were done and landslide, mudflow and erosion hazard maps were produced for 6 target municipalities. However, hazard and inundation maps are not fully finalized. 
According to the project document, during the reporting period, the project was supposed to change land use regulations to internalize climate change risks into floodplain management and spatial planning. So far draft flood plain development policy was elaborated and will be consulted with Interagency Working Group (targeting the Deputy Minister and Head of Departments level) in June 2014. 
The progress on streamlining of building codes is also not as planned. Situation in Georgia with regards to building codes has been compared to best international practices. Draft recommendation for building codes has been developed. However, implementation of recommendations is not expected before the end of 2014.
In the reporting period, training activities were focused on NEA staff. Training was provided on hydrolic modelling, hydrological modelling, on use of GIS in hazard mapping and risk assessment. The feedback from training participants was positive and additional training on modelling was requested by NEA, which will be conducted in the next reporting period. In the next reporting period the project should also focus on training staff of target municipalities to make sure that the target of at least 60 staff trained will be met by the end of the project.  
Finally, implementation of community-based flood insurance scheme in 6 municipalities is also delayed. So far, an initial assessment of insurance companies in Georgia has been done and draft flood insurance model for Georgia has been developed.
Outcome 2. As it was planned, short list of short list of high priority sites prepared based on topographic, landslide survey and hydraulic modeling. So it means that now design of appropriate hard and bio-engineering measures can be undertaken. Hopefully measures can be started in autumn this year with taking in  to account weather conditions mainly in upstream municipalities.
Outcome 3. There is a good background for establishing flood forecasting and early warning system in Rioni river basin, because essential equipment already purchased and some of them installed,  existing FFEWS reviewed. For reporting period implementation of Outcome 3 is in line with the work plan.
</t>
  </si>
  <si>
    <t>Employment expert has been hired, methodology developed for designing the scheme. Employment schemes have been designed.</t>
  </si>
  <si>
    <t>5 Met stations, 20 Met posts, and 10 Hydrological posts have been purchased and will be installed by the end of 2014.  In the next reporting period, staff will be trained in FFEWS set-up maintenance, and operation.</t>
  </si>
  <si>
    <r>
      <rPr>
        <b/>
        <sz val="11"/>
        <rFont val="Times New Roman"/>
        <family val="1"/>
      </rPr>
      <t xml:space="preserve">Target for the Project End has been achieved: </t>
    </r>
    <r>
      <rPr>
        <sz val="11"/>
        <rFont val="Times New Roman"/>
        <family val="1"/>
      </rPr>
      <t xml:space="preserve">
• Hydraulic model has been built
• Hydrological model built, calibrated and design hydrology has been produced
• Hydraulic model has been run with hydrological outputs to produce flood hazard maps for the whole Rioni river basin
• Land slide and fluvial geomorphological assessment completed, • Landslide, mudflow and erosion hazard maps produced for 6 target municipalities;
• Inundation maps for the Rioni river have been produced.
</t>
    </r>
  </si>
  <si>
    <t>During reporting period, for reaching targets and milestones under Outcome 1, different activities have been implemented: Data and Metadata Standards defined, GIS datasets collected for target areas, Data quality and Gap analysis made. Hydraulic modeling software was purchased as well Digital Elevation Model (DEM). Cross section topographic survey has completed on Rioni river and totally 405 profiles have been made. Hydraulic modeling for Rioni rived done and flood inundation maps are finalized.  Two months Landslide and Geomorphology survey have been conducted by the Geological department of NEA. About 300 active landslide points have been detected with total territory of 11, 470 ha. 98 mud flows have been revealed. Cadasters for all detected hot spots elaborated. Hazard maps for six municipalities produced. Long list for priority flooded, eroded and landslide sites have been selected. Several Inter Agency Working Group meetings conducted, aiming elaboration of appropriate land use policy for high flood risk areas as well recommendations for new building codes. Draft reports (Landuse policy framework and Recommendations for improved building codes) prepared based on extensive consultations with the inter-agency working group.  Dams report on dams safety programme for Georgia was prepared including international best practice in dam safety. Based on the survey, comprehensive report on  landslide and mudflow was prepared, as well detailed hazard maps for landslide and mudflow for six target municipalities. Community-based flood insurance scheme for six target municipalities is under preparation. Necessary data and information about property and infrastructure in pilot area have been collected, as well existing insurance sector in Georgia reviewed.</t>
  </si>
  <si>
    <t>The project emphasizes importance of building institutional partnership with key stakeholders, such as NEA, since it is their function to address the flood risk management. The project decided to establish institutional contract with NEA, such as Letter of Agreement, as it is the only entity in Georgia that has a comparative advantage of possessing all the required datasets, technical expertise and experience in risk assessment, hazard monitoring, analysis and provision of early warning. In addition, by engaging NEA in implementing above noted project outputs, UNDP facilitates further development of NEA’s technical and institutional capacities and ensures sustainability of project results of managing flood risks through modern flood forecasting and early warning system. Another key stakeholder is the Ministry of Regional Development and Infrastructure (MRDI), which will be mostly involved as a partner during implementation of second component of the project.  Key capabilty will also be developed within MRDI which has some important functions.  In addition, the project is aiming to ensure closer corporation between NEA and MRDI through examination of the institutional arranegements for climate risk management.</t>
  </si>
  <si>
    <t>For achieving output 1.1 preparation of hazard and inundation maps hydraulic modelling of Rioni river was needed which required different kind of data such as Digital Elevation Model (DEM). Unforeseen issues with delays acquiring the DEM, delayed production of the final flood hazard maps by 6 months.  The delay was due to security issues surrounding some of the files of the DEM.  To minimise delays, the hydrualic model was set up using a coarser DEM, while the more detailed DEM was being processed.  The advantage is that it minimised delays to some other tasks related to the flood maps.  Draft maps using coarser DEM are being updated to include detailed DEM.</t>
  </si>
  <si>
    <t>Accurate hazard and risk maps; Land use and floodplain development policy for Rioni basin; Flood insurance scheme for target municipalities.</t>
  </si>
  <si>
    <t xml:space="preserve">This outcome involved the expertise of a number of people from NEA as well as international and national consultants. The LoA with NEA resulted in the following tasks being undertaken successfully completed: 1) Completion of river topographic surveys for use in building the hydraulic model; 2) Completion of landslide surveys, landslide hazard assessment and mapping. The Digital elevation model was purchased. Rioni hydraulic model was developed by the international hydraulic modelling expert with assistance from the NEA staff.  In addition, the international hydrology expert undertook the construction of the hydrological model and the generation of hydrographs for input to the hydraulic model.  The model is now a fully calibrated and validated hydraulic model which provides relatively robust flood depth, velocity and hazard information for every point on the floodplain of the main Rioni and some of its tributaries. Hazard and inundation maps are nearly finalized. 
Draft flood plain development policy was developed and will be consulted with Interagency Working Group in June 2014. 
Situation in Georgia with regards to building codes has been compared to best international practices. Draft recommendation for building codes has been developed to be finalized by the end of 2014.
NEA staff was trained on hydrolic modelling, hydrological modelling, on use of GIS in hazard mapping and risk assessment. 
Draft flood insurance model for Georgia has been developed.
</t>
  </si>
  <si>
    <t>Not yet started. Will start in end of 2014.</t>
  </si>
  <si>
    <t xml:space="preserve">Indicator 3.3:  % of targeted population with better access to early warning in the face of climate change </t>
  </si>
  <si>
    <t>Indicator 3.4.  Number of national and local staff with flood forecasting, early warning and flood risk assessment capabilities</t>
  </si>
  <si>
    <t xml:space="preserve">Not yet started. </t>
  </si>
  <si>
    <t xml:space="preserve">Agro-forestry expert looked at feasibility of agro-forestry in the country. He is in the process of identifying specific locations where agro-forestry will be implemented, in consultation with the lead Hydraulic structures engineer.  This is to ensure that his measures are complimentary to any other types of solutions being designed.  His work will continue now when the flood maps are available. </t>
  </si>
  <si>
    <t xml:space="preserve">Outcome 1. Significant amount of work was done under Outcome 1 and Project activities planned for current reporting period are progressing on track to achieve major outcomes/outputs. However, the Project did not fully catch up with delays caused by the late start-up of the project and is behind some of the timelines specified in the project document.  
Collection of necessary meteorological, hydrological, geological data and topographic datasets (surveys and DEM) for Rioni river basin for use in the construction of the hydraulic model of the river basin was finalized.  Detailed hydraulic model of the Rioni basin was constructed including hydrological inputs from a hydrological model, and used to generate flood hazard maps.  Hydrological model was built, calibrated and design hydrology has been produced. Geotechnical assessment of landslides, mudflows and erosion was conducted and geological surveys of the Rioni river basin were done and landslide, mudflow and erosion hazard maps were produced for 6 target municipalities. However, hazard and inundation maps are not fully finalized. 
According to the project document, during the reporting period, the project was supposed to change land use regulations to internalize climate change risks into floodplain management and spatial planning. So far draft flood plain development policy was elaborated and will be consulted with Interagency Working Group (targeting the Deputy Minister and Head of Departments level) in June 2014. 
The progress on streamlining of building codes is also not as planned. Situation in Georgia with regards to building codes has been compared to best international practices. Draft recommendation for building codes has been developed. However, implementation of recommendations is not expected before the end of 2014.
In the reporting period, training activities were focused on NEA staff. Training was provided on hydrolic modelling, hydrological modelling, on use of GIS in hazard mapping and risk assessment. The feedback from training participants was positive and additional training on modelling was requested by NEA, which will be conducted in the next reporting period. In the next reporting period the project should also focus on training staff of target municipalities to make sure that the target of at least 60 staff trained will be met by the end of the project.  
Finally, implementation of community-based flood insurance scheme in 6 municipalities is also delayed. So far, an initial assessment of insurance companies in Georgia has been done and draft flood insurance model for Georgia has been developed.
Outcome 2. Implementation of adaptation measures in target regions has not started yet although considerable and crucial preparatory work to pave the way for implementation has commenced. Hydraulic structures engineer assessed the intervention sites proposed by MRDI and NEA and confirmed that these are indeed hotspots. A short list of high priority sites was prepared based on topographic, landslide survey and hydraulic modeling. In the next reporting period feasibility to detail design will be done and implementation of adaptation measures will start. Agro-forestry expert is in the process of identifying specific locations where agro-forestry will be implemented. Employment schemes for implementation of the adaptations using local workforce have been designed.
Outcome 3. The progress is on track under this Outcome. 30-year historical data in meteorology, hydrology and geology was digitized to be used for the flood modeling. 5 meteorological stations, 20 meteorological posts, and 10 hydrological posts have been purchased and will be installed by the end of 2014.  There is a good precondition for establishing flood forecasting and early warning system in Rioni river basin, as essential equipment was already purchased and some of it was installed. The FFEW expert has reviewed the situation in Georgia and advised NEA on the optimal hydro-meteorological network for flood forecasting. He has also reviewed institutional set-up and defined the conceptual framework for the flood forecasting. In the next reporting period full flood forecasting model and system will be developed and NEA staff will be trained to use it. New institutional arrangements for FFEWs will be defined. </t>
  </si>
  <si>
    <r>
      <t xml:space="preserve">The project uses services of UNDP Procurement and HR units, which ensured smooth hiring and tendering processes in the last reporting period. </t>
    </r>
    <r>
      <rPr>
        <sz val="11"/>
        <color rgb="FFC00000"/>
        <rFont val="Times New Roman"/>
        <family val="1"/>
      </rPr>
      <t>No significant delays in recruitment of project staff or experts.</t>
    </r>
  </si>
  <si>
    <t>For the reporting period project implementation is in line with the project work plan. Procurement of all required instruments/services is completed. For the time being all planned experts are hired. As it was planned Hazard and inundation maps for Rioni river basin and target municipalities designed. National Environmental Agency's staff training in hydraulic modeling (Mike flood) conducted but it looks like additional training will be needed because the model itself is very complicated. Therefore the Project Board decided to arrange more training for this purposes. For the reporting period it was planned to undertake design of hard and bio-engineering measures, but because of some delays in necessary data collection from target municipalities, design will be completed by September 2014. Same delay in data collection from municipalities is for socio-economic study and flood insurance. In this regard intensive consultations with target municipalities are underway. For Outcome 3 all planned implementation of all planned activities are in line with the project work plan. During reporting period the following reports have been prepared: Appropriate Agro-forestry Methods for Rioni Basin; Floodplain and hill slope agro-forestry approaches appropriate to Rioni Basin; Report on existing flood warning system in Georgia; Best International Practices in Dam Safety Programs; High Level Assessment of Safety of Rioni Basin Dams and Reservoirs; Recommendations For Revision of Current Building Codes, for Improved Resilience to Flood Damage; Adverse Maintenance Practices at Rioni Basin Dams; Review and Analysis of Existing Building Codes, Standards, and International Best Practice in Building Codes for Flood Resilience; Development of a Robust Dam Safety Program; Review of existing employee guarantee schemes and feasibility study for a proposed new employment scheme; Report on Defined Data and Metadata Standards; Report on Data Quality and Gap Analysis; Guidance document on methods of flood risk modelling and for Rioni basin; Final Hydraulic Modelling Report; Institutional Improvement and Capacity Building Plan; Land Use Policy Framework and Guidelines; Recommendations for Improved Building Codes in Georgia; Review of current insurance sector in Georgia; Flood Estimation Guidelines.</t>
  </si>
  <si>
    <t xml:space="preserve">The Project team would like to reinforce LL on Building partnership with key national institutions and setting up the most adequate and effective implementation arrangement. Strong partnership with NEA continued to facilitate project implementation.  Another key stakeholder is the Ministry of Regional Development and Infrastructure (MRDI), which will be mostly involved as a partner during implementation of second component of the project. Engagement with MRDI so far has been ongoing via the IAWG and individual meetings on specific topics.  Now that implementation is starting, the project would be engaging with MRDI more intensively to maximise the changes of embedding the intervention design with their organisation and using the opportnity to increas capacity of MRDI in Hydraulic Structures design.   There is one potential risk related to engagement with MRDI, however.  Since there is no opportunity to do a LoA with them, there is a risk that the key skills the project is trying to enhance/develop and which should rightly come under their authority, will not be fully realised.  The risk mitigation measure that has bene put in place, is that the MRDI has agreed to make available, 2 hydraulic structures engineers to work alongside the Lead Hydraulic structures engineer and any other local engineer hired to do the designs.                                                                                                                                     </t>
  </si>
  <si>
    <t xml:space="preserve">Inter-Agency Working Group created for consultation and lobbing on new land use policy and building codes. As a result of the intensive consultations, members of the group understand necessity of updating land use policy and building codes related to high flood risk areas. The project continues extensive advocacy and lobbying for considering amendments in the relevant legislation/procedures and consequently expects respective changes in land use and building codes policy. </t>
  </si>
  <si>
    <t>Consultations have been conducted with municipalities, local people, central government and insurance sector. The project will present a pilot flood insurance package for randomly selected households in July 2014. Local insurance market has been also assessed and extensive discussion underway with relevant stakeholders.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</si>
</sst>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dd\-mmm\-yyyy"/>
  </numFmts>
  <fonts count="56"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color indexed="8"/>
      <name val="Times New Roman"/>
      <family val="1"/>
    </font>
    <font>
      <b/>
      <sz val="12"/>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Microsoft Sans Serif"/>
      <family val="2"/>
    </font>
    <font>
      <sz val="11"/>
      <color rgb="FFFF0000"/>
      <name val="Times New Roman"/>
      <family val="1"/>
    </font>
    <font>
      <i/>
      <sz val="11"/>
      <color theme="1"/>
      <name val="Times New Roman"/>
      <family val="1"/>
    </font>
    <font>
      <b/>
      <sz val="11"/>
      <color rgb="FFFFFFFF"/>
      <name val="Times New Roman"/>
      <family val="1"/>
    </font>
    <font>
      <b/>
      <sz val="14"/>
      <color theme="0"/>
      <name val="Calibri"/>
      <family val="2"/>
      <scheme val="minor"/>
    </font>
    <font>
      <b/>
      <sz val="10"/>
      <color theme="1"/>
      <name val="Times New Roman"/>
      <family val="1"/>
    </font>
    <font>
      <sz val="18"/>
      <color theme="1"/>
      <name val="Calibri"/>
      <family val="2"/>
      <scheme val="minor"/>
    </font>
    <font>
      <b/>
      <i/>
      <sz val="11"/>
      <name val="Times New Roman"/>
      <family val="1"/>
    </font>
    <font>
      <sz val="11"/>
      <color theme="1"/>
      <name val="Calibri"/>
      <family val="2"/>
      <scheme val="minor"/>
    </font>
    <font>
      <sz val="8"/>
      <name val="Times New Roman"/>
      <family val="1"/>
    </font>
    <font>
      <sz val="11"/>
      <color rgb="FF00B050"/>
      <name val="Calibri"/>
      <family val="2"/>
      <scheme val="minor"/>
    </font>
    <font>
      <b/>
      <sz val="11"/>
      <color rgb="FF00B050"/>
      <name val="Calibri"/>
      <family val="2"/>
      <scheme val="minor"/>
    </font>
    <font>
      <b/>
      <sz val="11"/>
      <color rgb="FF00B050"/>
      <name val="Times New Roman"/>
      <family val="1"/>
    </font>
    <font>
      <sz val="11"/>
      <color rgb="FF00B050"/>
      <name val="Times New Roman"/>
      <family val="1"/>
    </font>
    <font>
      <u/>
      <sz val="11"/>
      <color theme="10"/>
      <name val="Times New Roman"/>
      <family val="1"/>
    </font>
    <font>
      <sz val="11"/>
      <color rgb="FFC00000"/>
      <name val="Times New Roman"/>
      <family val="1"/>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theme="6" tint="0.59996337778862885"/>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s>
  <cellStyleXfs count="3">
    <xf numFmtId="0" fontId="0" fillId="0" borderId="0"/>
    <xf numFmtId="0" fontId="28" fillId="0" borderId="0" applyNumberFormat="0" applyFill="0" applyBorder="0" applyAlignment="0" applyProtection="0">
      <alignment vertical="top"/>
      <protection locked="0"/>
    </xf>
    <xf numFmtId="44" fontId="48" fillId="0" borderId="0" applyFont="0" applyFill="0" applyBorder="0" applyAlignment="0" applyProtection="0"/>
  </cellStyleXfs>
  <cellXfs count="559">
    <xf numFmtId="0" fontId="0" fillId="0" borderId="0" xfId="0"/>
    <xf numFmtId="0" fontId="29" fillId="0" borderId="0" xfId="0" applyFont="1" applyFill="1" applyProtection="1"/>
    <xf numFmtId="0" fontId="2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2" borderId="0" xfId="0" applyFill="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9" fillId="0" borderId="0" xfId="0" applyFont="1" applyAlignment="1">
      <alignment horizontal="left" vertical="center"/>
    </xf>
    <xf numFmtId="0" fontId="29" fillId="0" borderId="0" xfId="0" applyFont="1"/>
    <xf numFmtId="0" fontId="29" fillId="0" borderId="0" xfId="0" applyFont="1" applyFill="1"/>
    <xf numFmtId="0" fontId="2" fillId="0" borderId="0"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7" xfId="0" applyFont="1" applyFill="1" applyBorder="1" applyAlignment="1" applyProtection="1">
      <alignment horizontal="left" vertical="top" wrapText="1"/>
    </xf>
    <xf numFmtId="0" fontId="16" fillId="2" borderId="8" xfId="0" applyFont="1" applyFill="1" applyBorder="1" applyAlignment="1" applyProtection="1">
      <alignment horizontal="left" vertical="top" wrapText="1"/>
    </xf>
    <xf numFmtId="0" fontId="16" fillId="2" borderId="9"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0" fillId="0" borderId="0" xfId="0" applyAlignment="1">
      <alignment horizontal="center" vertical="center"/>
    </xf>
    <xf numFmtId="0" fontId="30" fillId="3"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 borderId="15" xfId="0" applyFont="1" applyFill="1" applyBorder="1" applyAlignment="1">
      <alignment vertical="top" wrapText="1"/>
    </xf>
    <xf numFmtId="0" fontId="30" fillId="2" borderId="0" xfId="0" applyFont="1" applyFill="1" applyBorder="1" applyAlignment="1">
      <alignment horizontal="left" vertical="top" wrapText="1"/>
    </xf>
    <xf numFmtId="0" fontId="30" fillId="2" borderId="0" xfId="0" applyFont="1" applyFill="1" applyBorder="1" applyAlignment="1">
      <alignment horizontal="center" vertical="center" wrapText="1"/>
    </xf>
    <xf numFmtId="0" fontId="17" fillId="2" borderId="0" xfId="0" applyFont="1" applyFill="1" applyBorder="1" applyAlignment="1" applyProtection="1">
      <alignment vertical="top" wrapText="1"/>
    </xf>
    <xf numFmtId="0" fontId="32" fillId="2" borderId="0" xfId="0" applyFont="1" applyFill="1" applyBorder="1" applyAlignment="1" applyProtection="1">
      <alignment vertical="top" wrapText="1"/>
    </xf>
    <xf numFmtId="0" fontId="30" fillId="2" borderId="0" xfId="0" applyFont="1" applyFill="1" applyBorder="1" applyAlignment="1">
      <alignment horizontal="center" vertical="top" wrapText="1"/>
    </xf>
    <xf numFmtId="0" fontId="28" fillId="2" borderId="0" xfId="1" applyFill="1" applyBorder="1" applyAlignment="1" applyProtection="1">
      <alignment horizontal="center" vertical="top" wrapText="1"/>
    </xf>
    <xf numFmtId="0" fontId="31" fillId="4" borderId="17" xfId="0" applyFont="1" applyFill="1" applyBorder="1" applyAlignment="1">
      <alignment horizontal="center" vertical="center" wrapText="1"/>
    </xf>
    <xf numFmtId="0" fontId="17" fillId="3" borderId="18" xfId="0" applyFont="1" applyFill="1" applyBorder="1" applyAlignment="1" applyProtection="1">
      <alignment horizontal="left" vertical="top" wrapText="1"/>
    </xf>
    <xf numFmtId="0" fontId="32" fillId="3" borderId="19" xfId="0" applyFont="1" applyFill="1" applyBorder="1" applyAlignment="1" applyProtection="1">
      <alignment vertical="top" wrapText="1"/>
    </xf>
    <xf numFmtId="0" fontId="1" fillId="3" borderId="20" xfId="0" applyFont="1" applyFill="1" applyBorder="1" applyProtection="1"/>
    <xf numFmtId="0" fontId="1" fillId="3" borderId="21" xfId="0" applyFont="1" applyFill="1" applyBorder="1" applyAlignment="1" applyProtection="1">
      <alignment horizontal="left" vertical="center"/>
    </xf>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24"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xf>
    <xf numFmtId="0" fontId="1" fillId="3" borderId="24"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 fillId="3" borderId="25" xfId="0" applyFont="1" applyFill="1" applyBorder="1" applyProtection="1"/>
    <xf numFmtId="0" fontId="1" fillId="3" borderId="26" xfId="0" applyFont="1" applyFill="1" applyBorder="1" applyAlignment="1" applyProtection="1">
      <alignment horizontal="left" vertical="center" wrapText="1"/>
    </xf>
    <xf numFmtId="0" fontId="1" fillId="3" borderId="26" xfId="0" applyFont="1" applyFill="1" applyBorder="1" applyAlignment="1" applyProtection="1">
      <alignment vertical="top" wrapText="1"/>
    </xf>
    <xf numFmtId="0" fontId="1" fillId="3" borderId="27" xfId="0" applyFont="1" applyFill="1" applyBorder="1" applyProtection="1"/>
    <xf numFmtId="0" fontId="15" fillId="3" borderId="24" xfId="0" applyFont="1" applyFill="1" applyBorder="1" applyAlignment="1" applyProtection="1">
      <alignment vertical="top" wrapText="1"/>
    </xf>
    <xf numFmtId="0" fontId="15" fillId="3" borderId="23"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7" fillId="3" borderId="27" xfId="0" applyFont="1" applyFill="1" applyBorder="1" applyAlignment="1" applyProtection="1">
      <alignment vertical="top" wrapText="1"/>
    </xf>
    <xf numFmtId="0" fontId="15" fillId="3" borderId="25" xfId="0" applyFont="1" applyFill="1" applyBorder="1" applyAlignment="1" applyProtection="1">
      <alignment vertical="top" wrapText="1"/>
    </xf>
    <xf numFmtId="0" fontId="15" fillId="3" borderId="26" xfId="0" applyFont="1" applyFill="1" applyBorder="1" applyAlignment="1" applyProtection="1">
      <alignment vertical="top" wrapText="1"/>
    </xf>
    <xf numFmtId="0" fontId="15" fillId="3" borderId="27" xfId="0" applyFont="1" applyFill="1" applyBorder="1" applyAlignment="1" applyProtection="1">
      <alignment vertical="top" wrapText="1"/>
    </xf>
    <xf numFmtId="0" fontId="29" fillId="3" borderId="20" xfId="0" applyFont="1" applyFill="1" applyBorder="1" applyAlignment="1">
      <alignment horizontal="left" vertical="center"/>
    </xf>
    <xf numFmtId="0" fontId="29" fillId="3" borderId="21" xfId="0" applyFont="1" applyFill="1" applyBorder="1" applyAlignment="1">
      <alignment horizontal="left" vertical="center"/>
    </xf>
    <xf numFmtId="0" fontId="29" fillId="3" borderId="21" xfId="0" applyFont="1" applyFill="1" applyBorder="1"/>
    <xf numFmtId="0" fontId="29" fillId="3" borderId="22" xfId="0" applyFont="1" applyFill="1" applyBorder="1"/>
    <xf numFmtId="0" fontId="29" fillId="3" borderId="23" xfId="0" applyFont="1" applyFill="1" applyBorder="1" applyAlignment="1">
      <alignment horizontal="left" vertical="center"/>
    </xf>
    <xf numFmtId="0" fontId="1" fillId="3" borderId="24"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5" xfId="0" applyFont="1" applyFill="1" applyBorder="1" applyAlignment="1" applyProtection="1">
      <alignment horizontal="left" vertical="center" wrapText="1"/>
    </xf>
    <xf numFmtId="0" fontId="2" fillId="3" borderId="26" xfId="0" applyFont="1" applyFill="1" applyBorder="1" applyAlignment="1" applyProtection="1">
      <alignment vertical="top" wrapText="1"/>
    </xf>
    <xf numFmtId="0" fontId="1" fillId="3" borderId="27" xfId="0" applyFont="1" applyFill="1" applyBorder="1" applyAlignment="1" applyProtection="1">
      <alignment vertical="top" wrapText="1"/>
    </xf>
    <xf numFmtId="0" fontId="29" fillId="3" borderId="21" xfId="0" applyFont="1" applyFill="1" applyBorder="1" applyProtection="1"/>
    <xf numFmtId="0" fontId="29" fillId="3" borderId="22" xfId="0" applyFont="1" applyFill="1" applyBorder="1" applyProtection="1"/>
    <xf numFmtId="0" fontId="29" fillId="3" borderId="0" xfId="0" applyFont="1" applyFill="1" applyBorder="1" applyProtection="1"/>
    <xf numFmtId="0" fontId="29" fillId="3" borderId="24"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4"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6" xfId="0" applyFont="1" applyFill="1" applyBorder="1" applyProtection="1"/>
    <xf numFmtId="0" fontId="33" fillId="0" borderId="1" xfId="0" applyFont="1" applyBorder="1" applyAlignment="1">
      <alignment horizontal="center" readingOrder="1"/>
    </xf>
    <xf numFmtId="0" fontId="0" fillId="3" borderId="20" xfId="0" applyFill="1" applyBorder="1"/>
    <xf numFmtId="0" fontId="0" fillId="3" borderId="21" xfId="0" applyFill="1" applyBorder="1"/>
    <xf numFmtId="0" fontId="0" fillId="3" borderId="22" xfId="0" applyFill="1" applyBorder="1"/>
    <xf numFmtId="0" fontId="0" fillId="3" borderId="23" xfId="0" applyFill="1" applyBorder="1"/>
    <xf numFmtId="0" fontId="0" fillId="3" borderId="0" xfId="0" applyFill="1" applyBorder="1"/>
    <xf numFmtId="0" fontId="14" fillId="3" borderId="24" xfId="0" applyFont="1" applyFill="1" applyBorder="1" applyAlignment="1" applyProtection="1"/>
    <xf numFmtId="0" fontId="0" fillId="3" borderId="24" xfId="0" applyFill="1" applyBorder="1"/>
    <xf numFmtId="0" fontId="34" fillId="3" borderId="20" xfId="0" applyFont="1" applyFill="1" applyBorder="1" applyAlignment="1">
      <alignment vertical="center"/>
    </xf>
    <xf numFmtId="0" fontId="34" fillId="3" borderId="23" xfId="0" applyFont="1" applyFill="1" applyBorder="1" applyAlignment="1">
      <alignment vertical="center"/>
    </xf>
    <xf numFmtId="0" fontId="34" fillId="3" borderId="0" xfId="0" applyFont="1" applyFill="1" applyBorder="1" applyAlignment="1">
      <alignment vertical="center"/>
    </xf>
    <xf numFmtId="0" fontId="0" fillId="0" borderId="0" xfId="0" applyBorder="1"/>
    <xf numFmtId="0" fontId="31" fillId="4" borderId="16" xfId="0" applyFont="1" applyFill="1" applyBorder="1" applyAlignment="1">
      <alignment horizontal="center" vertical="center" wrapText="1"/>
    </xf>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2" fillId="2" borderId="1"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1" fillId="3" borderId="25" xfId="0" applyFont="1" applyFill="1" applyBorder="1" applyAlignment="1" applyProtection="1">
      <alignment vertical="center"/>
    </xf>
    <xf numFmtId="0" fontId="1" fillId="3" borderId="26" xfId="0" applyFont="1" applyFill="1" applyBorder="1" applyAlignment="1" applyProtection="1">
      <alignment vertical="center"/>
    </xf>
    <xf numFmtId="0" fontId="1" fillId="3" borderId="27" xfId="0" applyFont="1" applyFill="1" applyBorder="1" applyAlignment="1" applyProtection="1">
      <alignment vertical="center"/>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31" fillId="4" borderId="16" xfId="0" applyFont="1" applyFill="1" applyBorder="1" applyAlignment="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9" fillId="3" borderId="20" xfId="0" applyFont="1" applyFill="1" applyBorder="1"/>
    <xf numFmtId="0" fontId="29" fillId="3" borderId="23" xfId="0" applyFont="1" applyFill="1" applyBorder="1"/>
    <xf numFmtId="0" fontId="29" fillId="3" borderId="24" xfId="0" applyFont="1" applyFill="1" applyBorder="1"/>
    <xf numFmtId="0" fontId="35" fillId="3" borderId="0" xfId="0" applyFont="1" applyFill="1" applyBorder="1"/>
    <xf numFmtId="0" fontId="36" fillId="3" borderId="0" xfId="0" applyFont="1" applyFill="1" applyBorder="1"/>
    <xf numFmtId="0" fontId="35" fillId="0" borderId="29" xfId="0" applyFont="1" applyFill="1" applyBorder="1" applyAlignment="1">
      <alignment vertical="top" wrapText="1"/>
    </xf>
    <xf numFmtId="0" fontId="35" fillId="0" borderId="27" xfId="0" applyFont="1" applyFill="1" applyBorder="1" applyAlignment="1">
      <alignment vertical="top" wrapText="1"/>
    </xf>
    <xf numFmtId="0" fontId="35" fillId="0" borderId="28" xfId="0" applyFont="1" applyFill="1" applyBorder="1" applyAlignment="1">
      <alignment vertical="top" wrapText="1"/>
    </xf>
    <xf numFmtId="0" fontId="35" fillId="0" borderId="1" xfId="0" applyFont="1" applyFill="1" applyBorder="1" applyAlignment="1">
      <alignment vertical="top" wrapText="1"/>
    </xf>
    <xf numFmtId="0" fontId="35" fillId="0" borderId="16" xfId="0" applyFont="1" applyFill="1" applyBorder="1" applyAlignment="1">
      <alignment vertical="top" wrapText="1"/>
    </xf>
    <xf numFmtId="0" fontId="29" fillId="0" borderId="1" xfId="0" applyFont="1" applyFill="1" applyBorder="1" applyAlignment="1">
      <alignment vertical="top" wrapText="1"/>
    </xf>
    <xf numFmtId="0" fontId="29" fillId="3" borderId="26" xfId="0" applyFont="1" applyFill="1" applyBorder="1"/>
    <xf numFmtId="0" fontId="37" fillId="0" borderId="1" xfId="0" applyFont="1" applyFill="1" applyBorder="1" applyAlignment="1">
      <alignment horizontal="center" vertical="top" wrapText="1"/>
    </xf>
    <xf numFmtId="0" fontId="37" fillId="0" borderId="16" xfId="0" applyFont="1" applyFill="1" applyBorder="1" applyAlignment="1">
      <alignment horizontal="center" vertical="top" wrapText="1"/>
    </xf>
    <xf numFmtId="0" fontId="37" fillId="0" borderId="1" xfId="0" applyFont="1" applyFill="1" applyBorder="1" applyAlignment="1">
      <alignment horizontal="center" vertical="top"/>
    </xf>
    <xf numFmtId="0" fontId="29" fillId="0" borderId="0" xfId="0" applyFont="1" applyFill="1" applyAlignment="1" applyProtection="1">
      <alignment horizontal="right"/>
    </xf>
    <xf numFmtId="0" fontId="29" fillId="3" borderId="20" xfId="0" applyFont="1" applyFill="1" applyBorder="1" applyAlignment="1" applyProtection="1">
      <alignment horizontal="right"/>
    </xf>
    <xf numFmtId="0" fontId="29" fillId="3" borderId="21" xfId="0" applyFont="1" applyFill="1" applyBorder="1" applyAlignment="1" applyProtection="1">
      <alignment horizontal="right"/>
    </xf>
    <xf numFmtId="0" fontId="29" fillId="3" borderId="23" xfId="0" applyFont="1" applyFill="1" applyBorder="1" applyAlignment="1" applyProtection="1">
      <alignment horizontal="right"/>
    </xf>
    <xf numFmtId="0" fontId="29"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3" xfId="0" applyFont="1" applyFill="1" applyBorder="1" applyAlignment="1" applyProtection="1">
      <alignment horizontal="right" vertical="top" wrapText="1"/>
    </xf>
    <xf numFmtId="0" fontId="38"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5" xfId="0" applyFont="1" applyFill="1" applyBorder="1" applyAlignment="1" applyProtection="1">
      <alignment horizontal="right"/>
    </xf>
    <xf numFmtId="0" fontId="1" fillId="3" borderId="26" xfId="0" applyFont="1" applyFill="1" applyBorder="1" applyAlignment="1" applyProtection="1">
      <alignment horizontal="right"/>
    </xf>
    <xf numFmtId="0" fontId="1" fillId="2" borderId="1" xfId="0" applyFont="1" applyFill="1" applyBorder="1" applyAlignment="1" applyProtection="1">
      <alignment vertical="top" wrapText="1"/>
    </xf>
    <xf numFmtId="0" fontId="2" fillId="2" borderId="31" xfId="0" applyFont="1" applyFill="1" applyBorder="1" applyAlignment="1" applyProtection="1">
      <alignment horizontal="right"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 fillId="3" borderId="0" xfId="0" applyFont="1" applyFill="1" applyBorder="1" applyAlignment="1" applyProtection="1">
      <alignment horizontal="left" vertical="top" wrapText="1"/>
    </xf>
    <xf numFmtId="0" fontId="15" fillId="2" borderId="1" xfId="0" applyFont="1" applyFill="1" applyBorder="1" applyProtection="1"/>
    <xf numFmtId="0" fontId="16" fillId="3" borderId="24" xfId="0" applyFont="1" applyFill="1" applyBorder="1" applyAlignment="1">
      <alignment horizontal="center"/>
    </xf>
    <xf numFmtId="0" fontId="38" fillId="3" borderId="1" xfId="0" applyFont="1" applyFill="1" applyBorder="1" applyAlignment="1">
      <alignment horizontal="center" vertical="center" wrapText="1"/>
    </xf>
    <xf numFmtId="0" fontId="29" fillId="3" borderId="25" xfId="0" applyFont="1" applyFill="1" applyBorder="1"/>
    <xf numFmtId="0" fontId="29" fillId="3" borderId="27" xfId="0" applyFont="1" applyFill="1" applyBorder="1"/>
    <xf numFmtId="0" fontId="39" fillId="4" borderId="16" xfId="0" applyFont="1" applyFill="1" applyBorder="1" applyAlignment="1">
      <alignment horizontal="center" vertical="center" wrapText="1"/>
    </xf>
    <xf numFmtId="0" fontId="39" fillId="4" borderId="22" xfId="0" applyFont="1" applyFill="1" applyBorder="1" applyAlignment="1">
      <alignment horizontal="center" vertical="center" wrapText="1"/>
    </xf>
    <xf numFmtId="0" fontId="24" fillId="0" borderId="18" xfId="0" applyFont="1" applyBorder="1" applyAlignment="1" applyProtection="1">
      <alignment vertical="top" wrapText="1"/>
    </xf>
    <xf numFmtId="0" fontId="24" fillId="0" borderId="18" xfId="0" applyFont="1" applyBorder="1" applyAlignment="1" applyProtection="1">
      <alignment horizontal="left" vertical="top" wrapText="1"/>
    </xf>
    <xf numFmtId="0" fontId="24" fillId="0" borderId="19" xfId="0" applyFont="1" applyBorder="1" applyAlignment="1" applyProtection="1">
      <alignment vertical="top" wrapText="1"/>
    </xf>
    <xf numFmtId="0" fontId="40" fillId="0" borderId="19" xfId="0" applyFont="1" applyBorder="1" applyAlignment="1" applyProtection="1">
      <alignment vertical="top" wrapText="1"/>
    </xf>
    <xf numFmtId="0" fontId="39" fillId="4" borderId="1" xfId="0" applyFont="1" applyFill="1" applyBorder="1" applyAlignment="1">
      <alignment horizontal="center" vertical="center" wrapText="1"/>
    </xf>
    <xf numFmtId="1" fontId="1" fillId="0" borderId="3" xfId="0" applyNumberFormat="1" applyFont="1" applyFill="1" applyBorder="1" applyAlignment="1" applyProtection="1">
      <alignment horizontal="left"/>
      <protection locked="0"/>
    </xf>
    <xf numFmtId="1" fontId="1" fillId="2" borderId="39" xfId="0" applyNumberFormat="1" applyFont="1" applyFill="1" applyBorder="1" applyAlignment="1" applyProtection="1">
      <alignment horizontal="left" wrapText="1"/>
      <protection locked="0"/>
    </xf>
    <xf numFmtId="0" fontId="15" fillId="2" borderId="10" xfId="0" applyFont="1" applyFill="1" applyBorder="1" applyAlignment="1" applyProtection="1">
      <alignment vertical="top" wrapText="1"/>
    </xf>
    <xf numFmtId="0" fontId="29" fillId="2" borderId="1" xfId="0" applyFont="1" applyFill="1" applyBorder="1" applyAlignment="1"/>
    <xf numFmtId="0" fontId="41" fillId="0" borderId="0" xfId="0" applyFont="1" applyFill="1" applyAlignment="1" applyProtection="1">
      <alignment wrapText="1"/>
    </xf>
    <xf numFmtId="0" fontId="15" fillId="0" borderId="0" xfId="0" applyFont="1" applyAlignment="1">
      <alignment wrapText="1"/>
    </xf>
    <xf numFmtId="0" fontId="15" fillId="2" borderId="1" xfId="0" applyFont="1" applyFill="1" applyBorder="1" applyAlignment="1" applyProtection="1">
      <alignment horizontal="left" vertical="top" wrapText="1"/>
      <protection locked="0"/>
    </xf>
    <xf numFmtId="15" fontId="1" fillId="2" borderId="3" xfId="0" applyNumberFormat="1" applyFont="1" applyFill="1" applyBorder="1" applyAlignment="1" applyProtection="1">
      <alignment horizontal="center"/>
    </xf>
    <xf numFmtId="0" fontId="35" fillId="0" borderId="1" xfId="0" applyFont="1" applyFill="1" applyBorder="1" applyAlignment="1">
      <alignment wrapText="1"/>
    </xf>
    <xf numFmtId="0" fontId="35" fillId="0" borderId="1" xfId="0" applyFont="1" applyFill="1" applyBorder="1" applyAlignment="1">
      <alignment horizontal="left" vertical="center" wrapText="1"/>
    </xf>
    <xf numFmtId="4" fontId="1" fillId="2" borderId="11" xfId="0" applyNumberFormat="1" applyFont="1" applyFill="1" applyBorder="1" applyAlignment="1" applyProtection="1">
      <alignment vertical="top" wrapText="1"/>
    </xf>
    <xf numFmtId="4" fontId="1" fillId="2" borderId="42" xfId="0" applyNumberFormat="1" applyFont="1" applyFill="1" applyBorder="1" applyAlignment="1" applyProtection="1">
      <alignment vertical="top" wrapText="1"/>
    </xf>
    <xf numFmtId="4" fontId="1" fillId="2" borderId="19" xfId="0" applyNumberFormat="1" applyFont="1" applyFill="1" applyBorder="1" applyAlignment="1" applyProtection="1">
      <alignment vertical="top" wrapText="1"/>
    </xf>
    <xf numFmtId="4" fontId="1" fillId="3" borderId="0" xfId="0" applyNumberFormat="1" applyFont="1" applyFill="1" applyBorder="1" applyAlignment="1" applyProtection="1">
      <alignment vertical="top" wrapText="1"/>
    </xf>
    <xf numFmtId="2" fontId="29" fillId="0" borderId="0" xfId="0" applyNumberFormat="1" applyFont="1" applyFill="1"/>
    <xf numFmtId="4" fontId="29" fillId="0" borderId="10" xfId="0" applyNumberFormat="1" applyFont="1" applyFill="1" applyBorder="1" applyAlignment="1">
      <alignment horizontal="right" vertical="top"/>
    </xf>
    <xf numFmtId="17" fontId="1" fillId="2" borderId="44" xfId="0" applyNumberFormat="1" applyFont="1" applyFill="1" applyBorder="1" applyAlignment="1" applyProtection="1">
      <alignment vertical="top" wrapText="1"/>
    </xf>
    <xf numFmtId="4" fontId="29" fillId="0" borderId="10" xfId="0" applyNumberFormat="1" applyFont="1" applyBorder="1" applyAlignment="1">
      <alignment horizontal="right" vertical="top"/>
    </xf>
    <xf numFmtId="4" fontId="1" fillId="2" borderId="45" xfId="0" applyNumberFormat="1" applyFont="1" applyFill="1" applyBorder="1" applyAlignment="1" applyProtection="1">
      <alignment horizontal="right" vertical="top" wrapText="1"/>
    </xf>
    <xf numFmtId="15" fontId="1" fillId="2" borderId="3" xfId="0" applyNumberFormat="1" applyFont="1" applyFill="1" applyBorder="1" applyAlignment="1" applyProtection="1">
      <alignment vertical="top" wrapText="1"/>
    </xf>
    <xf numFmtId="0" fontId="11"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top" wrapText="1"/>
    </xf>
    <xf numFmtId="0" fontId="1" fillId="2" borderId="31" xfId="0" applyFont="1" applyFill="1" applyBorder="1" applyAlignment="1" applyProtection="1">
      <alignment vertical="top" wrapText="1"/>
    </xf>
    <xf numFmtId="4" fontId="1" fillId="0" borderId="19" xfId="0" applyNumberFormat="1" applyFont="1" applyFill="1" applyBorder="1" applyAlignment="1" applyProtection="1">
      <alignment horizontal="right" vertical="top" wrapText="1"/>
    </xf>
    <xf numFmtId="4" fontId="1" fillId="2" borderId="19" xfId="0" applyNumberFormat="1" applyFont="1" applyFill="1" applyBorder="1" applyAlignment="1" applyProtection="1">
      <alignment horizontal="right" vertical="top" wrapText="1"/>
    </xf>
    <xf numFmtId="4" fontId="1" fillId="2" borderId="9" xfId="0" applyNumberFormat="1" applyFont="1" applyFill="1" applyBorder="1" applyAlignment="1" applyProtection="1">
      <alignment vertical="top" wrapText="1"/>
    </xf>
    <xf numFmtId="4" fontId="1" fillId="2" borderId="18" xfId="0" applyNumberFormat="1" applyFont="1" applyFill="1" applyBorder="1" applyAlignment="1" applyProtection="1">
      <alignment vertical="top" wrapText="1"/>
    </xf>
    <xf numFmtId="0" fontId="1" fillId="2" borderId="6" xfId="0" applyFont="1" applyFill="1" applyBorder="1" applyAlignment="1" applyProtection="1">
      <alignment horizontal="right" vertical="top" wrapText="1"/>
    </xf>
    <xf numFmtId="0" fontId="1" fillId="2" borderId="30" xfId="0" applyFont="1" applyFill="1" applyBorder="1" applyAlignment="1" applyProtection="1">
      <alignment horizontal="right" vertical="top" wrapText="1"/>
    </xf>
    <xf numFmtId="4" fontId="2" fillId="2" borderId="19" xfId="0" applyNumberFormat="1" applyFont="1" applyFill="1" applyBorder="1" applyAlignment="1" applyProtection="1">
      <alignment horizontal="center" vertical="center" wrapText="1"/>
    </xf>
    <xf numFmtId="17" fontId="1" fillId="2" borderId="49" xfId="0" applyNumberFormat="1" applyFont="1" applyFill="1" applyBorder="1" applyAlignment="1" applyProtection="1">
      <alignment vertical="top" wrapText="1"/>
    </xf>
    <xf numFmtId="0" fontId="16" fillId="2" borderId="15" xfId="0" applyFont="1" applyFill="1" applyBorder="1" applyAlignment="1" applyProtection="1">
      <alignment vertical="top" wrapText="1"/>
    </xf>
    <xf numFmtId="0" fontId="16" fillId="2" borderId="15" xfId="0" applyFont="1" applyFill="1" applyBorder="1" applyAlignment="1" applyProtection="1">
      <alignment horizontal="center" vertical="top" wrapText="1"/>
    </xf>
    <xf numFmtId="0" fontId="15" fillId="2" borderId="10" xfId="0" applyFont="1" applyFill="1" applyBorder="1" applyAlignment="1" applyProtection="1">
      <alignment horizontal="center" vertical="center" wrapText="1"/>
    </xf>
    <xf numFmtId="0" fontId="35" fillId="0" borderId="10" xfId="0" applyFont="1" applyBorder="1" applyAlignment="1">
      <alignment wrapText="1"/>
    </xf>
    <xf numFmtId="0" fontId="35" fillId="0" borderId="10" xfId="0" applyFont="1" applyBorder="1" applyAlignment="1">
      <alignment vertical="top" wrapText="1"/>
    </xf>
    <xf numFmtId="0" fontId="35" fillId="0" borderId="10" xfId="0" applyFont="1" applyBorder="1" applyAlignment="1">
      <alignment horizontal="center" vertical="center"/>
    </xf>
    <xf numFmtId="0" fontId="35" fillId="0" borderId="10" xfId="0" applyFont="1" applyBorder="1" applyAlignment="1">
      <alignment horizontal="left" vertical="top" wrapText="1"/>
    </xf>
    <xf numFmtId="0" fontId="4" fillId="3" borderId="0" xfId="0" applyFont="1" applyFill="1" applyBorder="1" applyAlignment="1" applyProtection="1"/>
    <xf numFmtId="0" fontId="10" fillId="3" borderId="0" xfId="0" applyFont="1" applyFill="1" applyBorder="1" applyAlignment="1" applyProtection="1">
      <alignment vertical="top" wrapText="1"/>
    </xf>
    <xf numFmtId="0" fontId="11" fillId="6" borderId="0" xfId="0" applyFont="1" applyFill="1" applyBorder="1" applyAlignment="1" applyProtection="1">
      <alignment horizontal="center" vertical="center" wrapText="1"/>
    </xf>
    <xf numFmtId="0" fontId="11" fillId="6" borderId="24" xfId="0" applyFont="1" applyFill="1" applyBorder="1" applyAlignment="1" applyProtection="1">
      <alignment horizontal="center" vertical="center" wrapText="1"/>
    </xf>
    <xf numFmtId="0" fontId="16" fillId="2" borderId="1" xfId="0" applyFont="1" applyFill="1" applyBorder="1" applyAlignment="1" applyProtection="1">
      <alignment horizontal="center"/>
    </xf>
    <xf numFmtId="0" fontId="1" fillId="0" borderId="2" xfId="0" applyFont="1" applyFill="1" applyBorder="1" applyProtection="1">
      <protection locked="0"/>
    </xf>
    <xf numFmtId="0" fontId="29" fillId="2" borderId="1" xfId="0" applyFont="1" applyFill="1" applyBorder="1" applyAlignment="1">
      <alignment horizontal="left" vertical="top" wrapText="1"/>
    </xf>
    <xf numFmtId="4" fontId="29" fillId="0" borderId="58" xfId="0" applyNumberFormat="1" applyFont="1" applyFill="1" applyBorder="1" applyAlignment="1">
      <alignment horizontal="right" vertical="top"/>
    </xf>
    <xf numFmtId="4" fontId="1" fillId="0" borderId="35" xfId="0" applyNumberFormat="1" applyFont="1" applyFill="1" applyBorder="1" applyAlignment="1" applyProtection="1">
      <alignment horizontal="right" vertical="top" wrapText="1"/>
    </xf>
    <xf numFmtId="17" fontId="1" fillId="0" borderId="44" xfId="0" applyNumberFormat="1" applyFont="1" applyFill="1" applyBorder="1" applyAlignment="1" applyProtection="1">
      <alignment vertical="top" wrapText="1"/>
    </xf>
    <xf numFmtId="0" fontId="29" fillId="0" borderId="16" xfId="0" applyFont="1" applyFill="1" applyBorder="1" applyAlignment="1">
      <alignment vertical="top" wrapText="1"/>
    </xf>
    <xf numFmtId="49" fontId="15" fillId="3" borderId="24" xfId="0" applyNumberFormat="1" applyFont="1" applyFill="1" applyBorder="1" applyAlignment="1">
      <alignment horizontal="left" vertical="top" wrapText="1"/>
    </xf>
    <xf numFmtId="4" fontId="29" fillId="0" borderId="0" xfId="0" applyNumberFormat="1" applyFont="1" applyFill="1"/>
    <xf numFmtId="4" fontId="15" fillId="2" borderId="10" xfId="0" applyNumberFormat="1" applyFont="1" applyFill="1" applyBorder="1" applyAlignment="1" applyProtection="1">
      <alignment vertical="top" wrapText="1"/>
    </xf>
    <xf numFmtId="0" fontId="29" fillId="0" borderId="10" xfId="0" applyFont="1" applyFill="1" applyBorder="1" applyAlignment="1">
      <alignment vertical="center" wrapText="1"/>
    </xf>
    <xf numFmtId="15" fontId="29" fillId="0" borderId="10" xfId="0" applyNumberFormat="1" applyFont="1" applyFill="1" applyBorder="1" applyAlignment="1">
      <alignment vertical="center"/>
    </xf>
    <xf numFmtId="2" fontId="15" fillId="2" borderId="10" xfId="0" applyNumberFormat="1" applyFont="1" applyFill="1" applyBorder="1" applyAlignment="1" applyProtection="1">
      <alignment horizontal="left" vertical="center" wrapText="1"/>
    </xf>
    <xf numFmtId="2" fontId="15" fillId="2" borderId="10" xfId="0" applyNumberFormat="1" applyFont="1" applyFill="1" applyBorder="1" applyAlignment="1" applyProtection="1">
      <alignment vertical="center" wrapText="1"/>
    </xf>
    <xf numFmtId="0" fontId="15" fillId="0" borderId="10" xfId="0" applyFont="1" applyFill="1" applyBorder="1" applyAlignment="1" applyProtection="1">
      <alignment vertical="center" wrapText="1"/>
    </xf>
    <xf numFmtId="14" fontId="15" fillId="2" borderId="10" xfId="0" applyNumberFormat="1" applyFont="1" applyFill="1" applyBorder="1" applyAlignment="1" applyProtection="1">
      <alignment horizontal="left" vertical="center" wrapText="1"/>
    </xf>
    <xf numFmtId="44" fontId="0" fillId="0" borderId="0" xfId="0" applyNumberFormat="1"/>
    <xf numFmtId="0" fontId="29" fillId="0" borderId="10" xfId="0" applyFont="1" applyBorder="1" applyAlignment="1">
      <alignment vertical="center" wrapText="1"/>
    </xf>
    <xf numFmtId="0" fontId="29" fillId="0" borderId="6" xfId="0" applyFont="1" applyFill="1" applyBorder="1" applyAlignment="1">
      <alignment horizontal="right" vertical="center"/>
    </xf>
    <xf numFmtId="0" fontId="15" fillId="2" borderId="6" xfId="0" applyFont="1" applyFill="1" applyBorder="1" applyAlignment="1" applyProtection="1">
      <alignment horizontal="left" vertical="center" wrapText="1"/>
    </xf>
    <xf numFmtId="0" fontId="15" fillId="2" borderId="11" xfId="0" applyFont="1" applyFill="1" applyBorder="1" applyAlignment="1" applyProtection="1">
      <alignment vertical="center" wrapText="1"/>
    </xf>
    <xf numFmtId="0" fontId="15" fillId="2" borderId="12" xfId="0" applyFont="1" applyFill="1" applyBorder="1" applyAlignment="1" applyProtection="1">
      <alignment horizontal="left" vertical="center" wrapText="1"/>
    </xf>
    <xf numFmtId="0" fontId="15" fillId="2" borderId="13" xfId="0" applyFont="1" applyFill="1" applyBorder="1" applyAlignment="1" applyProtection="1">
      <alignment vertical="center" wrapText="1"/>
    </xf>
    <xf numFmtId="0" fontId="15" fillId="2" borderId="13" xfId="0" applyFont="1" applyFill="1" applyBorder="1" applyAlignment="1" applyProtection="1">
      <alignment horizontal="left" vertical="center" wrapText="1"/>
    </xf>
    <xf numFmtId="14" fontId="15" fillId="2" borderId="13" xfId="0" applyNumberFormat="1" applyFont="1" applyFill="1" applyBorder="1" applyAlignment="1" applyProtection="1">
      <alignment horizontal="left" vertical="center" wrapText="1"/>
    </xf>
    <xf numFmtId="0" fontId="15" fillId="2" borderId="18" xfId="0" applyFont="1" applyFill="1" applyBorder="1" applyAlignment="1" applyProtection="1">
      <alignment vertical="center" wrapText="1"/>
    </xf>
    <xf numFmtId="0" fontId="16" fillId="2" borderId="10" xfId="0" applyFont="1" applyFill="1" applyBorder="1" applyAlignment="1" applyProtection="1">
      <alignment vertical="top" wrapText="1"/>
    </xf>
    <xf numFmtId="0" fontId="11" fillId="3" borderId="26" xfId="0" applyFont="1" applyFill="1" applyBorder="1" applyAlignment="1" applyProtection="1">
      <alignment horizontal="left" vertical="center" wrapText="1"/>
    </xf>
    <xf numFmtId="43" fontId="29" fillId="0" borderId="10" xfId="2" applyNumberFormat="1" applyFont="1" applyFill="1" applyBorder="1" applyAlignment="1">
      <alignment vertical="center"/>
    </xf>
    <xf numFmtId="4" fontId="15" fillId="0" borderId="10" xfId="0" applyNumberFormat="1" applyFont="1" applyFill="1" applyBorder="1" applyAlignment="1" applyProtection="1">
      <alignment horizontal="right" vertical="center" wrapText="1"/>
    </xf>
    <xf numFmtId="4" fontId="29" fillId="0" borderId="10" xfId="0" applyNumberFormat="1" applyFont="1" applyBorder="1" applyAlignment="1">
      <alignment horizontal="right" vertical="center" wrapText="1"/>
    </xf>
    <xf numFmtId="0" fontId="29" fillId="0" borderId="62" xfId="0" applyFont="1" applyBorder="1" applyAlignment="1">
      <alignment vertical="center" wrapText="1"/>
    </xf>
    <xf numFmtId="4" fontId="29" fillId="0" borderId="0" xfId="0" applyNumberFormat="1" applyFont="1"/>
    <xf numFmtId="43" fontId="29" fillId="0" borderId="0" xfId="0" applyNumberFormat="1" applyFont="1"/>
    <xf numFmtId="0" fontId="35" fillId="0" borderId="10" xfId="0" applyFont="1" applyFill="1" applyBorder="1" applyAlignment="1">
      <alignment horizontal="left" vertical="top" wrapText="1"/>
    </xf>
    <xf numFmtId="0" fontId="35" fillId="0" borderId="10" xfId="0" applyFont="1" applyFill="1" applyBorder="1" applyAlignment="1">
      <alignment horizontal="center" vertical="center"/>
    </xf>
    <xf numFmtId="0" fontId="15" fillId="0" borderId="3" xfId="0" applyFont="1" applyFill="1" applyBorder="1" applyAlignment="1" applyProtection="1">
      <alignment vertical="top" wrapText="1"/>
    </xf>
    <xf numFmtId="0" fontId="15" fillId="0" borderId="3" xfId="0" applyFont="1" applyFill="1" applyBorder="1" applyAlignment="1" applyProtection="1">
      <alignment horizontal="center" vertical="top" wrapText="1"/>
    </xf>
    <xf numFmtId="0" fontId="1" fillId="5" borderId="16" xfId="0" applyFont="1" applyFill="1" applyBorder="1" applyAlignment="1" applyProtection="1">
      <alignment horizontal="left" vertical="center"/>
    </xf>
    <xf numFmtId="0" fontId="1" fillId="5" borderId="1" xfId="0" applyFont="1" applyFill="1" applyBorder="1" applyAlignment="1" applyProtection="1">
      <alignment horizontal="right" vertical="center"/>
    </xf>
    <xf numFmtId="0" fontId="1"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3" xfId="0" applyFont="1" applyFill="1" applyBorder="1" applyAlignment="1" applyProtection="1">
      <alignment horizontal="left" vertical="center" wrapText="1"/>
    </xf>
    <xf numFmtId="0" fontId="1" fillId="2" borderId="4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5" fillId="2" borderId="14" xfId="0" applyFont="1" applyFill="1" applyBorder="1" applyAlignment="1" applyProtection="1">
      <alignment horizontal="left" vertical="top" wrapText="1"/>
    </xf>
    <xf numFmtId="0" fontId="1" fillId="2" borderId="2" xfId="0" applyFont="1" applyFill="1" applyBorder="1" applyAlignment="1" applyProtection="1">
      <alignment horizontal="left" vertical="center" wrapText="1"/>
    </xf>
    <xf numFmtId="43" fontId="0" fillId="0" borderId="0" xfId="0" applyNumberFormat="1"/>
    <xf numFmtId="0" fontId="1" fillId="3" borderId="3" xfId="0" applyFont="1" applyFill="1" applyBorder="1" applyAlignment="1" applyProtection="1">
      <alignment vertical="top" wrapText="1"/>
    </xf>
    <xf numFmtId="0" fontId="1" fillId="3" borderId="14" xfId="0" applyFont="1" applyFill="1" applyBorder="1" applyAlignment="1" applyProtection="1">
      <alignment horizontal="left" vertical="top" wrapText="1"/>
    </xf>
    <xf numFmtId="0" fontId="29" fillId="3" borderId="14" xfId="0" applyFont="1" applyFill="1" applyBorder="1" applyAlignment="1">
      <alignment horizontal="left" vertical="top" wrapText="1"/>
    </xf>
    <xf numFmtId="0" fontId="38" fillId="3" borderId="2" xfId="0" applyFont="1" applyFill="1" applyBorder="1" applyAlignment="1">
      <alignment horizontal="left" vertical="top" wrapText="1"/>
    </xf>
    <xf numFmtId="0" fontId="29" fillId="0" borderId="3" xfId="0" applyFont="1" applyBorder="1" applyAlignment="1">
      <alignment horizontal="left" vertical="top" wrapText="1"/>
    </xf>
    <xf numFmtId="4" fontId="49" fillId="0" borderId="10" xfId="0" applyNumberFormat="1" applyFont="1" applyFill="1" applyBorder="1" applyAlignment="1" applyProtection="1">
      <alignment horizontal="left" vertical="center" wrapText="1"/>
    </xf>
    <xf numFmtId="0" fontId="15" fillId="2" borderId="3" xfId="0" applyFont="1" applyFill="1" applyBorder="1" applyAlignment="1" applyProtection="1">
      <alignment vertical="top" wrapText="1"/>
    </xf>
    <xf numFmtId="0" fontId="15" fillId="2" borderId="3" xfId="0" applyFont="1" applyFill="1" applyBorder="1" applyAlignment="1" applyProtection="1">
      <alignment horizontal="center" vertical="center" wrapText="1"/>
    </xf>
    <xf numFmtId="0" fontId="1" fillId="2" borderId="15" xfId="0" applyFont="1" applyFill="1" applyBorder="1" applyAlignment="1" applyProtection="1">
      <alignment horizontal="left" vertical="top" wrapText="1"/>
    </xf>
    <xf numFmtId="0" fontId="29" fillId="0" borderId="1" xfId="0" applyFont="1" applyFill="1" applyBorder="1" applyAlignment="1">
      <alignment horizontal="left" vertical="top" wrapText="1"/>
    </xf>
    <xf numFmtId="0" fontId="29" fillId="0" borderId="0" xfId="0" applyFont="1" applyAlignment="1">
      <alignment horizontal="left" vertical="center" wrapText="1"/>
    </xf>
    <xf numFmtId="0" fontId="29" fillId="0" borderId="15" xfId="0" applyFont="1" applyFill="1" applyBorder="1" applyAlignment="1">
      <alignment vertical="top" wrapText="1"/>
    </xf>
    <xf numFmtId="0" fontId="15" fillId="0" borderId="21" xfId="0" applyFont="1" applyFill="1" applyBorder="1" applyAlignment="1" applyProtection="1">
      <alignment horizontal="left" vertical="center" wrapText="1"/>
    </xf>
    <xf numFmtId="0" fontId="1" fillId="2" borderId="10" xfId="0" applyFont="1" applyFill="1" applyBorder="1" applyAlignment="1" applyProtection="1">
      <alignment horizontal="center" vertical="center" wrapText="1"/>
    </xf>
    <xf numFmtId="0" fontId="50" fillId="0" borderId="0" xfId="0" applyFont="1" applyAlignment="1">
      <alignment wrapText="1"/>
    </xf>
    <xf numFmtId="0" fontId="15" fillId="0" borderId="27" xfId="0" applyFont="1" applyFill="1" applyBorder="1" applyAlignment="1">
      <alignment horizontal="left" vertical="top" wrapText="1"/>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15" fillId="2" borderId="10" xfId="0" applyFont="1" applyFill="1" applyBorder="1" applyAlignment="1" applyProtection="1">
      <alignment horizontal="left" vertical="top" wrapText="1"/>
    </xf>
    <xf numFmtId="0" fontId="29" fillId="0" borderId="16" xfId="0" applyFont="1" applyFill="1" applyBorder="1" applyAlignment="1">
      <alignment horizontal="left" vertical="top" wrapText="1"/>
    </xf>
    <xf numFmtId="0" fontId="2" fillId="3" borderId="26" xfId="0" applyFont="1" applyFill="1" applyBorder="1" applyAlignment="1" applyProtection="1">
      <alignment horizontal="center" vertical="center" wrapText="1"/>
    </xf>
    <xf numFmtId="0" fontId="47" fillId="3" borderId="0" xfId="0" applyFont="1" applyFill="1" applyBorder="1" applyAlignment="1" applyProtection="1">
      <alignment horizontal="left" vertical="center" wrapText="1"/>
    </xf>
    <xf numFmtId="0" fontId="1" fillId="2" borderId="39"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xf>
    <xf numFmtId="0" fontId="11"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51" fillId="0" borderId="0" xfId="0" applyFont="1" applyAlignment="1">
      <alignment wrapText="1"/>
    </xf>
    <xf numFmtId="0" fontId="1" fillId="2" borderId="10" xfId="0" applyFont="1" applyFill="1" applyBorder="1" applyAlignment="1" applyProtection="1">
      <alignment horizontal="left" vertical="center" wrapText="1"/>
    </xf>
    <xf numFmtId="0" fontId="15" fillId="2" borderId="3" xfId="0" applyFont="1" applyFill="1" applyBorder="1" applyAlignment="1" applyProtection="1">
      <alignment horizontal="center" vertical="top" wrapText="1"/>
    </xf>
    <xf numFmtId="0" fontId="15" fillId="2" borderId="10" xfId="0" applyFont="1" applyFill="1" applyBorder="1" applyAlignment="1" applyProtection="1">
      <alignment horizontal="left" vertical="center" wrapText="1"/>
    </xf>
    <xf numFmtId="0" fontId="15" fillId="2" borderId="3" xfId="0" applyFont="1" applyFill="1" applyBorder="1" applyAlignment="1" applyProtection="1">
      <alignment horizontal="left" vertical="center" wrapText="1"/>
    </xf>
    <xf numFmtId="0" fontId="15" fillId="0" borderId="1" xfId="0" applyFont="1" applyFill="1" applyBorder="1" applyAlignment="1">
      <alignment vertical="top" wrapText="1"/>
    </xf>
    <xf numFmtId="0" fontId="15" fillId="0" borderId="24" xfId="0" applyFont="1" applyFill="1" applyBorder="1" applyAlignment="1">
      <alignment vertical="top" wrapText="1"/>
    </xf>
    <xf numFmtId="0" fontId="54" fillId="2" borderId="1" xfId="1" applyFont="1" applyFill="1" applyBorder="1" applyAlignment="1" applyProtection="1">
      <alignment vertical="top" wrapText="1"/>
      <protection locked="0"/>
    </xf>
    <xf numFmtId="0" fontId="54" fillId="2" borderId="3" xfId="1" applyFont="1" applyFill="1" applyBorder="1" applyAlignment="1" applyProtection="1">
      <protection locked="0"/>
    </xf>
    <xf numFmtId="0" fontId="29" fillId="3" borderId="21" xfId="0" applyFont="1" applyFill="1" applyBorder="1" applyAlignment="1"/>
    <xf numFmtId="0" fontId="29" fillId="3" borderId="0" xfId="0" applyFont="1" applyFill="1" applyBorder="1" applyAlignment="1"/>
    <xf numFmtId="0" fontId="29" fillId="3" borderId="0" xfId="0" applyFont="1" applyFill="1" applyAlignment="1">
      <alignment horizontal="left" vertical="center"/>
    </xf>
    <xf numFmtId="0" fontId="29" fillId="3" borderId="0" xfId="0" applyFont="1" applyFill="1"/>
    <xf numFmtId="0" fontId="29" fillId="3" borderId="26" xfId="0" applyFont="1" applyFill="1" applyBorder="1" applyAlignment="1"/>
    <xf numFmtId="0" fontId="53" fillId="0" borderId="0" xfId="0" applyFont="1" applyAlignment="1">
      <alignment wrapText="1"/>
    </xf>
    <xf numFmtId="0" fontId="29" fillId="0" borderId="6" xfId="0" applyFont="1" applyBorder="1" applyAlignment="1">
      <alignment horizontal="center" vertical="center" wrapText="1"/>
    </xf>
    <xf numFmtId="0" fontId="53" fillId="0" borderId="0" xfId="0" applyFont="1"/>
    <xf numFmtId="0" fontId="52" fillId="0" borderId="0" xfId="0" applyFont="1"/>
    <xf numFmtId="0" fontId="15" fillId="2" borderId="21" xfId="0" applyFont="1" applyFill="1" applyBorder="1" applyAlignment="1" applyProtection="1">
      <alignment horizontal="left" vertical="center" wrapText="1"/>
    </xf>
    <xf numFmtId="0" fontId="15" fillId="2" borderId="1" xfId="0" applyFont="1" applyFill="1" applyBorder="1" applyAlignment="1">
      <alignment vertical="center" wrapText="1"/>
    </xf>
    <xf numFmtId="0" fontId="35" fillId="0" borderId="46" xfId="0" applyFont="1" applyFill="1" applyBorder="1" applyAlignment="1">
      <alignment vertical="top" wrapText="1"/>
    </xf>
    <xf numFmtId="0" fontId="15" fillId="0" borderId="10" xfId="0" applyFont="1" applyBorder="1" applyAlignment="1">
      <alignment horizontal="left" vertical="top" wrapText="1"/>
    </xf>
    <xf numFmtId="0" fontId="55" fillId="0" borderId="0" xfId="0" applyFont="1" applyFill="1" applyAlignment="1" applyProtection="1">
      <alignment horizontal="center" wrapText="1"/>
    </xf>
    <xf numFmtId="0" fontId="1" fillId="2" borderId="15" xfId="0" applyFont="1" applyFill="1" applyBorder="1" applyAlignment="1" applyProtection="1">
      <alignment horizontal="left"/>
    </xf>
    <xf numFmtId="0" fontId="1" fillId="2" borderId="14" xfId="0" applyFont="1" applyFill="1" applyBorder="1" applyAlignment="1" applyProtection="1">
      <alignment horizontal="left"/>
    </xf>
    <xf numFmtId="0" fontId="2" fillId="3" borderId="23" xfId="0" applyFont="1" applyFill="1" applyBorder="1" applyAlignment="1" applyProtection="1">
      <alignment horizontal="right" wrapText="1"/>
    </xf>
    <xf numFmtId="0" fontId="2" fillId="3" borderId="24"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3" xfId="0" applyFont="1" applyFill="1" applyBorder="1" applyAlignment="1" applyProtection="1">
      <alignment horizontal="right" vertical="top" wrapText="1"/>
    </xf>
    <xf numFmtId="0" fontId="2" fillId="3" borderId="24" xfId="0" applyFont="1" applyFill="1" applyBorder="1" applyAlignment="1" applyProtection="1">
      <alignment horizontal="right" vertical="top" wrapText="1"/>
    </xf>
    <xf numFmtId="0" fontId="14" fillId="2" borderId="46" xfId="0" applyFont="1" applyFill="1" applyBorder="1" applyAlignment="1" applyProtection="1">
      <alignment horizontal="center"/>
    </xf>
    <xf numFmtId="0" fontId="14" fillId="2" borderId="17" xfId="0" applyFont="1" applyFill="1" applyBorder="1" applyAlignment="1" applyProtection="1">
      <alignment horizontal="center"/>
    </xf>
    <xf numFmtId="0" fontId="14" fillId="2" borderId="16" xfId="0" applyFont="1" applyFill="1" applyBorder="1" applyAlignment="1" applyProtection="1">
      <alignment horizontal="center"/>
    </xf>
    <xf numFmtId="0" fontId="10" fillId="3" borderId="23"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0" fillId="3" borderId="0" xfId="0" applyFont="1" applyFill="1" applyBorder="1" applyAlignment="1" applyProtection="1">
      <alignment horizontal="center"/>
    </xf>
    <xf numFmtId="0" fontId="2" fillId="3" borderId="0" xfId="0" applyFont="1" applyFill="1" applyBorder="1" applyAlignment="1" applyProtection="1">
      <alignment horizontal="left" vertical="center" wrapText="1"/>
    </xf>
    <xf numFmtId="0" fontId="4" fillId="3" borderId="0" xfId="0" applyFont="1" applyFill="1" applyBorder="1" applyAlignment="1" applyProtection="1">
      <alignment horizontal="left" vertical="top" wrapText="1"/>
    </xf>
    <xf numFmtId="3" fontId="1" fillId="0" borderId="46" xfId="0" applyNumberFormat="1" applyFont="1" applyFill="1" applyBorder="1" applyAlignment="1" applyProtection="1">
      <alignment horizontal="center" vertical="top" wrapText="1"/>
      <protection locked="0"/>
    </xf>
    <xf numFmtId="3" fontId="1" fillId="0" borderId="16" xfId="0" applyNumberFormat="1" applyFont="1" applyFill="1" applyBorder="1" applyAlignment="1" applyProtection="1">
      <alignment horizontal="center" vertical="top" wrapText="1"/>
      <protection locked="0"/>
    </xf>
    <xf numFmtId="0" fontId="1" fillId="2" borderId="46"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0" fontId="1" fillId="2" borderId="46" xfId="0" applyFont="1" applyFill="1" applyBorder="1" applyAlignment="1" applyProtection="1">
      <alignment vertical="top" wrapText="1"/>
      <protection locked="0"/>
    </xf>
    <xf numFmtId="0" fontId="1" fillId="2" borderId="16" xfId="0" applyFont="1" applyFill="1" applyBorder="1" applyAlignment="1" applyProtection="1">
      <alignment vertical="top" wrapText="1"/>
      <protection locked="0"/>
    </xf>
    <xf numFmtId="0" fontId="1" fillId="2" borderId="32"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2" fillId="2" borderId="46" xfId="0" applyFont="1" applyFill="1" applyBorder="1" applyAlignment="1" applyProtection="1">
      <alignment horizontal="center" vertical="top" wrapText="1"/>
    </xf>
    <xf numFmtId="0" fontId="2" fillId="2" borderId="16" xfId="0" applyFont="1" applyFill="1" applyBorder="1" applyAlignment="1" applyProtection="1">
      <alignment horizontal="center" vertical="top" wrapText="1"/>
    </xf>
    <xf numFmtId="0" fontId="11" fillId="3" borderId="0" xfId="0" applyFont="1" applyFill="1" applyBorder="1" applyAlignment="1" applyProtection="1">
      <alignment vertical="top" wrapText="1"/>
    </xf>
    <xf numFmtId="3" fontId="1" fillId="2" borderId="46" xfId="0" applyNumberFormat="1" applyFont="1" applyFill="1" applyBorder="1" applyAlignment="1" applyProtection="1">
      <alignment vertical="top" wrapText="1"/>
      <protection locked="0"/>
    </xf>
    <xf numFmtId="3" fontId="1" fillId="2" borderId="16" xfId="0" applyNumberFormat="1" applyFont="1" applyFill="1" applyBorder="1" applyAlignment="1" applyProtection="1">
      <alignment vertical="top" wrapText="1"/>
      <protection locked="0"/>
    </xf>
    <xf numFmtId="0" fontId="2" fillId="3" borderId="26" xfId="0" applyFont="1" applyFill="1" applyBorder="1" applyAlignment="1" applyProtection="1">
      <alignment horizontal="left" vertical="center" wrapText="1"/>
    </xf>
    <xf numFmtId="0" fontId="16" fillId="3" borderId="0" xfId="0" applyFont="1" applyFill="1" applyBorder="1" applyAlignment="1" applyProtection="1">
      <alignment horizontal="left" vertical="top" wrapText="1"/>
    </xf>
    <xf numFmtId="0" fontId="15" fillId="3" borderId="23"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23" fillId="3" borderId="0" xfId="0" applyFont="1" applyFill="1" applyBorder="1" applyAlignment="1" applyProtection="1">
      <alignment horizontal="left"/>
    </xf>
    <xf numFmtId="0" fontId="16" fillId="3" borderId="0" xfId="0" applyFont="1" applyFill="1" applyBorder="1" applyAlignment="1" applyProtection="1">
      <alignment horizontal="left"/>
    </xf>
    <xf numFmtId="0" fontId="16" fillId="3" borderId="24" xfId="0" applyFont="1" applyFill="1" applyBorder="1" applyAlignment="1" applyProtection="1">
      <alignment horizontal="left"/>
    </xf>
    <xf numFmtId="49" fontId="15" fillId="3" borderId="24" xfId="0" applyNumberFormat="1" applyFont="1" applyFill="1" applyBorder="1" applyAlignment="1">
      <alignment horizontal="left" vertical="top" wrapText="1"/>
    </xf>
    <xf numFmtId="0" fontId="11" fillId="3" borderId="26"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15" fillId="0" borderId="34" xfId="0" applyFont="1" applyFill="1" applyBorder="1" applyAlignment="1" applyProtection="1">
      <alignment horizontal="left" vertical="center" wrapText="1"/>
    </xf>
    <xf numFmtId="0" fontId="15" fillId="0" borderId="60" xfId="0" applyFont="1" applyFill="1" applyBorder="1" applyAlignment="1" applyProtection="1">
      <alignment horizontal="left" vertical="center" wrapText="1"/>
    </xf>
    <xf numFmtId="0" fontId="15" fillId="0" borderId="58" xfId="0" applyFont="1" applyFill="1" applyBorder="1" applyAlignment="1" applyProtection="1">
      <alignment horizontal="left" vertical="center" wrapText="1"/>
    </xf>
    <xf numFmtId="0" fontId="16" fillId="2" borderId="10"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top" wrapText="1"/>
    </xf>
    <xf numFmtId="0" fontId="15" fillId="0" borderId="10" xfId="0" applyFont="1" applyFill="1" applyBorder="1" applyAlignment="1" applyProtection="1">
      <alignment horizontal="left" vertical="center" wrapText="1"/>
    </xf>
    <xf numFmtId="4" fontId="15" fillId="0" borderId="34" xfId="0" applyNumberFormat="1" applyFont="1" applyFill="1" applyBorder="1" applyAlignment="1" applyProtection="1">
      <alignment horizontal="right" vertical="center" wrapText="1"/>
    </xf>
    <xf numFmtId="4" fontId="15" fillId="0" borderId="60" xfId="0" applyNumberFormat="1" applyFont="1" applyFill="1" applyBorder="1" applyAlignment="1" applyProtection="1">
      <alignment horizontal="right" vertical="center" wrapText="1"/>
    </xf>
    <xf numFmtId="4" fontId="15" fillId="0" borderId="58" xfId="0" applyNumberFormat="1" applyFont="1" applyFill="1" applyBorder="1" applyAlignment="1" applyProtection="1">
      <alignment horizontal="right" vertical="center" wrapText="1"/>
    </xf>
    <xf numFmtId="4" fontId="15" fillId="2" borderId="34" xfId="0" applyNumberFormat="1" applyFont="1" applyFill="1" applyBorder="1" applyAlignment="1" applyProtection="1">
      <alignment horizontal="right" vertical="center" wrapText="1"/>
    </xf>
    <xf numFmtId="4" fontId="15" fillId="2" borderId="58" xfId="0" applyNumberFormat="1" applyFont="1" applyFill="1" applyBorder="1" applyAlignment="1" applyProtection="1">
      <alignment horizontal="right" vertical="center" wrapText="1"/>
    </xf>
    <xf numFmtId="0" fontId="15" fillId="0" borderId="41" xfId="0" applyFont="1" applyFill="1" applyBorder="1" applyAlignment="1" applyProtection="1">
      <alignment horizontal="left" vertical="center" wrapText="1"/>
    </xf>
    <xf numFmtId="0" fontId="15" fillId="0" borderId="63" xfId="0" applyFont="1" applyFill="1" applyBorder="1" applyAlignment="1" applyProtection="1">
      <alignment horizontal="left" vertical="center" wrapText="1"/>
    </xf>
    <xf numFmtId="0" fontId="15" fillId="0" borderId="61" xfId="0" applyFont="1" applyFill="1" applyBorder="1" applyAlignment="1" applyProtection="1">
      <alignment horizontal="left" vertical="center" wrapText="1"/>
    </xf>
    <xf numFmtId="0" fontId="15" fillId="0" borderId="64" xfId="0" applyFont="1" applyFill="1" applyBorder="1" applyAlignment="1" applyProtection="1">
      <alignment horizontal="left" vertical="center" wrapText="1"/>
    </xf>
    <xf numFmtId="4" fontId="15" fillId="2" borderId="60" xfId="0" applyNumberFormat="1" applyFont="1" applyFill="1" applyBorder="1" applyAlignment="1" applyProtection="1">
      <alignment horizontal="right" vertical="center" wrapText="1"/>
    </xf>
    <xf numFmtId="0" fontId="15" fillId="0" borderId="37" xfId="0" applyFont="1" applyFill="1" applyBorder="1" applyAlignment="1" applyProtection="1">
      <alignment horizontal="left" vertical="center" wrapText="1"/>
    </xf>
    <xf numFmtId="0" fontId="15" fillId="0" borderId="65" xfId="0" applyFont="1" applyFill="1" applyBorder="1" applyAlignment="1" applyProtection="1">
      <alignment horizontal="left" vertical="center" wrapText="1"/>
    </xf>
    <xf numFmtId="4" fontId="29" fillId="0" borderId="34" xfId="0" applyNumberFormat="1" applyFont="1" applyBorder="1" applyAlignment="1">
      <alignment horizontal="right" vertical="center" wrapText="1"/>
    </xf>
    <xf numFmtId="4" fontId="29" fillId="0" borderId="58" xfId="0" applyNumberFormat="1" applyFont="1" applyBorder="1" applyAlignment="1">
      <alignment horizontal="right" vertical="center" wrapText="1"/>
    </xf>
    <xf numFmtId="4" fontId="29" fillId="0" borderId="60" xfId="0" applyNumberFormat="1" applyFont="1" applyBorder="1" applyAlignment="1">
      <alignment horizontal="right" vertical="center" wrapText="1"/>
    </xf>
    <xf numFmtId="0" fontId="7"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vertical="top" wrapText="1"/>
    </xf>
    <xf numFmtId="0" fontId="8" fillId="0" borderId="0" xfId="0" applyFont="1" applyFill="1" applyBorder="1" applyAlignment="1" applyProtection="1">
      <alignment horizontal="center" vertical="top" wrapText="1"/>
    </xf>
    <xf numFmtId="3" fontId="7" fillId="0" borderId="0" xfId="0" applyNumberFormat="1" applyFont="1" applyFill="1" applyBorder="1" applyAlignment="1" applyProtection="1">
      <alignment vertical="top" wrapText="1"/>
      <protection locked="0"/>
    </xf>
    <xf numFmtId="0" fontId="15" fillId="0" borderId="47" xfId="0" applyFont="1" applyFill="1" applyBorder="1" applyAlignment="1" applyProtection="1">
      <alignment horizontal="left" vertical="center" wrapText="1"/>
    </xf>
    <xf numFmtId="0" fontId="15" fillId="0" borderId="48"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38" fillId="3" borderId="0" xfId="0" applyFont="1" applyFill="1" applyAlignment="1">
      <alignment horizontal="left"/>
    </xf>
    <xf numFmtId="0" fontId="42" fillId="3" borderId="0" xfId="0" applyFont="1" applyFill="1" applyAlignment="1">
      <alignment horizontal="left"/>
    </xf>
    <xf numFmtId="0" fontId="16" fillId="2" borderId="31" xfId="0" applyFont="1" applyFill="1" applyBorder="1" applyAlignment="1" applyProtection="1">
      <alignment horizontal="center" vertical="top" wrapText="1"/>
    </xf>
    <xf numFmtId="0" fontId="16" fillId="2" borderId="19" xfId="0" applyFont="1" applyFill="1" applyBorder="1" applyAlignment="1" applyProtection="1">
      <alignment horizontal="center" vertical="top" wrapText="1"/>
    </xf>
    <xf numFmtId="0" fontId="38" fillId="3" borderId="0" xfId="0" applyFont="1" applyFill="1" applyAlignment="1">
      <alignment horizontal="left" wrapText="1"/>
    </xf>
    <xf numFmtId="0" fontId="15" fillId="3" borderId="0"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9" fillId="0" borderId="0" xfId="0" applyFont="1" applyFill="1" applyBorder="1" applyAlignment="1" applyProtection="1">
      <alignment vertical="top" wrapText="1"/>
    </xf>
    <xf numFmtId="0" fontId="15" fillId="0" borderId="51" xfId="0" applyFont="1" applyFill="1" applyBorder="1" applyAlignment="1" applyProtection="1">
      <alignment horizontal="left" vertical="top" wrapText="1"/>
    </xf>
    <xf numFmtId="0" fontId="29" fillId="0" borderId="44"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2" borderId="51" xfId="0" applyFont="1" applyFill="1" applyBorder="1" applyAlignment="1" applyProtection="1">
      <alignment horizontal="left" vertical="top" wrapText="1"/>
    </xf>
    <xf numFmtId="0" fontId="29" fillId="2" borderId="44" xfId="0" applyFont="1" applyFill="1" applyBorder="1" applyAlignment="1">
      <alignment horizontal="left" vertical="top" wrapText="1"/>
    </xf>
    <xf numFmtId="0" fontId="15" fillId="2" borderId="10" xfId="0" applyFont="1" applyFill="1" applyBorder="1" applyAlignment="1" applyProtection="1">
      <alignment horizontal="left" vertical="top" wrapText="1"/>
    </xf>
    <xf numFmtId="0" fontId="15" fillId="2" borderId="46" xfId="0" applyFont="1" applyFill="1" applyBorder="1" applyAlignment="1" applyProtection="1">
      <alignment horizontal="left" vertical="top" wrapText="1"/>
    </xf>
    <xf numFmtId="0" fontId="15" fillId="2" borderId="17" xfId="0" applyFont="1" applyFill="1" applyBorder="1" applyAlignment="1" applyProtection="1">
      <alignment horizontal="left" vertical="top" wrapText="1"/>
    </xf>
    <xf numFmtId="0" fontId="15" fillId="2" borderId="16" xfId="0" applyFont="1" applyFill="1" applyBorder="1" applyAlignment="1" applyProtection="1">
      <alignment horizontal="left" vertical="top" wrapText="1"/>
    </xf>
    <xf numFmtId="0" fontId="16" fillId="2" borderId="32" xfId="0" applyFont="1" applyFill="1" applyBorder="1" applyAlignment="1" applyProtection="1">
      <alignment horizontal="center" vertical="top" wrapText="1"/>
    </xf>
    <xf numFmtId="0" fontId="16" fillId="2" borderId="33" xfId="0" applyFont="1" applyFill="1" applyBorder="1" applyAlignment="1" applyProtection="1">
      <alignment horizontal="center" vertical="top" wrapText="1"/>
    </xf>
    <xf numFmtId="0" fontId="29" fillId="0" borderId="10" xfId="0" applyFont="1" applyBorder="1" applyAlignment="1">
      <alignment wrapText="1"/>
    </xf>
    <xf numFmtId="0" fontId="29" fillId="0" borderId="10" xfId="0" applyFont="1" applyBorder="1" applyAlignment="1">
      <alignment horizontal="left" vertical="top" wrapText="1"/>
    </xf>
    <xf numFmtId="0" fontId="29" fillId="0" borderId="10" xfId="0" applyFont="1" applyFill="1" applyBorder="1" applyAlignment="1">
      <alignment horizontal="left" vertical="top" wrapText="1"/>
    </xf>
    <xf numFmtId="0" fontId="2" fillId="2" borderId="46" xfId="0" applyFont="1" applyFill="1" applyBorder="1" applyAlignment="1" applyProtection="1">
      <alignment horizontal="left" vertical="center" wrapText="1"/>
    </xf>
    <xf numFmtId="0" fontId="38" fillId="0" borderId="17" xfId="0" applyFont="1" applyBorder="1" applyAlignment="1">
      <alignment horizontal="left" wrapText="1"/>
    </xf>
    <xf numFmtId="0" fontId="1" fillId="0" borderId="46" xfId="0" applyFont="1" applyFill="1" applyBorder="1" applyAlignment="1" applyProtection="1">
      <alignment horizontal="left" vertical="top" wrapText="1"/>
    </xf>
    <xf numFmtId="0" fontId="1" fillId="0" borderId="16" xfId="0" applyFont="1" applyFill="1" applyBorder="1" applyAlignment="1" applyProtection="1">
      <alignment horizontal="left" vertical="top" wrapText="1"/>
    </xf>
    <xf numFmtId="0" fontId="2" fillId="2" borderId="50" xfId="0" applyFont="1" applyFill="1" applyBorder="1" applyAlignment="1" applyProtection="1">
      <alignment horizontal="left" vertical="center" wrapText="1"/>
    </xf>
    <xf numFmtId="0" fontId="38" fillId="0" borderId="43" xfId="0" applyFont="1" applyBorder="1" applyAlignment="1">
      <alignment horizontal="left" vertical="center" wrapText="1"/>
    </xf>
    <xf numFmtId="0" fontId="1" fillId="2" borderId="46" xfId="0" applyFont="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1" fillId="2" borderId="46"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54" fillId="2" borderId="46" xfId="1" applyFont="1" applyFill="1" applyBorder="1" applyAlignment="1" applyProtection="1">
      <alignment horizontal="left" vertical="top"/>
      <protection locked="0"/>
    </xf>
    <xf numFmtId="0" fontId="1" fillId="2" borderId="17" xfId="0" applyFont="1" applyFill="1" applyBorder="1" applyAlignment="1" applyProtection="1">
      <alignment horizontal="left" vertical="top"/>
      <protection locked="0"/>
    </xf>
    <xf numFmtId="0" fontId="1" fillId="2" borderId="16" xfId="0" applyFont="1" applyFill="1" applyBorder="1" applyAlignment="1" applyProtection="1">
      <alignment horizontal="left" vertical="top"/>
      <protection locked="0"/>
    </xf>
    <xf numFmtId="0" fontId="54" fillId="0" borderId="46" xfId="1" applyFont="1" applyFill="1" applyBorder="1" applyAlignment="1" applyProtection="1">
      <alignment horizontal="left"/>
      <protection locked="0"/>
    </xf>
    <xf numFmtId="0" fontId="1" fillId="0" borderId="17" xfId="0" applyFont="1" applyFill="1" applyBorder="1" applyAlignment="1" applyProtection="1">
      <alignment horizontal="left"/>
      <protection locked="0"/>
    </xf>
    <xf numFmtId="0" fontId="1" fillId="0" borderId="16" xfId="0" applyFont="1" applyFill="1" applyBorder="1" applyAlignment="1" applyProtection="1">
      <alignment horizontal="left"/>
      <protection locked="0"/>
    </xf>
    <xf numFmtId="0" fontId="47" fillId="3" borderId="0" xfId="0" applyFont="1" applyFill="1" applyBorder="1" applyAlignment="1" applyProtection="1">
      <alignment horizontal="left" vertical="center" wrapText="1"/>
    </xf>
    <xf numFmtId="0" fontId="15" fillId="0" borderId="46" xfId="0" applyFont="1" applyFill="1" applyBorder="1" applyAlignment="1" applyProtection="1">
      <alignment horizontal="left" vertical="top" wrapText="1"/>
    </xf>
    <xf numFmtId="0" fontId="15" fillId="0" borderId="17" xfId="0" applyFont="1" applyFill="1" applyBorder="1" applyAlignment="1" applyProtection="1">
      <alignment horizontal="left" vertical="top" wrapText="1"/>
    </xf>
    <xf numFmtId="0" fontId="15" fillId="0" borderId="16" xfId="0" applyFont="1" applyFill="1" applyBorder="1" applyAlignment="1" applyProtection="1">
      <alignment horizontal="left" vertical="top" wrapText="1"/>
    </xf>
    <xf numFmtId="0" fontId="15" fillId="0" borderId="20" xfId="0" applyFont="1" applyFill="1" applyBorder="1" applyAlignment="1" applyProtection="1">
      <alignment horizontal="left" vertical="top" wrapText="1"/>
    </xf>
    <xf numFmtId="0" fontId="15" fillId="0" borderId="21" xfId="0" applyFont="1" applyFill="1" applyBorder="1" applyAlignment="1" applyProtection="1">
      <alignment horizontal="left" vertical="top" wrapText="1"/>
    </xf>
    <xf numFmtId="0" fontId="15" fillId="0" borderId="22" xfId="0" applyFont="1" applyFill="1" applyBorder="1" applyAlignment="1" applyProtection="1">
      <alignment horizontal="left" vertical="top" wrapText="1"/>
    </xf>
    <xf numFmtId="0" fontId="15" fillId="0" borderId="23"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24" xfId="0" applyFont="1" applyFill="1" applyBorder="1" applyAlignment="1" applyProtection="1">
      <alignment horizontal="left" vertical="top" wrapText="1"/>
    </xf>
    <xf numFmtId="0" fontId="15" fillId="0" borderId="25" xfId="0" applyFont="1" applyFill="1" applyBorder="1" applyAlignment="1" applyProtection="1">
      <alignment horizontal="left" vertical="top" wrapText="1"/>
    </xf>
    <xf numFmtId="0" fontId="15" fillId="0" borderId="26" xfId="0" applyFont="1" applyFill="1" applyBorder="1" applyAlignment="1" applyProtection="1">
      <alignment horizontal="left" vertical="top" wrapText="1"/>
    </xf>
    <xf numFmtId="0" fontId="15" fillId="0" borderId="27" xfId="0" applyFont="1" applyFill="1" applyBorder="1" applyAlignment="1" applyProtection="1">
      <alignment horizontal="left" vertical="top" wrapText="1"/>
    </xf>
    <xf numFmtId="0" fontId="2" fillId="3" borderId="26" xfId="0" applyFont="1" applyFill="1" applyBorder="1" applyAlignment="1" applyProtection="1">
      <alignment horizontal="center" vertical="center" wrapText="1"/>
    </xf>
    <xf numFmtId="0" fontId="2" fillId="2" borderId="16" xfId="0" applyFont="1" applyFill="1" applyBorder="1" applyAlignment="1" applyProtection="1">
      <alignment horizontal="left" vertical="center" wrapText="1"/>
    </xf>
    <xf numFmtId="0" fontId="54" fillId="2" borderId="46" xfId="1" applyFont="1" applyFill="1" applyBorder="1" applyAlignment="1" applyProtection="1">
      <alignment horizontal="left"/>
      <protection locked="0"/>
    </xf>
    <xf numFmtId="0" fontId="2" fillId="0" borderId="46"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38" fillId="0" borderId="17" xfId="0" applyFont="1" applyFill="1" applyBorder="1" applyAlignment="1">
      <alignment horizontal="left" wrapText="1"/>
    </xf>
    <xf numFmtId="0" fontId="2" fillId="0" borderId="50" xfId="0" applyFont="1" applyFill="1" applyBorder="1" applyAlignment="1" applyProtection="1">
      <alignment horizontal="left" vertical="center" wrapText="1"/>
    </xf>
    <xf numFmtId="0" fontId="38" fillId="0" borderId="43" xfId="0" applyFont="1" applyFill="1" applyBorder="1" applyAlignment="1">
      <alignment horizontal="left" vertical="center" wrapText="1"/>
    </xf>
    <xf numFmtId="0" fontId="11" fillId="3" borderId="21" xfId="0" applyFont="1" applyFill="1" applyBorder="1" applyAlignment="1" applyProtection="1">
      <alignment horizontal="center" wrapText="1"/>
    </xf>
    <xf numFmtId="0" fontId="29" fillId="0" borderId="45" xfId="0" applyFont="1" applyBorder="1" applyAlignment="1">
      <alignment horizontal="left" vertical="top" wrapText="1"/>
    </xf>
    <xf numFmtId="0" fontId="29" fillId="0" borderId="59" xfId="0" applyFont="1" applyBorder="1" applyAlignment="1">
      <alignment horizontal="left" vertical="top" wrapText="1"/>
    </xf>
    <xf numFmtId="0" fontId="29" fillId="0" borderId="16" xfId="0" applyFont="1" applyFill="1" applyBorder="1" applyAlignment="1">
      <alignment horizontal="left" vertical="top" wrapText="1"/>
    </xf>
    <xf numFmtId="0" fontId="4" fillId="3" borderId="0" xfId="0" applyFont="1" applyFill="1" applyBorder="1" applyAlignment="1" applyProtection="1">
      <alignment horizontal="left"/>
    </xf>
    <xf numFmtId="0" fontId="1" fillId="0" borderId="46" xfId="0" applyFont="1" applyFill="1" applyBorder="1" applyAlignment="1" applyProtection="1">
      <alignment horizontal="left"/>
      <protection locked="0"/>
    </xf>
    <xf numFmtId="0" fontId="15" fillId="2" borderId="52" xfId="0" applyFont="1" applyFill="1" applyBorder="1" applyAlignment="1" applyProtection="1">
      <alignment horizontal="left" vertical="center" wrapText="1"/>
    </xf>
    <xf numFmtId="0" fontId="15" fillId="2" borderId="54" xfId="0" applyFont="1" applyFill="1" applyBorder="1" applyAlignment="1" applyProtection="1">
      <alignment horizontal="left" vertical="center" wrapText="1"/>
    </xf>
    <xf numFmtId="0" fontId="15" fillId="2" borderId="53" xfId="0" applyFont="1" applyFill="1" applyBorder="1" applyAlignment="1" applyProtection="1">
      <alignment horizontal="left" vertical="center" wrapText="1"/>
    </xf>
    <xf numFmtId="0" fontId="15" fillId="2" borderId="50" xfId="0" applyFont="1" applyFill="1" applyBorder="1" applyAlignment="1" applyProtection="1">
      <alignment horizontal="left" vertical="center" wrapText="1"/>
    </xf>
    <xf numFmtId="0" fontId="15" fillId="2" borderId="55" xfId="0" applyFont="1" applyFill="1" applyBorder="1" applyAlignment="1" applyProtection="1">
      <alignment horizontal="left" vertical="center" wrapText="1"/>
    </xf>
    <xf numFmtId="0" fontId="15" fillId="2" borderId="43" xfId="0" applyFont="1" applyFill="1" applyBorder="1" applyAlignment="1" applyProtection="1">
      <alignment horizontal="left" vertical="center" wrapText="1"/>
    </xf>
    <xf numFmtId="0" fontId="15" fillId="2" borderId="51" xfId="0" applyFont="1" applyFill="1" applyBorder="1" applyAlignment="1" applyProtection="1">
      <alignment horizontal="left" vertical="center" wrapText="1"/>
    </xf>
    <xf numFmtId="0" fontId="15" fillId="2" borderId="56" xfId="0" applyFont="1" applyFill="1" applyBorder="1" applyAlignment="1" applyProtection="1">
      <alignment horizontal="left" vertical="center" wrapText="1"/>
    </xf>
    <xf numFmtId="0" fontId="15" fillId="2" borderId="44" xfId="0" applyFont="1" applyFill="1" applyBorder="1" applyAlignment="1" applyProtection="1">
      <alignment horizontal="left" vertical="center" wrapText="1"/>
    </xf>
    <xf numFmtId="0" fontId="29" fillId="0" borderId="17" xfId="0" applyFont="1" applyBorder="1"/>
    <xf numFmtId="0" fontId="29" fillId="0" borderId="16" xfId="0" applyFont="1" applyBorder="1"/>
    <xf numFmtId="0" fontId="42" fillId="3" borderId="21" xfId="0" applyFont="1" applyFill="1" applyBorder="1" applyAlignment="1">
      <alignment horizontal="center"/>
    </xf>
    <xf numFmtId="0" fontId="11"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2" fillId="2" borderId="45" xfId="0" applyFont="1" applyFill="1" applyBorder="1" applyAlignment="1" applyProtection="1">
      <alignment horizontal="center" vertical="center" wrapText="1"/>
    </xf>
    <xf numFmtId="0" fontId="1" fillId="2" borderId="50" xfId="0" applyFont="1" applyFill="1" applyBorder="1" applyAlignment="1" applyProtection="1">
      <alignment horizontal="left" vertical="top" wrapText="1"/>
    </xf>
    <xf numFmtId="0" fontId="1" fillId="2" borderId="43" xfId="0" applyFont="1" applyFill="1" applyBorder="1" applyAlignment="1" applyProtection="1">
      <alignment horizontal="left" vertical="top" wrapText="1"/>
    </xf>
    <xf numFmtId="0" fontId="4" fillId="3" borderId="0" xfId="0" applyFont="1" applyFill="1" applyBorder="1" applyAlignment="1" applyProtection="1">
      <alignment horizontal="center" vertical="center" wrapText="1"/>
    </xf>
    <xf numFmtId="0" fontId="29" fillId="0" borderId="16" xfId="0" applyFont="1" applyBorder="1" applyAlignment="1">
      <alignment horizontal="left" vertical="center" wrapText="1"/>
    </xf>
    <xf numFmtId="0" fontId="1" fillId="0" borderId="46" xfId="0" applyFont="1" applyFill="1" applyBorder="1" applyAlignment="1" applyProtection="1">
      <alignment horizontal="left" vertical="center" wrapText="1"/>
    </xf>
    <xf numFmtId="0" fontId="29" fillId="0" borderId="16" xfId="0" applyFont="1" applyFill="1" applyBorder="1" applyAlignment="1">
      <alignment horizontal="left" vertical="center" wrapText="1"/>
    </xf>
    <xf numFmtId="0" fontId="1" fillId="2" borderId="39" xfId="0" applyFont="1" applyFill="1" applyBorder="1" applyAlignment="1" applyProtection="1">
      <alignment horizontal="center" vertical="center" wrapText="1"/>
    </xf>
    <xf numFmtId="0" fontId="29" fillId="0" borderId="14" xfId="0" applyFont="1" applyBorder="1" applyAlignment="1">
      <alignment horizontal="center" vertical="center" wrapText="1"/>
    </xf>
    <xf numFmtId="0" fontId="1" fillId="2" borderId="51" xfId="0" applyFont="1" applyFill="1" applyBorder="1" applyAlignment="1" applyProtection="1">
      <alignment horizontal="left" vertical="top" wrapText="1"/>
    </xf>
    <xf numFmtId="0" fontId="29" fillId="0" borderId="44" xfId="0" applyFont="1" applyBorder="1" applyAlignment="1">
      <alignment horizontal="left" vertical="top" wrapText="1"/>
    </xf>
    <xf numFmtId="0" fontId="1" fillId="2" borderId="47" xfId="0" applyFont="1" applyFill="1" applyBorder="1" applyAlignment="1" applyProtection="1">
      <alignment horizontal="center" vertical="center" wrapText="1"/>
    </xf>
    <xf numFmtId="0" fontId="29" fillId="0" borderId="40" xfId="0" applyFont="1" applyBorder="1" applyAlignment="1">
      <alignment horizontal="center" vertical="center" wrapText="1"/>
    </xf>
    <xf numFmtId="0" fontId="1" fillId="2" borderId="51" xfId="0"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29" fillId="0" borderId="51" xfId="0" applyFont="1" applyBorder="1" applyAlignment="1">
      <alignment horizontal="left" vertical="top" wrapText="1"/>
    </xf>
    <xf numFmtId="0" fontId="29" fillId="0" borderId="51" xfId="0" applyFont="1" applyBorder="1" applyAlignment="1">
      <alignment vertical="top" wrapText="1"/>
    </xf>
    <xf numFmtId="0" fontId="29" fillId="0" borderId="44" xfId="0" applyFont="1" applyBorder="1" applyAlignment="1">
      <alignment vertical="top" wrapText="1"/>
    </xf>
    <xf numFmtId="0" fontId="29" fillId="0" borderId="47" xfId="0" applyFont="1" applyBorder="1" applyAlignment="1">
      <alignment horizontal="left" vertical="top" wrapText="1"/>
    </xf>
    <xf numFmtId="0" fontId="29" fillId="0" borderId="48" xfId="0" applyFont="1" applyBorder="1" applyAlignment="1">
      <alignment horizontal="left" vertical="top"/>
    </xf>
    <xf numFmtId="0" fontId="35" fillId="0" borderId="51" xfId="0" applyFont="1" applyBorder="1" applyAlignment="1">
      <alignment vertical="top" wrapText="1"/>
    </xf>
    <xf numFmtId="0" fontId="29" fillId="0" borderId="44" xfId="0" applyFont="1" applyBorder="1" applyAlignment="1">
      <alignment horizontal="left" vertical="center" wrapText="1"/>
    </xf>
    <xf numFmtId="0" fontId="29" fillId="0" borderId="28" xfId="0" applyFont="1" applyBorder="1" applyAlignment="1">
      <alignment horizontal="center" vertical="center" wrapText="1"/>
    </xf>
    <xf numFmtId="0" fontId="1" fillId="2" borderId="41" xfId="0" applyFont="1" applyFill="1" applyBorder="1" applyAlignment="1" applyProtection="1">
      <alignment horizontal="center" vertical="center" wrapText="1"/>
    </xf>
    <xf numFmtId="0" fontId="29" fillId="0" borderId="37" xfId="0" applyFont="1" applyBorder="1" applyAlignment="1">
      <alignment horizontal="center" vertical="center" wrapText="1"/>
    </xf>
    <xf numFmtId="0" fontId="29" fillId="0" borderId="37" xfId="0" applyFont="1" applyBorder="1" applyAlignment="1">
      <alignment vertical="center"/>
    </xf>
    <xf numFmtId="0" fontId="29" fillId="0" borderId="61" xfId="0" applyFont="1" applyBorder="1" applyAlignment="1">
      <alignment vertical="center"/>
    </xf>
    <xf numFmtId="0" fontId="29" fillId="0" borderId="67" xfId="0" applyFont="1" applyFill="1" applyBorder="1" applyAlignment="1">
      <alignment horizontal="center" vertical="center" wrapText="1"/>
    </xf>
    <xf numFmtId="0" fontId="29" fillId="0" borderId="0" xfId="0" applyFont="1" applyAlignment="1">
      <alignment vertical="center" wrapText="1"/>
    </xf>
    <xf numFmtId="0" fontId="29" fillId="0" borderId="66" xfId="0" applyFont="1" applyBorder="1" applyAlignment="1">
      <alignment vertical="center" wrapText="1"/>
    </xf>
    <xf numFmtId="0" fontId="1" fillId="2" borderId="10" xfId="0" applyFont="1" applyFill="1" applyBorder="1" applyAlignment="1" applyProtection="1">
      <alignment horizontal="left" vertical="center" wrapText="1"/>
    </xf>
    <xf numFmtId="0" fontId="29" fillId="0" borderId="10" xfId="0" applyFont="1" applyBorder="1" applyAlignment="1">
      <alignment horizontal="left" vertical="center" wrapText="1"/>
    </xf>
    <xf numFmtId="0" fontId="29" fillId="0" borderId="2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5" xfId="0" applyFont="1" applyBorder="1" applyAlignment="1">
      <alignment horizontal="center" vertical="center" wrapText="1"/>
    </xf>
    <xf numFmtId="0" fontId="1" fillId="2" borderId="34" xfId="0" applyFont="1" applyFill="1" applyBorder="1" applyAlignment="1" applyProtection="1">
      <alignment horizontal="left" vertical="center" wrapText="1"/>
    </xf>
    <xf numFmtId="0" fontId="29" fillId="0" borderId="58" xfId="0" applyFont="1" applyBorder="1" applyAlignment="1">
      <alignment horizontal="left" vertical="center" wrapText="1"/>
    </xf>
    <xf numFmtId="0" fontId="1" fillId="2" borderId="30" xfId="0" applyFont="1" applyFill="1" applyBorder="1" applyAlignment="1" applyProtection="1">
      <alignment horizontal="center" vertical="center" wrapText="1"/>
    </xf>
    <xf numFmtId="0" fontId="0" fillId="0" borderId="5" xfId="0" applyBorder="1" applyAlignment="1">
      <alignment vertical="center" wrapText="1"/>
    </xf>
    <xf numFmtId="0" fontId="0" fillId="0" borderId="64" xfId="0" applyBorder="1" applyAlignment="1"/>
    <xf numFmtId="0" fontId="2" fillId="3" borderId="39" xfId="0" applyFont="1" applyFill="1" applyBorder="1" applyAlignment="1" applyProtection="1">
      <alignment vertical="top" wrapText="1"/>
    </xf>
    <xf numFmtId="0" fontId="29" fillId="0" borderId="14" xfId="0" applyFont="1" applyBorder="1" applyAlignment="1">
      <alignment vertical="top" wrapText="1"/>
    </xf>
    <xf numFmtId="0" fontId="29" fillId="0" borderId="28" xfId="0" applyFont="1" applyBorder="1" applyAlignment="1">
      <alignment vertical="top" wrapText="1"/>
    </xf>
    <xf numFmtId="0" fontId="1" fillId="2" borderId="12" xfId="0" applyFont="1"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35" xfId="0" applyFont="1" applyFill="1" applyBorder="1" applyAlignment="1" applyProtection="1">
      <alignment horizontal="center" vertical="center" wrapText="1"/>
    </xf>
    <xf numFmtId="0" fontId="1" fillId="3" borderId="39" xfId="0" applyFont="1" applyFill="1" applyBorder="1" applyAlignment="1" applyProtection="1">
      <alignment vertical="top" wrapText="1"/>
    </xf>
    <xf numFmtId="0" fontId="29" fillId="0" borderId="40" xfId="0" applyFont="1" applyBorder="1" applyAlignment="1">
      <alignment vertical="top" wrapText="1"/>
    </xf>
    <xf numFmtId="0" fontId="29" fillId="0" borderId="28" xfId="0" applyFont="1" applyBorder="1" applyAlignment="1">
      <alignment wrapText="1"/>
    </xf>
    <xf numFmtId="0" fontId="43" fillId="4" borderId="1" xfId="0" applyFont="1" applyFill="1" applyBorder="1" applyAlignment="1">
      <alignment horizontal="center"/>
    </xf>
    <xf numFmtId="0" fontId="33" fillId="0" borderId="46" xfId="0" applyFont="1" applyFill="1" applyBorder="1" applyAlignment="1">
      <alignment horizontal="center"/>
    </xf>
    <xf numFmtId="0" fontId="33" fillId="0" borderId="57" xfId="0" applyFont="1" applyFill="1" applyBorder="1" applyAlignment="1">
      <alignment horizontal="center"/>
    </xf>
    <xf numFmtId="0" fontId="36" fillId="3" borderId="26" xfId="0" applyFont="1" applyFill="1" applyBorder="1"/>
    <xf numFmtId="0" fontId="43" fillId="4" borderId="15" xfId="0" applyFont="1" applyFill="1" applyBorder="1" applyAlignment="1">
      <alignment horizontal="center"/>
    </xf>
    <xf numFmtId="0" fontId="30" fillId="2" borderId="20" xfId="0" applyFont="1" applyFill="1" applyBorder="1" applyAlignment="1">
      <alignment horizontal="center" vertical="top" wrapText="1"/>
    </xf>
    <xf numFmtId="0" fontId="30" fillId="2" borderId="21" xfId="0" applyFont="1" applyFill="1" applyBorder="1" applyAlignment="1">
      <alignment horizontal="center" vertical="top" wrapText="1"/>
    </xf>
    <xf numFmtId="0" fontId="30" fillId="2" borderId="22" xfId="0" applyFont="1" applyFill="1" applyBorder="1" applyAlignment="1">
      <alignment horizontal="center" vertical="top" wrapText="1"/>
    </xf>
    <xf numFmtId="0" fontId="39" fillId="4" borderId="46" xfId="0" applyFont="1" applyFill="1" applyBorder="1" applyAlignment="1">
      <alignment horizontal="center" vertical="center" wrapText="1"/>
    </xf>
    <xf numFmtId="0" fontId="39" fillId="4" borderId="16" xfId="0" applyFont="1" applyFill="1" applyBorder="1" applyAlignment="1">
      <alignment horizontal="center" vertical="center" wrapText="1"/>
    </xf>
    <xf numFmtId="0" fontId="44" fillId="4" borderId="46" xfId="0" applyFont="1" applyFill="1" applyBorder="1" applyAlignment="1">
      <alignment horizontal="center"/>
    </xf>
    <xf numFmtId="0" fontId="44" fillId="4" borderId="17" xfId="0" applyFont="1" applyFill="1" applyBorder="1" applyAlignment="1">
      <alignment horizontal="center"/>
    </xf>
    <xf numFmtId="0" fontId="44" fillId="4" borderId="16" xfId="0" applyFont="1" applyFill="1" applyBorder="1" applyAlignment="1">
      <alignment horizontal="center"/>
    </xf>
    <xf numFmtId="0" fontId="30" fillId="3" borderId="46" xfId="0" applyFont="1" applyFill="1" applyBorder="1" applyAlignment="1">
      <alignment horizontal="center" vertical="top" wrapText="1"/>
    </xf>
    <xf numFmtId="0" fontId="30" fillId="3" borderId="16" xfId="0" applyFont="1" applyFill="1" applyBorder="1" applyAlignment="1">
      <alignment horizontal="center" vertical="top" wrapText="1"/>
    </xf>
    <xf numFmtId="0" fontId="31" fillId="4" borderId="46"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1" fillId="4" borderId="17" xfId="0" applyFont="1" applyFill="1" applyBorder="1" applyAlignment="1">
      <alignment horizontal="center" vertical="center" wrapText="1"/>
    </xf>
    <xf numFmtId="0" fontId="34" fillId="3" borderId="21" xfId="0" applyFont="1" applyFill="1" applyBorder="1" applyAlignment="1">
      <alignment horizontal="center" vertical="center"/>
    </xf>
    <xf numFmtId="0" fontId="30" fillId="3" borderId="20" xfId="0" applyFont="1" applyFill="1" applyBorder="1" applyAlignment="1">
      <alignment horizontal="center" vertical="top" wrapText="1"/>
    </xf>
    <xf numFmtId="0" fontId="30" fillId="3" borderId="21" xfId="0" applyFont="1" applyFill="1" applyBorder="1" applyAlignment="1">
      <alignment horizontal="center" vertical="top" wrapText="1"/>
    </xf>
    <xf numFmtId="0" fontId="30" fillId="3" borderId="22" xfId="0" applyFont="1" applyFill="1" applyBorder="1" applyAlignment="1">
      <alignment horizontal="center" vertical="top" wrapText="1"/>
    </xf>
    <xf numFmtId="0" fontId="30" fillId="3" borderId="25" xfId="0" applyFont="1" applyFill="1" applyBorder="1" applyAlignment="1">
      <alignment horizontal="center" vertical="top" wrapText="1"/>
    </xf>
    <xf numFmtId="0" fontId="30" fillId="3" borderId="26" xfId="0" applyFont="1" applyFill="1" applyBorder="1" applyAlignment="1">
      <alignment horizontal="center" vertical="top" wrapText="1"/>
    </xf>
    <xf numFmtId="0" fontId="30" fillId="3" borderId="27" xfId="0" applyFont="1" applyFill="1" applyBorder="1" applyAlignment="1">
      <alignment horizontal="center" vertical="top" wrapText="1"/>
    </xf>
    <xf numFmtId="0" fontId="20" fillId="3" borderId="20" xfId="0" applyFont="1" applyFill="1" applyBorder="1" applyAlignment="1">
      <alignment horizontal="center" vertical="top" wrapText="1"/>
    </xf>
    <xf numFmtId="0" fontId="28" fillId="3" borderId="25" xfId="1" applyFill="1" applyBorder="1" applyAlignment="1" applyProtection="1">
      <alignment horizontal="center" vertical="top" wrapText="1"/>
    </xf>
    <xf numFmtId="0" fontId="28" fillId="3" borderId="26" xfId="1" applyFill="1" applyBorder="1" applyAlignment="1" applyProtection="1">
      <alignment horizontal="center" vertical="top" wrapText="1"/>
    </xf>
    <xf numFmtId="0" fontId="28" fillId="3" borderId="27" xfId="1" applyFill="1" applyBorder="1" applyAlignment="1" applyProtection="1">
      <alignment horizontal="center" vertical="top" wrapText="1"/>
    </xf>
    <xf numFmtId="0" fontId="46" fillId="2" borderId="46" xfId="0" applyFont="1" applyFill="1" applyBorder="1" applyAlignment="1">
      <alignment horizontal="center" vertical="center"/>
    </xf>
    <xf numFmtId="0" fontId="46" fillId="2" borderId="17" xfId="0" applyFont="1" applyFill="1" applyBorder="1" applyAlignment="1">
      <alignment horizontal="center" vertical="center"/>
    </xf>
    <xf numFmtId="0" fontId="46" fillId="2" borderId="16" xfId="0" applyFont="1" applyFill="1" applyBorder="1" applyAlignment="1">
      <alignment horizontal="center" vertical="center"/>
    </xf>
    <xf numFmtId="0" fontId="45" fillId="0" borderId="46" xfId="0" applyFont="1" applyBorder="1" applyAlignment="1">
      <alignment horizontal="left" vertical="center"/>
    </xf>
    <xf numFmtId="0" fontId="45" fillId="0" borderId="17" xfId="0" applyFont="1" applyBorder="1" applyAlignment="1">
      <alignment horizontal="left" vertical="center"/>
    </xf>
    <xf numFmtId="0" fontId="45" fillId="0" borderId="16" xfId="0" applyFont="1" applyBorder="1" applyAlignment="1">
      <alignment horizontal="left" vertical="center"/>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555" name="AutoShape 4">
          <a:extLst>
            <a:ext uri="{FF2B5EF4-FFF2-40B4-BE49-F238E27FC236}">
              <a16:creationId xmlns:a16="http://schemas.microsoft.com/office/drawing/2014/main" id="{00000000-0008-0000-0000-000013060000}"/>
            </a:ext>
          </a:extLst>
        </xdr:cNvPr>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1556" name="Picture 6">
          <a:extLst>
            <a:ext uri="{FF2B5EF4-FFF2-40B4-BE49-F238E27FC236}">
              <a16:creationId xmlns:a16="http://schemas.microsoft.com/office/drawing/2014/main" id="{00000000-0008-0000-0000-000014060000}"/>
            </a:ext>
          </a:extLst>
        </xdr:cNvPr>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11</xdr:col>
      <xdr:colOff>371475</xdr:colOff>
      <xdr:row>4</xdr:row>
      <xdr:rowOff>76200</xdr:rowOff>
    </xdr:to>
    <xdr:pic>
      <xdr:nvPicPr>
        <xdr:cNvPr id="2325" name="logo-image" descr="Home">
          <a:hlinkClick xmlns:r="http://schemas.openxmlformats.org/officeDocument/2006/relationships" r:id="rId1" tooltip="Home"/>
          <a:extLst>
            <a:ext uri="{FF2B5EF4-FFF2-40B4-BE49-F238E27FC236}">
              <a16:creationId xmlns:a16="http://schemas.microsoft.com/office/drawing/2014/main" id="{00000000-0008-0000-0700-00001509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04800"/>
          <a:ext cx="1581150"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Outlook\MOGX4YWS\For%20PPR%20Reporting\For%20June%202014\EXP%20Report%202013%20Ye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Outlook\MOGX4YWS\For%20PPR%20Reporting\For%20June%202014\EXP%20Report%202014%20as%20of%2027%20Ma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PBBTRA_37812375"/>
      <sheetName val="cleaned"/>
      <sheetName val="Jan-June 2013"/>
      <sheetName val="July-Dec 2013"/>
      <sheetName val="cleaned (2)"/>
      <sheetName val="Sheet5"/>
      <sheetName val="Sheet1"/>
      <sheetName val="per payeee"/>
    </sheetNames>
    <sheetDataSet>
      <sheetData sheetId="0"/>
      <sheetData sheetId="1"/>
      <sheetData sheetId="2"/>
      <sheetData sheetId="3"/>
      <sheetData sheetId="4"/>
      <sheetData sheetId="5"/>
      <sheetData sheetId="6"/>
      <sheetData sheetId="7">
        <row r="298">
          <cell r="F298">
            <v>2700</v>
          </cell>
        </row>
        <row r="299">
          <cell r="F299">
            <v>2250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PBBTRA_37813067"/>
      <sheetName val="cleaned Jan-May 2014"/>
      <sheetName val="per payeee"/>
      <sheetName val="Sheet1"/>
    </sheetNames>
    <sheetDataSet>
      <sheetData sheetId="0" refreshError="1"/>
      <sheetData sheetId="1" refreshError="1"/>
      <sheetData sheetId="2">
        <row r="68">
          <cell r="F68">
            <v>2812.5</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halva.amiredjibi@moe.gov.ge" TargetMode="External"/><Relationship Id="rId7" Type="http://schemas.openxmlformats.org/officeDocument/2006/relationships/drawing" Target="../drawings/drawing1.xml"/><Relationship Id="rId2" Type="http://schemas.openxmlformats.org/officeDocument/2006/relationships/hyperlink" Target="mailto:nino.antadze@undp.org" TargetMode="External"/><Relationship Id="rId1" Type="http://schemas.openxmlformats.org/officeDocument/2006/relationships/hyperlink" Target="mailto:ivane.tsiklauri@undp.org" TargetMode="External"/><Relationship Id="rId6" Type="http://schemas.openxmlformats.org/officeDocument/2006/relationships/printerSettings" Target="../printerSettings/printerSettings1.bin"/><Relationship Id="rId5" Type="http://schemas.openxmlformats.org/officeDocument/2006/relationships/hyperlink" Target="http://www.ge.undp.org/content/georgia/en/home/operations/projects/environment_and_energy/floods.html" TargetMode="External"/><Relationship Id="rId4" Type="http://schemas.openxmlformats.org/officeDocument/2006/relationships/hyperlink" Target="mailto:sjavakhadz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giakordzakhia@gmail.com" TargetMode="External"/><Relationship Id="rId2" Type="http://schemas.openxmlformats.org/officeDocument/2006/relationships/hyperlink" Target="mailto:nino.antadze@undp.org" TargetMode="External"/><Relationship Id="rId1" Type="http://schemas.openxmlformats.org/officeDocument/2006/relationships/hyperlink" Target="mailto:ivane.tsiklauri@undp.org"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7"/>
  <sheetViews>
    <sheetView zoomScale="91" zoomScaleNormal="91" workbookViewId="0">
      <selection activeCell="D7" sqref="D7"/>
    </sheetView>
  </sheetViews>
  <sheetFormatPr defaultColWidth="102.26953125" defaultRowHeight="14" x14ac:dyDescent="0.3"/>
  <cols>
    <col min="1" max="1" width="3.54296875" style="1" customWidth="1"/>
    <col min="2" max="2" width="10.81640625" style="153" customWidth="1"/>
    <col min="3" max="3" width="14.81640625" style="153" customWidth="1"/>
    <col min="4" max="4" width="127.7265625" style="1" customWidth="1"/>
    <col min="5" max="5" width="11.453125" style="1" customWidth="1"/>
    <col min="6" max="6" width="35.1796875" style="1" customWidth="1"/>
    <col min="7" max="7" width="12.26953125" style="2" customWidth="1"/>
    <col min="8" max="8" width="15.453125" style="2" hidden="1" customWidth="1"/>
    <col min="9" max="13" width="0" style="2" hidden="1" customWidth="1"/>
    <col min="14" max="15" width="9.1796875" style="2" hidden="1" customWidth="1"/>
    <col min="16" max="16" width="0" style="2" hidden="1" customWidth="1"/>
    <col min="17" max="251" width="9.1796875" style="1" customWidth="1"/>
    <col min="252" max="252" width="2.7265625" style="1" customWidth="1"/>
    <col min="253" max="254" width="9.1796875" style="1" customWidth="1"/>
    <col min="255" max="255" width="17.26953125" style="1" customWidth="1"/>
    <col min="256" max="16384" width="102.26953125" style="1"/>
  </cols>
  <sheetData>
    <row r="1" spans="2:16" ht="14.5" thickBot="1" x14ac:dyDescent="0.35"/>
    <row r="2" spans="2:16" ht="14.5" thickBot="1" x14ac:dyDescent="0.35">
      <c r="B2" s="154"/>
      <c r="C2" s="155"/>
      <c r="D2" s="95"/>
      <c r="E2" s="96"/>
    </row>
    <row r="3" spans="2:16" ht="18" thickBot="1" x14ac:dyDescent="0.4">
      <c r="B3" s="156"/>
      <c r="C3" s="157"/>
      <c r="D3" s="107" t="s">
        <v>265</v>
      </c>
      <c r="E3" s="98"/>
    </row>
    <row r="4" spans="2:16" ht="14.5" thickBot="1" x14ac:dyDescent="0.35">
      <c r="B4" s="156"/>
      <c r="C4" s="157"/>
      <c r="D4" s="97"/>
      <c r="E4" s="98"/>
    </row>
    <row r="5" spans="2:16" ht="14.5" thickBot="1" x14ac:dyDescent="0.35">
      <c r="B5" s="156"/>
      <c r="C5" s="160" t="s">
        <v>308</v>
      </c>
      <c r="D5" s="225" t="s">
        <v>462</v>
      </c>
      <c r="E5" s="98"/>
    </row>
    <row r="6" spans="2:16" s="3" customFormat="1" ht="14.5" thickBot="1" x14ac:dyDescent="0.35">
      <c r="B6" s="158"/>
      <c r="C6" s="105"/>
      <c r="D6" s="63"/>
      <c r="E6" s="61"/>
      <c r="G6" s="2"/>
      <c r="H6" s="2"/>
      <c r="I6" s="2"/>
      <c r="J6" s="2"/>
      <c r="K6" s="2"/>
      <c r="L6" s="2"/>
      <c r="M6" s="2"/>
      <c r="N6" s="2"/>
      <c r="O6" s="2"/>
      <c r="P6" s="2"/>
    </row>
    <row r="7" spans="2:16" s="3" customFormat="1" ht="30.75" customHeight="1" thickBot="1" x14ac:dyDescent="0.35">
      <c r="B7" s="158"/>
      <c r="C7" s="99" t="s">
        <v>214</v>
      </c>
      <c r="D7" s="14" t="s">
        <v>355</v>
      </c>
      <c r="E7" s="61"/>
      <c r="G7" s="2"/>
      <c r="H7" s="2"/>
      <c r="I7" s="2"/>
      <c r="J7" s="2"/>
      <c r="K7" s="2"/>
      <c r="L7" s="2"/>
      <c r="M7" s="2"/>
      <c r="N7" s="2"/>
      <c r="O7" s="2"/>
      <c r="P7" s="2"/>
    </row>
    <row r="8" spans="2:16" s="3" customFormat="1" hidden="1" x14ac:dyDescent="0.3">
      <c r="B8" s="156"/>
      <c r="C8" s="157"/>
      <c r="D8" s="97"/>
      <c r="E8" s="61"/>
      <c r="G8" s="2"/>
      <c r="H8" s="2"/>
      <c r="I8" s="2"/>
      <c r="J8" s="2"/>
      <c r="K8" s="2"/>
      <c r="L8" s="2"/>
      <c r="M8" s="2"/>
      <c r="N8" s="2"/>
      <c r="O8" s="2"/>
      <c r="P8" s="2"/>
    </row>
    <row r="9" spans="2:16" s="3" customFormat="1" hidden="1" x14ac:dyDescent="0.3">
      <c r="B9" s="156"/>
      <c r="C9" s="157"/>
      <c r="D9" s="97"/>
      <c r="E9" s="61"/>
      <c r="G9" s="2"/>
      <c r="H9" s="2"/>
      <c r="I9" s="2"/>
      <c r="J9" s="2"/>
      <c r="K9" s="2"/>
      <c r="L9" s="2"/>
      <c r="M9" s="2"/>
      <c r="N9" s="2"/>
      <c r="O9" s="2"/>
      <c r="P9" s="2"/>
    </row>
    <row r="10" spans="2:16" s="3" customFormat="1" hidden="1" x14ac:dyDescent="0.3">
      <c r="B10" s="156"/>
      <c r="C10" s="157"/>
      <c r="D10" s="97"/>
      <c r="E10" s="61"/>
      <c r="G10" s="2"/>
      <c r="H10" s="2"/>
      <c r="I10" s="2"/>
      <c r="J10" s="2"/>
      <c r="K10" s="2"/>
      <c r="L10" s="2"/>
      <c r="M10" s="2"/>
      <c r="N10" s="2"/>
      <c r="O10" s="2"/>
      <c r="P10" s="2"/>
    </row>
    <row r="11" spans="2:16" s="3" customFormat="1" hidden="1" x14ac:dyDescent="0.3">
      <c r="B11" s="156"/>
      <c r="C11" s="157"/>
      <c r="D11" s="97"/>
      <c r="E11" s="61"/>
      <c r="G11" s="2"/>
      <c r="H11" s="2"/>
      <c r="I11" s="2"/>
      <c r="J11" s="2"/>
      <c r="K11" s="2"/>
      <c r="L11" s="2"/>
      <c r="M11" s="2"/>
      <c r="N11" s="2"/>
      <c r="O11" s="2"/>
      <c r="P11" s="2"/>
    </row>
    <row r="12" spans="2:16" s="3" customFormat="1" ht="14.5" thickBot="1" x14ac:dyDescent="0.35">
      <c r="B12" s="158"/>
      <c r="C12" s="105"/>
      <c r="D12" s="63"/>
      <c r="E12" s="61"/>
      <c r="G12" s="2"/>
      <c r="H12" s="2"/>
      <c r="I12" s="2"/>
      <c r="J12" s="2"/>
      <c r="K12" s="2"/>
      <c r="L12" s="2"/>
      <c r="M12" s="2"/>
      <c r="N12" s="2"/>
      <c r="O12" s="2"/>
      <c r="P12" s="2"/>
    </row>
    <row r="13" spans="2:16" s="3" customFormat="1" ht="409.5" customHeight="1" thickBot="1" x14ac:dyDescent="0.35">
      <c r="B13" s="158"/>
      <c r="C13" s="100" t="s">
        <v>0</v>
      </c>
      <c r="D13" s="189" t="s">
        <v>426</v>
      </c>
      <c r="E13" s="61"/>
      <c r="F13" s="187"/>
      <c r="G13" s="2"/>
      <c r="H13" s="2"/>
      <c r="I13" s="2"/>
      <c r="J13" s="2"/>
      <c r="K13" s="2"/>
      <c r="L13" s="2"/>
      <c r="M13" s="2"/>
      <c r="N13" s="2"/>
      <c r="O13" s="2"/>
      <c r="P13" s="2"/>
    </row>
    <row r="14" spans="2:16" s="3" customFormat="1" ht="14.5" thickBot="1" x14ac:dyDescent="0.35">
      <c r="B14" s="158"/>
      <c r="C14" s="105"/>
      <c r="D14" s="63"/>
      <c r="E14" s="61"/>
      <c r="G14" s="2"/>
      <c r="H14" s="2" t="s">
        <v>1</v>
      </c>
      <c r="I14" s="2" t="s">
        <v>2</v>
      </c>
      <c r="J14" s="2"/>
      <c r="K14" s="2" t="s">
        <v>3</v>
      </c>
      <c r="L14" s="2" t="s">
        <v>4</v>
      </c>
      <c r="M14" s="2" t="s">
        <v>5</v>
      </c>
      <c r="N14" s="2" t="s">
        <v>6</v>
      </c>
      <c r="O14" s="2" t="s">
        <v>7</v>
      </c>
      <c r="P14" s="2" t="s">
        <v>8</v>
      </c>
    </row>
    <row r="15" spans="2:16" s="3" customFormat="1" x14ac:dyDescent="0.3">
      <c r="B15" s="158"/>
      <c r="C15" s="101" t="s">
        <v>204</v>
      </c>
      <c r="D15" s="15" t="s">
        <v>463</v>
      </c>
      <c r="E15" s="61"/>
      <c r="G15" s="2"/>
      <c r="H15" s="4" t="s">
        <v>9</v>
      </c>
      <c r="I15" s="2" t="s">
        <v>10</v>
      </c>
      <c r="J15" s="2" t="s">
        <v>11</v>
      </c>
      <c r="K15" s="2" t="s">
        <v>12</v>
      </c>
      <c r="L15" s="2">
        <v>1</v>
      </c>
      <c r="M15" s="2">
        <v>1</v>
      </c>
      <c r="N15" s="2" t="s">
        <v>13</v>
      </c>
      <c r="O15" s="2" t="s">
        <v>14</v>
      </c>
      <c r="P15" s="2" t="s">
        <v>15</v>
      </c>
    </row>
    <row r="16" spans="2:16" s="3" customFormat="1" ht="29.25" customHeight="1" x14ac:dyDescent="0.3">
      <c r="B16" s="325" t="s">
        <v>296</v>
      </c>
      <c r="C16" s="326"/>
      <c r="D16" s="16" t="s">
        <v>356</v>
      </c>
      <c r="E16" s="61"/>
      <c r="G16" s="2"/>
      <c r="H16" s="4" t="s">
        <v>16</v>
      </c>
      <c r="I16" s="2" t="s">
        <v>17</v>
      </c>
      <c r="J16" s="2" t="s">
        <v>18</v>
      </c>
      <c r="K16" s="2" t="s">
        <v>19</v>
      </c>
      <c r="L16" s="2">
        <v>2</v>
      </c>
      <c r="M16" s="2">
        <v>2</v>
      </c>
      <c r="N16" s="2" t="s">
        <v>20</v>
      </c>
      <c r="O16" s="2" t="s">
        <v>21</v>
      </c>
      <c r="P16" s="2" t="s">
        <v>22</v>
      </c>
    </row>
    <row r="17" spans="2:16" s="3" customFormat="1" x14ac:dyDescent="0.3">
      <c r="B17" s="158"/>
      <c r="C17" s="101" t="s">
        <v>210</v>
      </c>
      <c r="D17" s="183" t="s">
        <v>357</v>
      </c>
      <c r="E17" s="61"/>
      <c r="G17" s="2"/>
      <c r="H17" s="4" t="s">
        <v>23</v>
      </c>
      <c r="I17" s="2" t="s">
        <v>24</v>
      </c>
      <c r="J17" s="2"/>
      <c r="K17" s="2" t="s">
        <v>25</v>
      </c>
      <c r="L17" s="2">
        <v>3</v>
      </c>
      <c r="M17" s="2">
        <v>3</v>
      </c>
      <c r="N17" s="2" t="s">
        <v>26</v>
      </c>
      <c r="O17" s="2" t="s">
        <v>27</v>
      </c>
      <c r="P17" s="2" t="s">
        <v>28</v>
      </c>
    </row>
    <row r="18" spans="2:16" s="3" customFormat="1" x14ac:dyDescent="0.3">
      <c r="B18" s="159"/>
      <c r="C18" s="100" t="s">
        <v>205</v>
      </c>
      <c r="D18" s="3" t="s">
        <v>75</v>
      </c>
      <c r="E18" s="61"/>
      <c r="G18" s="2"/>
      <c r="H18" s="4" t="s">
        <v>29</v>
      </c>
      <c r="I18" s="2"/>
      <c r="J18" s="2"/>
      <c r="K18" s="2" t="s">
        <v>30</v>
      </c>
      <c r="L18" s="2">
        <v>5</v>
      </c>
      <c r="M18" s="2">
        <v>5</v>
      </c>
      <c r="N18" s="2" t="s">
        <v>31</v>
      </c>
      <c r="O18" s="2" t="s">
        <v>32</v>
      </c>
      <c r="P18" s="2" t="s">
        <v>33</v>
      </c>
    </row>
    <row r="19" spans="2:16" s="3" customFormat="1" ht="44.25" customHeight="1" x14ac:dyDescent="0.3">
      <c r="B19" s="328" t="s">
        <v>206</v>
      </c>
      <c r="C19" s="329"/>
      <c r="D19" s="184" t="s">
        <v>391</v>
      </c>
      <c r="E19" s="61"/>
      <c r="G19" s="2"/>
      <c r="H19" s="4" t="s">
        <v>34</v>
      </c>
      <c r="I19" s="2"/>
      <c r="J19" s="2"/>
      <c r="K19" s="2" t="s">
        <v>35</v>
      </c>
      <c r="L19" s="2"/>
      <c r="M19" s="2"/>
      <c r="N19" s="2"/>
      <c r="O19" s="2" t="s">
        <v>36</v>
      </c>
      <c r="P19" s="2" t="s">
        <v>37</v>
      </c>
    </row>
    <row r="20" spans="2:16" s="3" customFormat="1" x14ac:dyDescent="0.3">
      <c r="B20" s="158"/>
      <c r="C20" s="100"/>
      <c r="D20" s="63"/>
      <c r="E20" s="98"/>
      <c r="F20" s="4"/>
      <c r="G20" s="2"/>
      <c r="H20" s="2"/>
      <c r="J20" s="2"/>
      <c r="K20" s="2"/>
      <c r="L20" s="2"/>
      <c r="M20" s="2" t="s">
        <v>38</v>
      </c>
      <c r="N20" s="2" t="s">
        <v>39</v>
      </c>
    </row>
    <row r="21" spans="2:16" s="3" customFormat="1" x14ac:dyDescent="0.3">
      <c r="B21" s="158"/>
      <c r="C21" s="160" t="s">
        <v>209</v>
      </c>
      <c r="D21" s="63"/>
      <c r="E21" s="98"/>
      <c r="F21" s="4"/>
      <c r="G21" s="2"/>
      <c r="H21" s="2"/>
      <c r="J21" s="2"/>
      <c r="K21" s="2"/>
      <c r="L21" s="2"/>
      <c r="M21" s="2" t="s">
        <v>40</v>
      </c>
      <c r="N21" s="2" t="s">
        <v>41</v>
      </c>
    </row>
    <row r="22" spans="2:16" s="3" customFormat="1" ht="14.5" thickBot="1" x14ac:dyDescent="0.35">
      <c r="B22" s="158"/>
      <c r="C22" s="161" t="s">
        <v>212</v>
      </c>
      <c r="D22" s="63"/>
      <c r="E22" s="61"/>
      <c r="G22" s="2"/>
      <c r="H22" s="4" t="s">
        <v>42</v>
      </c>
      <c r="I22" s="2"/>
      <c r="J22" s="2"/>
      <c r="L22" s="2"/>
      <c r="M22" s="2"/>
      <c r="N22" s="2"/>
      <c r="O22" s="2" t="s">
        <v>43</v>
      </c>
      <c r="P22" s="2" t="s">
        <v>44</v>
      </c>
    </row>
    <row r="23" spans="2:16" s="3" customFormat="1" x14ac:dyDescent="0.3">
      <c r="B23" s="325" t="s">
        <v>211</v>
      </c>
      <c r="C23" s="326"/>
      <c r="D23" s="323" t="s">
        <v>392</v>
      </c>
      <c r="E23" s="61"/>
      <c r="G23" s="2"/>
      <c r="H23" s="4"/>
      <c r="I23" s="2"/>
      <c r="J23" s="2"/>
      <c r="L23" s="2"/>
      <c r="M23" s="2"/>
      <c r="N23" s="2"/>
      <c r="O23" s="2"/>
      <c r="P23" s="2"/>
    </row>
    <row r="24" spans="2:16" s="3" customFormat="1" ht="4.5" customHeight="1" x14ac:dyDescent="0.3">
      <c r="B24" s="325"/>
      <c r="C24" s="326"/>
      <c r="D24" s="324"/>
      <c r="E24" s="61"/>
      <c r="G24" s="2"/>
      <c r="H24" s="4"/>
      <c r="I24" s="2"/>
      <c r="J24" s="2"/>
      <c r="L24" s="2"/>
      <c r="M24" s="2"/>
      <c r="N24" s="2"/>
      <c r="O24" s="2"/>
      <c r="P24" s="2"/>
    </row>
    <row r="25" spans="2:16" s="3" customFormat="1" ht="27.75" customHeight="1" x14ac:dyDescent="0.3">
      <c r="B25" s="325" t="s">
        <v>302</v>
      </c>
      <c r="C25" s="326"/>
      <c r="D25" s="190">
        <v>40953</v>
      </c>
      <c r="E25" s="61"/>
      <c r="F25" s="2"/>
      <c r="G25" s="4"/>
      <c r="H25" s="2"/>
      <c r="I25" s="2"/>
      <c r="K25" s="2"/>
      <c r="L25" s="2"/>
      <c r="M25" s="2"/>
      <c r="N25" s="2" t="s">
        <v>45</v>
      </c>
      <c r="O25" s="2" t="s">
        <v>46</v>
      </c>
    </row>
    <row r="26" spans="2:16" s="3" customFormat="1" ht="32.25" customHeight="1" x14ac:dyDescent="0.3">
      <c r="B26" s="325" t="s">
        <v>213</v>
      </c>
      <c r="C26" s="326"/>
      <c r="D26" s="18" t="s">
        <v>420</v>
      </c>
      <c r="E26" s="61"/>
      <c r="F26" s="2"/>
      <c r="G26" s="4"/>
      <c r="H26" s="2"/>
      <c r="I26" s="2"/>
      <c r="K26" s="2"/>
      <c r="L26" s="2"/>
      <c r="M26" s="2"/>
      <c r="N26" s="2" t="s">
        <v>47</v>
      </c>
      <c r="O26" s="2" t="s">
        <v>48</v>
      </c>
    </row>
    <row r="27" spans="2:16" s="3" customFormat="1" ht="28.5" customHeight="1" x14ac:dyDescent="0.3">
      <c r="B27" s="325" t="s">
        <v>301</v>
      </c>
      <c r="C27" s="326"/>
      <c r="D27" s="18" t="s">
        <v>421</v>
      </c>
      <c r="E27" s="102"/>
      <c r="F27" s="2"/>
      <c r="G27" s="4"/>
      <c r="H27" s="2"/>
      <c r="I27" s="2"/>
      <c r="J27" s="2"/>
      <c r="K27" s="2"/>
      <c r="L27" s="2"/>
      <c r="M27" s="2"/>
      <c r="N27" s="2"/>
      <c r="O27" s="2"/>
    </row>
    <row r="28" spans="2:16" s="3" customFormat="1" ht="14.5" thickBot="1" x14ac:dyDescent="0.35">
      <c r="B28" s="158"/>
      <c r="C28" s="101" t="s">
        <v>305</v>
      </c>
      <c r="D28" s="19" t="s">
        <v>422</v>
      </c>
      <c r="E28" s="61"/>
      <c r="F28" s="2"/>
      <c r="G28" s="4"/>
      <c r="H28" s="2"/>
      <c r="I28" s="2"/>
      <c r="J28" s="2"/>
      <c r="K28" s="2"/>
      <c r="L28" s="2"/>
      <c r="M28" s="2"/>
      <c r="N28" s="2"/>
      <c r="O28" s="2"/>
    </row>
    <row r="29" spans="2:16" s="3" customFormat="1" x14ac:dyDescent="0.3">
      <c r="B29" s="158"/>
      <c r="C29" s="105"/>
      <c r="D29" s="103"/>
      <c r="E29" s="61"/>
      <c r="F29" s="2"/>
      <c r="G29" s="4"/>
      <c r="H29" s="2"/>
      <c r="I29" s="2"/>
      <c r="J29" s="2"/>
      <c r="K29" s="2"/>
      <c r="L29" s="2"/>
      <c r="M29" s="2"/>
      <c r="N29" s="2"/>
      <c r="O29" s="2"/>
    </row>
    <row r="30" spans="2:16" s="3" customFormat="1" ht="14.5" thickBot="1" x14ac:dyDescent="0.35">
      <c r="B30" s="158"/>
      <c r="C30" s="105"/>
      <c r="D30" s="104" t="s">
        <v>49</v>
      </c>
      <c r="E30" s="61"/>
      <c r="G30" s="2"/>
      <c r="H30" s="4" t="s">
        <v>50</v>
      </c>
      <c r="I30" s="2"/>
      <c r="J30" s="2"/>
      <c r="K30" s="2"/>
      <c r="L30" s="2"/>
      <c r="M30" s="2"/>
      <c r="N30" s="2"/>
      <c r="O30" s="2"/>
      <c r="P30" s="2"/>
    </row>
    <row r="31" spans="2:16" s="3" customFormat="1" ht="34.5" customHeight="1" thickBot="1" x14ac:dyDescent="0.35">
      <c r="B31" s="158"/>
      <c r="C31" s="105"/>
      <c r="D31" s="20"/>
      <c r="E31" s="61"/>
      <c r="F31" s="322"/>
      <c r="G31" s="2"/>
      <c r="H31" s="4" t="s">
        <v>51</v>
      </c>
      <c r="I31" s="2"/>
      <c r="J31" s="2"/>
      <c r="K31" s="2"/>
      <c r="L31" s="2"/>
      <c r="M31" s="2"/>
      <c r="N31" s="2"/>
      <c r="O31" s="2"/>
      <c r="P31" s="2"/>
    </row>
    <row r="32" spans="2:16" s="3" customFormat="1" ht="32.25" customHeight="1" thickBot="1" x14ac:dyDescent="0.35">
      <c r="B32" s="325" t="s">
        <v>52</v>
      </c>
      <c r="C32" s="327"/>
      <c r="D32" s="63"/>
      <c r="E32" s="61"/>
      <c r="G32" s="2"/>
      <c r="H32" s="4" t="s">
        <v>53</v>
      </c>
      <c r="I32" s="2"/>
      <c r="J32" s="2"/>
      <c r="K32" s="2"/>
      <c r="L32" s="2"/>
      <c r="M32" s="2"/>
      <c r="N32" s="2"/>
      <c r="O32" s="2"/>
      <c r="P32" s="2"/>
    </row>
    <row r="33" spans="1:16" s="3" customFormat="1" ht="36" customHeight="1" thickBot="1" x14ac:dyDescent="0.35">
      <c r="B33" s="158"/>
      <c r="C33" s="105"/>
      <c r="D33" s="307" t="s">
        <v>568</v>
      </c>
      <c r="E33" s="61"/>
      <c r="G33" s="2"/>
      <c r="H33" s="4" t="s">
        <v>54</v>
      </c>
      <c r="I33" s="2"/>
      <c r="J33" s="2"/>
      <c r="K33" s="2"/>
      <c r="L33" s="2"/>
      <c r="M33" s="2"/>
      <c r="N33" s="2"/>
      <c r="O33" s="2"/>
      <c r="P33" s="2"/>
    </row>
    <row r="34" spans="1:16" s="3" customFormat="1" x14ac:dyDescent="0.3">
      <c r="B34" s="158"/>
      <c r="C34" s="105"/>
      <c r="D34" s="63"/>
      <c r="E34" s="61"/>
      <c r="F34" s="5"/>
      <c r="G34" s="2"/>
      <c r="H34" s="4" t="s">
        <v>55</v>
      </c>
      <c r="I34" s="2"/>
      <c r="J34" s="2"/>
      <c r="K34" s="2"/>
      <c r="L34" s="2"/>
      <c r="M34" s="2"/>
      <c r="N34" s="2"/>
      <c r="O34" s="2"/>
      <c r="P34" s="2"/>
    </row>
    <row r="35" spans="1:16" s="3" customFormat="1" x14ac:dyDescent="0.3">
      <c r="B35" s="158"/>
      <c r="C35" s="162" t="s">
        <v>56</v>
      </c>
      <c r="D35" s="63"/>
      <c r="E35" s="61"/>
      <c r="G35" s="2"/>
      <c r="H35" s="4" t="s">
        <v>57</v>
      </c>
      <c r="I35" s="2"/>
      <c r="J35" s="2"/>
      <c r="K35" s="2"/>
      <c r="L35" s="2"/>
      <c r="M35" s="2"/>
      <c r="N35" s="2"/>
      <c r="O35" s="2"/>
      <c r="P35" s="2"/>
    </row>
    <row r="36" spans="1:16" s="3" customFormat="1" ht="31.5" customHeight="1" thickBot="1" x14ac:dyDescent="0.35">
      <c r="B36" s="325" t="s">
        <v>58</v>
      </c>
      <c r="C36" s="327"/>
      <c r="D36" s="63"/>
      <c r="E36" s="61"/>
      <c r="G36" s="2"/>
      <c r="H36" s="4" t="s">
        <v>59</v>
      </c>
      <c r="I36" s="2"/>
      <c r="J36" s="2"/>
      <c r="K36" s="2"/>
      <c r="L36" s="2"/>
      <c r="M36" s="2"/>
      <c r="N36" s="2"/>
      <c r="O36" s="2"/>
      <c r="P36" s="2"/>
    </row>
    <row r="37" spans="1:16" s="3" customFormat="1" x14ac:dyDescent="0.3">
      <c r="B37" s="158"/>
      <c r="C37" s="105" t="s">
        <v>60</v>
      </c>
      <c r="D37" s="226" t="s">
        <v>457</v>
      </c>
      <c r="E37" s="61"/>
      <c r="G37" s="2"/>
      <c r="H37" s="4" t="s">
        <v>61</v>
      </c>
      <c r="I37" s="2"/>
      <c r="J37" s="2"/>
      <c r="K37" s="2"/>
      <c r="L37" s="2"/>
      <c r="M37" s="2"/>
      <c r="N37" s="2"/>
      <c r="O37" s="2"/>
      <c r="P37" s="2"/>
    </row>
    <row r="38" spans="1:16" s="3" customFormat="1" x14ac:dyDescent="0.3">
      <c r="B38" s="158"/>
      <c r="C38" s="105" t="s">
        <v>62</v>
      </c>
      <c r="D38" s="308" t="s">
        <v>358</v>
      </c>
      <c r="E38" s="61"/>
      <c r="G38" s="2"/>
      <c r="H38" s="4" t="s">
        <v>63</v>
      </c>
      <c r="I38" s="2"/>
      <c r="J38" s="2"/>
      <c r="K38" s="2"/>
      <c r="L38" s="2"/>
      <c r="M38" s="2"/>
      <c r="N38" s="2"/>
      <c r="O38" s="2"/>
      <c r="P38" s="2"/>
    </row>
    <row r="39" spans="1:16" s="3" customFormat="1" ht="14.5" thickBot="1" x14ac:dyDescent="0.35">
      <c r="B39" s="158"/>
      <c r="C39" s="105" t="s">
        <v>64</v>
      </c>
      <c r="D39" s="22" t="s">
        <v>466</v>
      </c>
      <c r="E39" s="61"/>
      <c r="G39" s="2"/>
      <c r="H39" s="4" t="s">
        <v>65</v>
      </c>
      <c r="I39" s="2"/>
      <c r="J39" s="2"/>
      <c r="K39" s="2"/>
      <c r="L39" s="2"/>
      <c r="M39" s="2"/>
      <c r="N39" s="2"/>
      <c r="O39" s="2"/>
      <c r="P39" s="2"/>
    </row>
    <row r="40" spans="1:16" s="3" customFormat="1" ht="15" customHeight="1" thickBot="1" x14ac:dyDescent="0.35">
      <c r="B40" s="158"/>
      <c r="C40" s="101" t="s">
        <v>208</v>
      </c>
      <c r="D40" s="63"/>
      <c r="E40" s="61"/>
      <c r="G40" s="2"/>
      <c r="H40" s="4" t="s">
        <v>66</v>
      </c>
      <c r="I40" s="2"/>
      <c r="J40" s="2"/>
      <c r="K40" s="2"/>
      <c r="L40" s="2"/>
      <c r="M40" s="2"/>
      <c r="N40" s="2"/>
      <c r="O40" s="2"/>
      <c r="P40" s="2"/>
    </row>
    <row r="41" spans="1:16" s="3" customFormat="1" x14ac:dyDescent="0.3">
      <c r="B41" s="158"/>
      <c r="C41" s="105" t="s">
        <v>60</v>
      </c>
      <c r="D41" s="21" t="s">
        <v>464</v>
      </c>
      <c r="E41" s="61"/>
      <c r="G41" s="2"/>
      <c r="H41" s="4" t="s">
        <v>67</v>
      </c>
      <c r="I41" s="2"/>
      <c r="J41" s="2"/>
      <c r="K41" s="2"/>
      <c r="L41" s="2"/>
      <c r="M41" s="2"/>
      <c r="N41" s="2"/>
      <c r="O41" s="2"/>
      <c r="P41" s="2"/>
    </row>
    <row r="42" spans="1:16" s="3" customFormat="1" x14ac:dyDescent="0.3">
      <c r="B42" s="158"/>
      <c r="C42" s="105" t="s">
        <v>62</v>
      </c>
      <c r="D42" s="308" t="s">
        <v>465</v>
      </c>
      <c r="E42" s="61"/>
      <c r="G42" s="2"/>
      <c r="H42" s="4" t="s">
        <v>68</v>
      </c>
      <c r="I42" s="2"/>
      <c r="J42" s="2"/>
      <c r="K42" s="2"/>
      <c r="L42" s="2"/>
      <c r="M42" s="2"/>
      <c r="N42" s="2"/>
      <c r="O42" s="2"/>
      <c r="P42" s="2"/>
    </row>
    <row r="43" spans="1:16" s="3" customFormat="1" ht="14.5" thickBot="1" x14ac:dyDescent="0.35">
      <c r="B43" s="158"/>
      <c r="C43" s="105" t="s">
        <v>64</v>
      </c>
      <c r="D43" s="22" t="s">
        <v>466</v>
      </c>
      <c r="E43" s="61"/>
      <c r="G43" s="2"/>
      <c r="H43" s="4" t="s">
        <v>69</v>
      </c>
      <c r="I43" s="2"/>
      <c r="J43" s="2"/>
      <c r="K43" s="2"/>
      <c r="L43" s="2"/>
      <c r="M43" s="2"/>
      <c r="N43" s="2"/>
      <c r="O43" s="2"/>
      <c r="P43" s="2"/>
    </row>
    <row r="44" spans="1:16" s="3" customFormat="1" ht="14.5" thickBot="1" x14ac:dyDescent="0.35">
      <c r="B44" s="158"/>
      <c r="C44" s="101" t="s">
        <v>303</v>
      </c>
      <c r="D44" s="63"/>
      <c r="E44" s="61"/>
      <c r="G44" s="2"/>
      <c r="H44" s="4" t="s">
        <v>70</v>
      </c>
      <c r="I44" s="2"/>
      <c r="J44" s="2"/>
      <c r="K44" s="2"/>
      <c r="L44" s="2"/>
      <c r="M44" s="2"/>
      <c r="N44" s="2"/>
      <c r="O44" s="2"/>
      <c r="P44" s="2"/>
    </row>
    <row r="45" spans="1:16" s="3" customFormat="1" x14ac:dyDescent="0.3">
      <c r="B45" s="158"/>
      <c r="C45" s="105" t="s">
        <v>60</v>
      </c>
      <c r="D45" s="21" t="s">
        <v>424</v>
      </c>
      <c r="E45" s="61"/>
      <c r="G45" s="2"/>
      <c r="H45" s="4" t="s">
        <v>71</v>
      </c>
      <c r="I45" s="2"/>
      <c r="J45" s="2"/>
      <c r="K45" s="2"/>
      <c r="L45" s="2"/>
      <c r="M45" s="2"/>
      <c r="N45" s="2"/>
      <c r="O45" s="2"/>
      <c r="P45" s="2"/>
    </row>
    <row r="46" spans="1:16" s="3" customFormat="1" x14ac:dyDescent="0.3">
      <c r="B46" s="158"/>
      <c r="C46" s="105" t="s">
        <v>62</v>
      </c>
      <c r="D46" s="308" t="s">
        <v>423</v>
      </c>
      <c r="E46" s="61"/>
      <c r="G46" s="2"/>
      <c r="H46" s="4" t="s">
        <v>72</v>
      </c>
      <c r="I46" s="2"/>
      <c r="J46" s="2"/>
      <c r="K46" s="2"/>
      <c r="L46" s="2"/>
      <c r="M46" s="2"/>
      <c r="N46" s="2"/>
      <c r="O46" s="2"/>
      <c r="P46" s="2"/>
    </row>
    <row r="47" spans="1:16" ht="14.5" thickBot="1" x14ac:dyDescent="0.35">
      <c r="A47" s="3"/>
      <c r="B47" s="158"/>
      <c r="C47" s="105" t="s">
        <v>64</v>
      </c>
      <c r="D47" s="22" t="s">
        <v>466</v>
      </c>
      <c r="E47" s="61"/>
      <c r="H47" s="4" t="s">
        <v>73</v>
      </c>
    </row>
    <row r="48" spans="1:16" ht="14.5" thickBot="1" x14ac:dyDescent="0.35">
      <c r="B48" s="158"/>
      <c r="C48" s="101" t="s">
        <v>207</v>
      </c>
      <c r="D48" s="63"/>
      <c r="E48" s="61"/>
      <c r="H48" s="4" t="s">
        <v>74</v>
      </c>
    </row>
    <row r="49" spans="2:8" x14ac:dyDescent="0.3">
      <c r="B49" s="158"/>
      <c r="C49" s="105" t="s">
        <v>60</v>
      </c>
      <c r="D49" s="21" t="s">
        <v>431</v>
      </c>
      <c r="E49" s="61"/>
      <c r="H49" s="4" t="s">
        <v>75</v>
      </c>
    </row>
    <row r="50" spans="2:8" x14ac:dyDescent="0.3">
      <c r="B50" s="158"/>
      <c r="C50" s="105" t="s">
        <v>62</v>
      </c>
      <c r="D50" s="308" t="s">
        <v>441</v>
      </c>
      <c r="E50" s="61"/>
      <c r="H50" s="4" t="s">
        <v>76</v>
      </c>
    </row>
    <row r="51" spans="2:8" ht="14.5" thickBot="1" x14ac:dyDescent="0.35">
      <c r="B51" s="158"/>
      <c r="C51" s="105" t="s">
        <v>64</v>
      </c>
      <c r="D51" s="22" t="s">
        <v>466</v>
      </c>
      <c r="E51" s="61"/>
      <c r="H51" s="4" t="s">
        <v>77</v>
      </c>
    </row>
    <row r="52" spans="2:8" ht="14.5" thickBot="1" x14ac:dyDescent="0.35">
      <c r="B52" s="158"/>
      <c r="C52" s="101" t="s">
        <v>207</v>
      </c>
      <c r="D52" s="63"/>
      <c r="E52" s="61"/>
      <c r="H52" s="4" t="s">
        <v>78</v>
      </c>
    </row>
    <row r="53" spans="2:8" x14ac:dyDescent="0.3">
      <c r="B53" s="158"/>
      <c r="C53" s="105" t="s">
        <v>60</v>
      </c>
      <c r="D53" s="21"/>
      <c r="E53" s="61"/>
      <c r="H53" s="4" t="s">
        <v>79</v>
      </c>
    </row>
    <row r="54" spans="2:8" x14ac:dyDescent="0.3">
      <c r="B54" s="158"/>
      <c r="C54" s="105" t="s">
        <v>62</v>
      </c>
      <c r="D54" s="17"/>
      <c r="E54" s="61"/>
      <c r="H54" s="4" t="s">
        <v>80</v>
      </c>
    </row>
    <row r="55" spans="2:8" ht="14.5" thickBot="1" x14ac:dyDescent="0.35">
      <c r="B55" s="158"/>
      <c r="C55" s="105" t="s">
        <v>64</v>
      </c>
      <c r="D55" s="22"/>
      <c r="E55" s="61"/>
      <c r="H55" s="4" t="s">
        <v>81</v>
      </c>
    </row>
    <row r="56" spans="2:8" ht="14.5" thickBot="1" x14ac:dyDescent="0.35">
      <c r="B56" s="158"/>
      <c r="C56" s="101" t="s">
        <v>207</v>
      </c>
      <c r="D56" s="63"/>
      <c r="E56" s="61"/>
      <c r="H56" s="4" t="s">
        <v>82</v>
      </c>
    </row>
    <row r="57" spans="2:8" x14ac:dyDescent="0.3">
      <c r="B57" s="158"/>
      <c r="C57" s="105" t="s">
        <v>60</v>
      </c>
      <c r="D57" s="21"/>
      <c r="E57" s="61"/>
      <c r="H57" s="4" t="s">
        <v>83</v>
      </c>
    </row>
    <row r="58" spans="2:8" x14ac:dyDescent="0.3">
      <c r="B58" s="158"/>
      <c r="C58" s="105" t="s">
        <v>62</v>
      </c>
      <c r="D58" s="17"/>
      <c r="E58" s="61"/>
      <c r="H58" s="4" t="s">
        <v>84</v>
      </c>
    </row>
    <row r="59" spans="2:8" ht="14.5" thickBot="1" x14ac:dyDescent="0.35">
      <c r="B59" s="158"/>
      <c r="C59" s="105" t="s">
        <v>64</v>
      </c>
      <c r="D59" s="22"/>
      <c r="E59" s="61"/>
      <c r="H59" s="4" t="s">
        <v>85</v>
      </c>
    </row>
    <row r="60" spans="2:8" ht="14.5" thickBot="1" x14ac:dyDescent="0.35">
      <c r="B60" s="163"/>
      <c r="C60" s="164"/>
      <c r="D60" s="106"/>
      <c r="E60" s="72"/>
      <c r="H60" s="4" t="s">
        <v>86</v>
      </c>
    </row>
    <row r="61" spans="2:8" x14ac:dyDescent="0.3">
      <c r="H61" s="4" t="s">
        <v>87</v>
      </c>
    </row>
    <row r="62" spans="2:8" x14ac:dyDescent="0.3">
      <c r="H62" s="4" t="s">
        <v>88</v>
      </c>
    </row>
    <row r="63" spans="2:8" x14ac:dyDescent="0.3">
      <c r="H63" s="4" t="s">
        <v>89</v>
      </c>
    </row>
    <row r="64" spans="2:8" x14ac:dyDescent="0.3">
      <c r="H64" s="4" t="s">
        <v>90</v>
      </c>
    </row>
    <row r="65" spans="8:8" x14ac:dyDescent="0.3">
      <c r="H65" s="4" t="s">
        <v>91</v>
      </c>
    </row>
    <row r="66" spans="8:8" x14ac:dyDescent="0.3">
      <c r="H66" s="4" t="s">
        <v>92</v>
      </c>
    </row>
    <row r="67" spans="8:8" x14ac:dyDescent="0.3">
      <c r="H67" s="4" t="s">
        <v>93</v>
      </c>
    </row>
    <row r="68" spans="8:8" x14ac:dyDescent="0.3">
      <c r="H68" s="4" t="s">
        <v>94</v>
      </c>
    </row>
    <row r="69" spans="8:8" x14ac:dyDescent="0.3">
      <c r="H69" s="4" t="s">
        <v>95</v>
      </c>
    </row>
    <row r="70" spans="8:8" x14ac:dyDescent="0.3">
      <c r="H70" s="4" t="s">
        <v>96</v>
      </c>
    </row>
    <row r="71" spans="8:8" x14ac:dyDescent="0.3">
      <c r="H71" s="4" t="s">
        <v>97</v>
      </c>
    </row>
    <row r="72" spans="8:8" x14ac:dyDescent="0.3">
      <c r="H72" s="4" t="s">
        <v>98</v>
      </c>
    </row>
    <row r="73" spans="8:8" x14ac:dyDescent="0.3">
      <c r="H73" s="4" t="s">
        <v>99</v>
      </c>
    </row>
    <row r="74" spans="8:8" x14ac:dyDescent="0.3">
      <c r="H74" s="4" t="s">
        <v>100</v>
      </c>
    </row>
    <row r="75" spans="8:8" x14ac:dyDescent="0.3">
      <c r="H75" s="4" t="s">
        <v>101</v>
      </c>
    </row>
    <row r="76" spans="8:8" x14ac:dyDescent="0.3">
      <c r="H76" s="4" t="s">
        <v>102</v>
      </c>
    </row>
    <row r="77" spans="8:8" x14ac:dyDescent="0.3">
      <c r="H77" s="4" t="s">
        <v>103</v>
      </c>
    </row>
    <row r="78" spans="8:8" x14ac:dyDescent="0.3">
      <c r="H78" s="4" t="s">
        <v>104</v>
      </c>
    </row>
    <row r="79" spans="8:8" x14ac:dyDescent="0.3">
      <c r="H79" s="4" t="s">
        <v>105</v>
      </c>
    </row>
    <row r="80" spans="8:8" x14ac:dyDescent="0.3">
      <c r="H80" s="4" t="s">
        <v>106</v>
      </c>
    </row>
    <row r="81" spans="8:8" x14ac:dyDescent="0.3">
      <c r="H81" s="4" t="s">
        <v>107</v>
      </c>
    </row>
    <row r="82" spans="8:8" x14ac:dyDescent="0.3">
      <c r="H82" s="4" t="s">
        <v>108</v>
      </c>
    </row>
    <row r="83" spans="8:8" x14ac:dyDescent="0.3">
      <c r="H83" s="4" t="s">
        <v>109</v>
      </c>
    </row>
    <row r="84" spans="8:8" x14ac:dyDescent="0.3">
      <c r="H84" s="4" t="s">
        <v>110</v>
      </c>
    </row>
    <row r="85" spans="8:8" x14ac:dyDescent="0.3">
      <c r="H85" s="4" t="s">
        <v>111</v>
      </c>
    </row>
    <row r="86" spans="8:8" x14ac:dyDescent="0.3">
      <c r="H86" s="4" t="s">
        <v>112</v>
      </c>
    </row>
    <row r="87" spans="8:8" x14ac:dyDescent="0.3">
      <c r="H87" s="4" t="s">
        <v>113</v>
      </c>
    </row>
    <row r="88" spans="8:8" x14ac:dyDescent="0.3">
      <c r="H88" s="4" t="s">
        <v>114</v>
      </c>
    </row>
    <row r="89" spans="8:8" x14ac:dyDescent="0.3">
      <c r="H89" s="4" t="s">
        <v>115</v>
      </c>
    </row>
    <row r="90" spans="8:8" x14ac:dyDescent="0.3">
      <c r="H90" s="4" t="s">
        <v>116</v>
      </c>
    </row>
    <row r="91" spans="8:8" x14ac:dyDescent="0.3">
      <c r="H91" s="4" t="s">
        <v>117</v>
      </c>
    </row>
    <row r="92" spans="8:8" x14ac:dyDescent="0.3">
      <c r="H92" s="4" t="s">
        <v>118</v>
      </c>
    </row>
    <row r="93" spans="8:8" x14ac:dyDescent="0.3">
      <c r="H93" s="4" t="s">
        <v>119</v>
      </c>
    </row>
    <row r="94" spans="8:8" x14ac:dyDescent="0.3">
      <c r="H94" s="4" t="s">
        <v>120</v>
      </c>
    </row>
    <row r="95" spans="8:8" x14ac:dyDescent="0.3">
      <c r="H95" s="4" t="s">
        <v>121</v>
      </c>
    </row>
    <row r="96" spans="8:8" x14ac:dyDescent="0.3">
      <c r="H96" s="4" t="s">
        <v>122</v>
      </c>
    </row>
    <row r="97" spans="8:8" x14ac:dyDescent="0.3">
      <c r="H97" s="4" t="s">
        <v>123</v>
      </c>
    </row>
    <row r="98" spans="8:8" x14ac:dyDescent="0.3">
      <c r="H98" s="4" t="s">
        <v>124</v>
      </c>
    </row>
    <row r="99" spans="8:8" x14ac:dyDescent="0.3">
      <c r="H99" s="4" t="s">
        <v>125</v>
      </c>
    </row>
    <row r="100" spans="8:8" x14ac:dyDescent="0.3">
      <c r="H100" s="4" t="s">
        <v>126</v>
      </c>
    </row>
    <row r="101" spans="8:8" x14ac:dyDescent="0.3">
      <c r="H101" s="4" t="s">
        <v>127</v>
      </c>
    </row>
    <row r="102" spans="8:8" x14ac:dyDescent="0.3">
      <c r="H102" s="4" t="s">
        <v>128</v>
      </c>
    </row>
    <row r="103" spans="8:8" x14ac:dyDescent="0.3">
      <c r="H103" s="4" t="s">
        <v>129</v>
      </c>
    </row>
    <row r="104" spans="8:8" x14ac:dyDescent="0.3">
      <c r="H104" s="4" t="s">
        <v>130</v>
      </c>
    </row>
    <row r="105" spans="8:8" x14ac:dyDescent="0.3">
      <c r="H105" s="4" t="s">
        <v>131</v>
      </c>
    </row>
    <row r="106" spans="8:8" x14ac:dyDescent="0.3">
      <c r="H106" s="4" t="s">
        <v>132</v>
      </c>
    </row>
    <row r="107" spans="8:8" x14ac:dyDescent="0.3">
      <c r="H107" s="4" t="s">
        <v>133</v>
      </c>
    </row>
    <row r="108" spans="8:8" x14ac:dyDescent="0.3">
      <c r="H108" s="4" t="s">
        <v>134</v>
      </c>
    </row>
    <row r="109" spans="8:8" x14ac:dyDescent="0.3">
      <c r="H109" s="4" t="s">
        <v>135</v>
      </c>
    </row>
    <row r="110" spans="8:8" x14ac:dyDescent="0.3">
      <c r="H110" s="4" t="s">
        <v>136</v>
      </c>
    </row>
    <row r="111" spans="8:8" x14ac:dyDescent="0.3">
      <c r="H111" s="4" t="s">
        <v>137</v>
      </c>
    </row>
    <row r="112" spans="8:8" x14ac:dyDescent="0.3">
      <c r="H112" s="4" t="s">
        <v>138</v>
      </c>
    </row>
    <row r="113" spans="8:8" x14ac:dyDescent="0.3">
      <c r="H113" s="4" t="s">
        <v>139</v>
      </c>
    </row>
    <row r="114" spans="8:8" x14ac:dyDescent="0.3">
      <c r="H114" s="4" t="s">
        <v>140</v>
      </c>
    </row>
    <row r="115" spans="8:8" x14ac:dyDescent="0.3">
      <c r="H115" s="4" t="s">
        <v>141</v>
      </c>
    </row>
    <row r="116" spans="8:8" x14ac:dyDescent="0.3">
      <c r="H116" s="4" t="s">
        <v>142</v>
      </c>
    </row>
    <row r="117" spans="8:8" x14ac:dyDescent="0.3">
      <c r="H117" s="4" t="s">
        <v>143</v>
      </c>
    </row>
    <row r="118" spans="8:8" x14ac:dyDescent="0.3">
      <c r="H118" s="4" t="s">
        <v>144</v>
      </c>
    </row>
    <row r="119" spans="8:8" x14ac:dyDescent="0.3">
      <c r="H119" s="4" t="s">
        <v>145</v>
      </c>
    </row>
    <row r="120" spans="8:8" x14ac:dyDescent="0.3">
      <c r="H120" s="4" t="s">
        <v>146</v>
      </c>
    </row>
    <row r="121" spans="8:8" x14ac:dyDescent="0.3">
      <c r="H121" s="4" t="s">
        <v>147</v>
      </c>
    </row>
    <row r="122" spans="8:8" x14ac:dyDescent="0.3">
      <c r="H122" s="4" t="s">
        <v>148</v>
      </c>
    </row>
    <row r="123" spans="8:8" x14ac:dyDescent="0.3">
      <c r="H123" s="4" t="s">
        <v>149</v>
      </c>
    </row>
    <row r="124" spans="8:8" x14ac:dyDescent="0.3">
      <c r="H124" s="4" t="s">
        <v>150</v>
      </c>
    </row>
    <row r="125" spans="8:8" x14ac:dyDescent="0.3">
      <c r="H125" s="4" t="s">
        <v>151</v>
      </c>
    </row>
    <row r="126" spans="8:8" x14ac:dyDescent="0.3">
      <c r="H126" s="4" t="s">
        <v>152</v>
      </c>
    </row>
    <row r="127" spans="8:8" x14ac:dyDescent="0.3">
      <c r="H127" s="4" t="s">
        <v>153</v>
      </c>
    </row>
    <row r="128" spans="8:8" x14ac:dyDescent="0.3">
      <c r="H128" s="4" t="s">
        <v>154</v>
      </c>
    </row>
    <row r="129" spans="8:8" x14ac:dyDescent="0.3">
      <c r="H129" s="4" t="s">
        <v>155</v>
      </c>
    </row>
    <row r="130" spans="8:8" x14ac:dyDescent="0.3">
      <c r="H130" s="4" t="s">
        <v>156</v>
      </c>
    </row>
    <row r="131" spans="8:8" x14ac:dyDescent="0.3">
      <c r="H131" s="4" t="s">
        <v>157</v>
      </c>
    </row>
    <row r="132" spans="8:8" x14ac:dyDescent="0.3">
      <c r="H132" s="4" t="s">
        <v>158</v>
      </c>
    </row>
    <row r="133" spans="8:8" x14ac:dyDescent="0.3">
      <c r="H133" s="4" t="s">
        <v>159</v>
      </c>
    </row>
    <row r="134" spans="8:8" x14ac:dyDescent="0.3">
      <c r="H134" s="4" t="s">
        <v>160</v>
      </c>
    </row>
    <row r="135" spans="8:8" x14ac:dyDescent="0.3">
      <c r="H135" s="4" t="s">
        <v>161</v>
      </c>
    </row>
    <row r="136" spans="8:8" x14ac:dyDescent="0.3">
      <c r="H136" s="4" t="s">
        <v>162</v>
      </c>
    </row>
    <row r="137" spans="8:8" x14ac:dyDescent="0.3">
      <c r="H137" s="4" t="s">
        <v>163</v>
      </c>
    </row>
    <row r="138" spans="8:8" x14ac:dyDescent="0.3">
      <c r="H138" s="4" t="s">
        <v>164</v>
      </c>
    </row>
    <row r="139" spans="8:8" x14ac:dyDescent="0.3">
      <c r="H139" s="4" t="s">
        <v>165</v>
      </c>
    </row>
    <row r="140" spans="8:8" x14ac:dyDescent="0.3">
      <c r="H140" s="4" t="s">
        <v>166</v>
      </c>
    </row>
    <row r="141" spans="8:8" x14ac:dyDescent="0.3">
      <c r="H141" s="4" t="s">
        <v>167</v>
      </c>
    </row>
    <row r="142" spans="8:8" x14ac:dyDescent="0.3">
      <c r="H142" s="4" t="s">
        <v>168</v>
      </c>
    </row>
    <row r="143" spans="8:8" x14ac:dyDescent="0.3">
      <c r="H143" s="4" t="s">
        <v>169</v>
      </c>
    </row>
    <row r="144" spans="8:8" x14ac:dyDescent="0.3">
      <c r="H144" s="4" t="s">
        <v>170</v>
      </c>
    </row>
    <row r="145" spans="8:8" x14ac:dyDescent="0.3">
      <c r="H145" s="4" t="s">
        <v>171</v>
      </c>
    </row>
    <row r="146" spans="8:8" x14ac:dyDescent="0.3">
      <c r="H146" s="4" t="s">
        <v>172</v>
      </c>
    </row>
    <row r="147" spans="8:8" x14ac:dyDescent="0.3">
      <c r="H147" s="4" t="s">
        <v>173</v>
      </c>
    </row>
    <row r="148" spans="8:8" x14ac:dyDescent="0.3">
      <c r="H148" s="4" t="s">
        <v>174</v>
      </c>
    </row>
    <row r="149" spans="8:8" x14ac:dyDescent="0.3">
      <c r="H149" s="4" t="s">
        <v>175</v>
      </c>
    </row>
    <row r="150" spans="8:8" x14ac:dyDescent="0.3">
      <c r="H150" s="4" t="s">
        <v>176</v>
      </c>
    </row>
    <row r="151" spans="8:8" x14ac:dyDescent="0.3">
      <c r="H151" s="4" t="s">
        <v>177</v>
      </c>
    </row>
    <row r="152" spans="8:8" x14ac:dyDescent="0.3">
      <c r="H152" s="4" t="s">
        <v>178</v>
      </c>
    </row>
    <row r="153" spans="8:8" x14ac:dyDescent="0.3">
      <c r="H153" s="4" t="s">
        <v>179</v>
      </c>
    </row>
    <row r="154" spans="8:8" x14ac:dyDescent="0.3">
      <c r="H154" s="4" t="s">
        <v>180</v>
      </c>
    </row>
    <row r="155" spans="8:8" x14ac:dyDescent="0.3">
      <c r="H155" s="4" t="s">
        <v>181</v>
      </c>
    </row>
    <row r="156" spans="8:8" x14ac:dyDescent="0.3">
      <c r="H156" s="4" t="s">
        <v>182</v>
      </c>
    </row>
    <row r="157" spans="8:8" x14ac:dyDescent="0.3">
      <c r="H157" s="4" t="s">
        <v>183</v>
      </c>
    </row>
    <row r="158" spans="8:8" x14ac:dyDescent="0.3">
      <c r="H158" s="4" t="s">
        <v>184</v>
      </c>
    </row>
    <row r="159" spans="8:8" x14ac:dyDescent="0.3">
      <c r="H159" s="4" t="s">
        <v>185</v>
      </c>
    </row>
    <row r="160" spans="8:8" x14ac:dyDescent="0.3">
      <c r="H160" s="4" t="s">
        <v>186</v>
      </c>
    </row>
    <row r="161" spans="8:8" x14ac:dyDescent="0.3">
      <c r="H161" s="4" t="s">
        <v>187</v>
      </c>
    </row>
    <row r="162" spans="8:8" x14ac:dyDescent="0.3">
      <c r="H162" s="4" t="s">
        <v>188</v>
      </c>
    </row>
    <row r="163" spans="8:8" x14ac:dyDescent="0.3">
      <c r="H163" s="4" t="s">
        <v>189</v>
      </c>
    </row>
    <row r="164" spans="8:8" x14ac:dyDescent="0.3">
      <c r="H164" s="4" t="s">
        <v>190</v>
      </c>
    </row>
    <row r="165" spans="8:8" x14ac:dyDescent="0.3">
      <c r="H165" s="4" t="s">
        <v>191</v>
      </c>
    </row>
    <row r="166" spans="8:8" x14ac:dyDescent="0.3">
      <c r="H166" s="4" t="s">
        <v>192</v>
      </c>
    </row>
    <row r="167" spans="8:8" x14ac:dyDescent="0.3">
      <c r="H167" s="4" t="s">
        <v>193</v>
      </c>
    </row>
    <row r="168" spans="8:8" x14ac:dyDescent="0.3">
      <c r="H168" s="4" t="s">
        <v>194</v>
      </c>
    </row>
    <row r="169" spans="8:8" x14ac:dyDescent="0.3">
      <c r="H169" s="4" t="s">
        <v>195</v>
      </c>
    </row>
    <row r="170" spans="8:8" x14ac:dyDescent="0.3">
      <c r="H170" s="4" t="s">
        <v>196</v>
      </c>
    </row>
    <row r="171" spans="8:8" x14ac:dyDescent="0.3">
      <c r="H171" s="4" t="s">
        <v>197</v>
      </c>
    </row>
    <row r="172" spans="8:8" x14ac:dyDescent="0.3">
      <c r="H172" s="4" t="s">
        <v>198</v>
      </c>
    </row>
    <row r="173" spans="8:8" x14ac:dyDescent="0.3">
      <c r="H173" s="4" t="s">
        <v>199</v>
      </c>
    </row>
    <row r="174" spans="8:8" x14ac:dyDescent="0.3">
      <c r="H174" s="4" t="s">
        <v>200</v>
      </c>
    </row>
    <row r="175" spans="8:8" x14ac:dyDescent="0.3">
      <c r="H175" s="4" t="s">
        <v>201</v>
      </c>
    </row>
    <row r="176" spans="8:8" x14ac:dyDescent="0.3">
      <c r="H176" s="4" t="s">
        <v>202</v>
      </c>
    </row>
    <row r="177" spans="8:8" x14ac:dyDescent="0.3">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38" r:id="rId1" xr:uid="{00000000-0004-0000-0000-000000000000}"/>
    <hyperlink ref="D46" r:id="rId2" xr:uid="{00000000-0004-0000-0000-000001000000}"/>
    <hyperlink ref="D42" r:id="rId3" display="shalva.amiredjibi@moe.gov.ge " xr:uid="{00000000-0004-0000-0000-000002000000}"/>
    <hyperlink ref="D50" r:id="rId4" xr:uid="{00000000-0004-0000-0000-000003000000}"/>
    <hyperlink ref="D33" r:id="rId5" display="http://www.ge.undp.org/content/georgia/en/home/operations/projects/environment_and_energy/floods.html" xr:uid="{00000000-0004-0000-0000-000004000000}"/>
  </hyperlinks>
  <pageMargins left="0.7" right="0.7" top="0.75" bottom="0.75" header="0.3" footer="0.3"/>
  <pageSetup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N26" sqref="N26"/>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5"/>
  <sheetViews>
    <sheetView topLeftCell="A52" workbookViewId="0">
      <selection activeCell="E56" sqref="E56:F56"/>
    </sheetView>
  </sheetViews>
  <sheetFormatPr defaultColWidth="9.1796875" defaultRowHeight="14" x14ac:dyDescent="0.3"/>
  <cols>
    <col min="1" max="1" width="1.453125" style="24" customWidth="1"/>
    <col min="2" max="2" width="1.54296875" style="23" customWidth="1"/>
    <col min="3" max="3" width="10.26953125" style="23" customWidth="1"/>
    <col min="4" max="4" width="21" style="23" customWidth="1"/>
    <col min="5" max="5" width="29.7265625" style="24" customWidth="1"/>
    <col min="6" max="6" width="36.453125" style="24" customWidth="1"/>
    <col min="7" max="7" width="13.54296875" style="24" customWidth="1"/>
    <col min="8" max="8" width="1.1796875" style="24" customWidth="1"/>
    <col min="9" max="9" width="1.453125" style="24" customWidth="1"/>
    <col min="10" max="10" width="9.1796875" style="24"/>
    <col min="11" max="13" width="18.1796875" style="24" customWidth="1"/>
    <col min="14" max="14" width="18.26953125" style="24" customWidth="1"/>
    <col min="15" max="15" width="9.26953125" style="24" customWidth="1"/>
    <col min="16" max="16384" width="9.1796875" style="24"/>
  </cols>
  <sheetData>
    <row r="1" spans="2:15" ht="14.5" thickBot="1" x14ac:dyDescent="0.35"/>
    <row r="2" spans="2:15" ht="14.5" thickBot="1" x14ac:dyDescent="0.35">
      <c r="B2" s="84"/>
      <c r="C2" s="85"/>
      <c r="D2" s="85"/>
      <c r="E2" s="86"/>
      <c r="F2" s="86"/>
      <c r="G2" s="86"/>
      <c r="H2" s="87"/>
    </row>
    <row r="3" spans="2:15" ht="20.5" thickBot="1" x14ac:dyDescent="0.45">
      <c r="B3" s="88"/>
      <c r="C3" s="330" t="s">
        <v>473</v>
      </c>
      <c r="D3" s="331"/>
      <c r="E3" s="331"/>
      <c r="F3" s="331"/>
      <c r="G3" s="332"/>
      <c r="H3" s="89"/>
    </row>
    <row r="4" spans="2:15" x14ac:dyDescent="0.3">
      <c r="B4" s="333"/>
      <c r="C4" s="334"/>
      <c r="D4" s="334"/>
      <c r="E4" s="334"/>
      <c r="F4" s="334"/>
      <c r="G4" s="91"/>
      <c r="H4" s="89"/>
    </row>
    <row r="5" spans="2:15" x14ac:dyDescent="0.3">
      <c r="B5" s="90"/>
      <c r="C5" s="335"/>
      <c r="D5" s="335"/>
      <c r="E5" s="335"/>
      <c r="F5" s="335"/>
      <c r="G5" s="91"/>
      <c r="H5" s="89"/>
    </row>
    <row r="6" spans="2:15" x14ac:dyDescent="0.3">
      <c r="B6" s="90"/>
      <c r="C6" s="62"/>
      <c r="D6" s="67"/>
      <c r="E6" s="63"/>
      <c r="F6" s="91"/>
      <c r="G6" s="91"/>
      <c r="H6" s="89"/>
    </row>
    <row r="7" spans="2:15" ht="15" customHeight="1" x14ac:dyDescent="0.3">
      <c r="B7" s="90"/>
      <c r="C7" s="336" t="s">
        <v>243</v>
      </c>
      <c r="D7" s="336"/>
      <c r="E7" s="64"/>
      <c r="F7" s="91"/>
      <c r="G7" s="91"/>
      <c r="H7" s="89"/>
    </row>
    <row r="8" spans="2:15" ht="27.75" customHeight="1" thickBot="1" x14ac:dyDescent="0.35">
      <c r="B8" s="90"/>
      <c r="C8" s="337" t="s">
        <v>271</v>
      </c>
      <c r="D8" s="337"/>
      <c r="E8" s="337"/>
      <c r="F8" s="337"/>
      <c r="G8" s="91"/>
      <c r="H8" s="89"/>
    </row>
    <row r="9" spans="2:15" ht="29.25" customHeight="1" thickBot="1" x14ac:dyDescent="0.35">
      <c r="B9" s="90"/>
      <c r="C9" s="336" t="s">
        <v>467</v>
      </c>
      <c r="D9" s="336"/>
      <c r="E9" s="338">
        <v>1510610</v>
      </c>
      <c r="F9" s="339"/>
      <c r="G9" s="91"/>
      <c r="H9" s="89"/>
      <c r="K9" s="233"/>
    </row>
    <row r="10" spans="2:15" ht="35.25" customHeight="1" thickBot="1" x14ac:dyDescent="0.35">
      <c r="B10" s="90"/>
      <c r="C10" s="336" t="s">
        <v>244</v>
      </c>
      <c r="D10" s="336"/>
      <c r="E10" s="340"/>
      <c r="F10" s="341"/>
      <c r="G10" s="91"/>
      <c r="H10" s="89"/>
    </row>
    <row r="11" spans="2:15" x14ac:dyDescent="0.3">
      <c r="B11" s="90"/>
      <c r="C11" s="67"/>
      <c r="D11" s="67"/>
      <c r="E11" s="91"/>
      <c r="F11" s="91"/>
      <c r="G11" s="91"/>
      <c r="H11" s="89"/>
    </row>
    <row r="12" spans="2:15" ht="15.75" customHeight="1" thickBot="1" x14ac:dyDescent="0.35">
      <c r="B12" s="90"/>
      <c r="C12" s="336" t="s">
        <v>218</v>
      </c>
      <c r="D12" s="336"/>
      <c r="E12" s="91"/>
      <c r="F12" s="91"/>
      <c r="G12" s="91"/>
      <c r="H12" s="89"/>
      <c r="J12" s="25"/>
      <c r="K12" s="25"/>
      <c r="L12" s="25"/>
      <c r="M12" s="25"/>
      <c r="N12" s="25"/>
      <c r="O12" s="25"/>
    </row>
    <row r="13" spans="2:15" ht="50.15" customHeight="1" thickBot="1" x14ac:dyDescent="0.35">
      <c r="B13" s="90"/>
      <c r="C13" s="336" t="s">
        <v>319</v>
      </c>
      <c r="D13" s="336"/>
      <c r="E13" s="167" t="s">
        <v>219</v>
      </c>
      <c r="F13" s="168" t="s">
        <v>442</v>
      </c>
      <c r="G13" s="91"/>
      <c r="H13" s="89"/>
      <c r="J13" s="25"/>
      <c r="K13" s="26"/>
      <c r="L13" s="26"/>
      <c r="M13" s="26"/>
      <c r="N13" s="26"/>
      <c r="O13" s="25"/>
    </row>
    <row r="14" spans="2:15" ht="28.5" thickBot="1" x14ac:dyDescent="0.35">
      <c r="B14" s="90"/>
      <c r="C14" s="67"/>
      <c r="D14" s="67"/>
      <c r="E14" s="205" t="s">
        <v>432</v>
      </c>
      <c r="F14" s="206">
        <v>321952.48</v>
      </c>
      <c r="G14" s="91" t="s">
        <v>443</v>
      </c>
      <c r="H14" s="89"/>
      <c r="J14" s="25"/>
      <c r="K14" s="28"/>
      <c r="L14" s="28"/>
      <c r="M14" s="28"/>
      <c r="N14" s="28"/>
      <c r="O14" s="25"/>
    </row>
    <row r="15" spans="2:15" ht="140.5" thickBot="1" x14ac:dyDescent="0.35">
      <c r="B15" s="90"/>
      <c r="C15" s="67"/>
      <c r="D15" s="67"/>
      <c r="E15" s="205" t="s">
        <v>433</v>
      </c>
      <c r="F15" s="207">
        <v>9610.2999999999993</v>
      </c>
      <c r="G15" s="91" t="s">
        <v>443</v>
      </c>
      <c r="H15" s="89"/>
      <c r="J15" s="25"/>
      <c r="K15" s="28"/>
      <c r="L15" s="28"/>
      <c r="M15" s="28"/>
      <c r="N15" s="28"/>
      <c r="O15" s="25"/>
    </row>
    <row r="16" spans="2:15" ht="112.5" thickBot="1" x14ac:dyDescent="0.35">
      <c r="B16" s="90"/>
      <c r="C16" s="67"/>
      <c r="D16" s="67"/>
      <c r="E16" s="205" t="s">
        <v>434</v>
      </c>
      <c r="F16" s="207">
        <v>18495.43</v>
      </c>
      <c r="G16" s="91" t="s">
        <v>443</v>
      </c>
      <c r="H16" s="89"/>
      <c r="J16" s="25"/>
      <c r="K16" s="28"/>
      <c r="L16" s="28"/>
      <c r="M16" s="28"/>
      <c r="N16" s="28"/>
      <c r="O16" s="25"/>
    </row>
    <row r="17" spans="2:15" ht="107.25" customHeight="1" thickBot="1" x14ac:dyDescent="0.35">
      <c r="B17" s="90"/>
      <c r="C17" s="67"/>
      <c r="D17" s="67"/>
      <c r="E17" s="205" t="s">
        <v>474</v>
      </c>
      <c r="F17" s="207">
        <v>0</v>
      </c>
      <c r="G17" s="91" t="s">
        <v>443</v>
      </c>
      <c r="H17" s="89"/>
      <c r="J17" s="25"/>
      <c r="K17" s="28"/>
      <c r="L17" s="28"/>
      <c r="M17" s="28"/>
      <c r="N17" s="28"/>
      <c r="O17" s="25"/>
    </row>
    <row r="18" spans="2:15" ht="70.5" thickBot="1" x14ac:dyDescent="0.35">
      <c r="B18" s="90"/>
      <c r="C18" s="67"/>
      <c r="D18" s="67"/>
      <c r="E18" s="205" t="s">
        <v>435</v>
      </c>
      <c r="F18" s="207">
        <v>41885</v>
      </c>
      <c r="G18" s="91" t="s">
        <v>443</v>
      </c>
      <c r="H18" s="89"/>
      <c r="J18" s="25"/>
      <c r="K18" s="28"/>
      <c r="L18" s="28"/>
      <c r="M18" s="28"/>
      <c r="N18" s="28"/>
      <c r="O18" s="25"/>
    </row>
    <row r="19" spans="2:15" ht="106.5" customHeight="1" thickBot="1" x14ac:dyDescent="0.35">
      <c r="B19" s="90"/>
      <c r="C19" s="67"/>
      <c r="D19" s="67"/>
      <c r="E19" s="205" t="s">
        <v>436</v>
      </c>
      <c r="F19" s="207">
        <v>14738.2</v>
      </c>
      <c r="G19" s="91" t="s">
        <v>443</v>
      </c>
      <c r="H19" s="89"/>
      <c r="J19" s="25"/>
      <c r="K19" s="28"/>
      <c r="L19" s="28"/>
      <c r="M19" s="28"/>
      <c r="N19" s="28"/>
      <c r="O19" s="25"/>
    </row>
    <row r="20" spans="2:15" ht="106.5" customHeight="1" thickBot="1" x14ac:dyDescent="0.35">
      <c r="B20" s="90"/>
      <c r="C20" s="67"/>
      <c r="D20" s="67"/>
      <c r="E20" s="205" t="s">
        <v>437</v>
      </c>
      <c r="F20" s="207">
        <v>0</v>
      </c>
      <c r="G20" s="91" t="s">
        <v>443</v>
      </c>
      <c r="H20" s="89"/>
      <c r="J20" s="25"/>
      <c r="K20" s="28"/>
      <c r="L20" s="28"/>
      <c r="M20" s="28"/>
      <c r="N20" s="28"/>
      <c r="O20" s="25"/>
    </row>
    <row r="21" spans="2:15" ht="98.5" thickBot="1" x14ac:dyDescent="0.35">
      <c r="B21" s="90"/>
      <c r="C21" s="67"/>
      <c r="D21" s="67"/>
      <c r="E21" s="205" t="s">
        <v>475</v>
      </c>
      <c r="F21" s="207">
        <v>158017.16869639792</v>
      </c>
      <c r="G21" s="91" t="s">
        <v>443</v>
      </c>
      <c r="H21" s="89"/>
      <c r="J21" s="25"/>
      <c r="K21" s="28"/>
      <c r="L21" s="28"/>
      <c r="M21" s="28"/>
      <c r="N21" s="28"/>
      <c r="O21" s="25"/>
    </row>
    <row r="22" spans="2:15" ht="70.5" thickBot="1" x14ac:dyDescent="0.35">
      <c r="B22" s="90"/>
      <c r="C22" s="67"/>
      <c r="D22" s="67"/>
      <c r="E22" s="205" t="s">
        <v>439</v>
      </c>
      <c r="F22" s="207">
        <v>0</v>
      </c>
      <c r="G22" s="91" t="s">
        <v>443</v>
      </c>
      <c r="H22" s="89"/>
      <c r="J22" s="25"/>
      <c r="K22" s="28"/>
      <c r="L22" s="28"/>
      <c r="M22" s="28"/>
      <c r="N22" s="28"/>
      <c r="O22" s="25"/>
    </row>
    <row r="23" spans="2:15" ht="56.5" thickBot="1" x14ac:dyDescent="0.35">
      <c r="B23" s="90"/>
      <c r="C23" s="67"/>
      <c r="D23" s="67"/>
      <c r="E23" s="205" t="s">
        <v>476</v>
      </c>
      <c r="F23" s="207">
        <v>17423.970000000016</v>
      </c>
      <c r="G23" s="91" t="s">
        <v>443</v>
      </c>
      <c r="H23" s="89"/>
      <c r="J23" s="25"/>
      <c r="K23" s="28"/>
      <c r="L23" s="28"/>
      <c r="M23" s="28"/>
      <c r="N23" s="28"/>
      <c r="O23" s="25"/>
    </row>
    <row r="24" spans="2:15" ht="84.5" thickBot="1" x14ac:dyDescent="0.35">
      <c r="B24" s="90"/>
      <c r="C24" s="67"/>
      <c r="D24" s="67"/>
      <c r="E24" s="29" t="s">
        <v>387</v>
      </c>
      <c r="F24" s="207">
        <v>0</v>
      </c>
      <c r="G24" s="91" t="s">
        <v>443</v>
      </c>
      <c r="H24" s="89"/>
      <c r="J24" s="25"/>
      <c r="K24" s="28"/>
      <c r="L24" s="28"/>
      <c r="M24" s="28"/>
      <c r="N24" s="28"/>
      <c r="O24" s="25"/>
    </row>
    <row r="25" spans="2:15" ht="70.5" thickBot="1" x14ac:dyDescent="0.35">
      <c r="B25" s="90"/>
      <c r="C25" s="67"/>
      <c r="D25" s="67"/>
      <c r="E25" s="29" t="s">
        <v>540</v>
      </c>
      <c r="F25" s="207">
        <v>0</v>
      </c>
      <c r="G25" s="91" t="s">
        <v>443</v>
      </c>
      <c r="H25" s="89"/>
      <c r="J25" s="25"/>
      <c r="K25" s="28"/>
      <c r="L25" s="28"/>
      <c r="M25" s="28"/>
      <c r="N25" s="28"/>
      <c r="O25" s="25"/>
    </row>
    <row r="26" spans="2:15" ht="62.25" customHeight="1" thickBot="1" x14ac:dyDescent="0.35">
      <c r="B26" s="90"/>
      <c r="C26" s="67"/>
      <c r="D26" s="67"/>
      <c r="E26" s="205" t="s">
        <v>388</v>
      </c>
      <c r="F26" s="207">
        <v>599342.52</v>
      </c>
      <c r="G26" s="91" t="s">
        <v>443</v>
      </c>
      <c r="H26" s="89"/>
      <c r="J26" s="25"/>
      <c r="K26" s="28"/>
      <c r="L26" s="28"/>
      <c r="M26" s="28"/>
      <c r="N26" s="28"/>
      <c r="O26" s="25"/>
    </row>
    <row r="27" spans="2:15" ht="98.5" thickBot="1" x14ac:dyDescent="0.35">
      <c r="B27" s="90"/>
      <c r="C27" s="67"/>
      <c r="D27" s="67"/>
      <c r="E27" s="205" t="s">
        <v>440</v>
      </c>
      <c r="F27" s="207">
        <v>10778.25</v>
      </c>
      <c r="G27" s="91" t="s">
        <v>443</v>
      </c>
      <c r="H27" s="89"/>
      <c r="J27" s="25"/>
      <c r="K27" s="28"/>
      <c r="L27" s="28"/>
      <c r="M27" s="28"/>
      <c r="N27" s="28"/>
      <c r="O27" s="25"/>
    </row>
    <row r="28" spans="2:15" x14ac:dyDescent="0.3">
      <c r="B28" s="90"/>
      <c r="C28" s="67"/>
      <c r="D28" s="67"/>
      <c r="E28" s="344" t="s">
        <v>382</v>
      </c>
      <c r="F28" s="208">
        <v>41690.920000000006</v>
      </c>
      <c r="G28" s="91" t="s">
        <v>443</v>
      </c>
      <c r="H28" s="89"/>
      <c r="J28" s="25"/>
      <c r="K28" s="28"/>
      <c r="L28" s="28"/>
      <c r="M28" s="28"/>
      <c r="N28" s="28"/>
      <c r="O28" s="25"/>
    </row>
    <row r="29" spans="2:15" ht="14.5" thickBot="1" x14ac:dyDescent="0.35">
      <c r="B29" s="90"/>
      <c r="C29" s="67"/>
      <c r="D29" s="67"/>
      <c r="E29" s="345"/>
      <c r="F29" s="209">
        <v>20930.099999999999</v>
      </c>
      <c r="G29" s="91" t="s">
        <v>444</v>
      </c>
      <c r="H29" s="89"/>
      <c r="J29" s="25"/>
      <c r="K29" s="28"/>
      <c r="L29" s="28"/>
      <c r="M29" s="28"/>
      <c r="N29" s="28"/>
      <c r="O29" s="25"/>
    </row>
    <row r="30" spans="2:15" x14ac:dyDescent="0.3">
      <c r="B30" s="90"/>
      <c r="C30" s="67"/>
      <c r="D30" s="67"/>
      <c r="E30" s="210" t="s">
        <v>445</v>
      </c>
      <c r="F30" s="193">
        <f>SUM(F14:F28)</f>
        <v>1233934.2386963977</v>
      </c>
      <c r="G30" s="91"/>
      <c r="H30" s="89"/>
      <c r="J30" s="25"/>
      <c r="K30" s="28"/>
      <c r="L30" s="28"/>
      <c r="M30" s="28"/>
      <c r="N30" s="28"/>
      <c r="O30" s="25"/>
    </row>
    <row r="31" spans="2:15" ht="14.5" thickBot="1" x14ac:dyDescent="0.35">
      <c r="B31" s="90"/>
      <c r="C31" s="67"/>
      <c r="D31" s="67"/>
      <c r="E31" s="211" t="s">
        <v>446</v>
      </c>
      <c r="F31" s="194">
        <f>F29</f>
        <v>20930.099999999999</v>
      </c>
      <c r="G31" s="91"/>
      <c r="H31" s="89"/>
      <c r="J31" s="25"/>
      <c r="K31" s="28"/>
      <c r="L31" s="28"/>
      <c r="M31" s="28"/>
      <c r="N31" s="28"/>
      <c r="O31" s="25"/>
    </row>
    <row r="32" spans="2:15" ht="15" customHeight="1" thickBot="1" x14ac:dyDescent="0.35">
      <c r="B32" s="90"/>
      <c r="C32" s="67"/>
      <c r="D32" s="67"/>
      <c r="E32" s="166" t="s">
        <v>447</v>
      </c>
      <c r="F32" s="195">
        <f>F31+F30</f>
        <v>1254864.3386963978</v>
      </c>
      <c r="G32" s="91"/>
      <c r="H32" s="89"/>
      <c r="J32" s="25"/>
      <c r="K32" s="28"/>
      <c r="L32" s="28"/>
      <c r="M32" s="28"/>
      <c r="N32" s="28"/>
      <c r="O32" s="25"/>
    </row>
    <row r="33" spans="2:15" hidden="1" x14ac:dyDescent="0.3">
      <c r="B33" s="90"/>
      <c r="C33" s="67"/>
      <c r="D33" s="67"/>
      <c r="E33" s="91"/>
      <c r="F33" s="196"/>
      <c r="G33" s="91"/>
      <c r="H33" s="89"/>
      <c r="J33" s="25"/>
      <c r="K33" s="28"/>
      <c r="L33" s="28"/>
      <c r="M33" s="28"/>
      <c r="N33" s="28"/>
      <c r="O33" s="25"/>
    </row>
    <row r="34" spans="2:15" ht="37.5" customHeight="1" thickBot="1" x14ac:dyDescent="0.35">
      <c r="B34" s="90"/>
      <c r="C34" s="336" t="s">
        <v>317</v>
      </c>
      <c r="D34" s="336"/>
      <c r="E34" s="91"/>
      <c r="F34" s="196"/>
      <c r="G34" s="91"/>
      <c r="H34" s="89"/>
      <c r="J34" s="25"/>
      <c r="K34" s="28"/>
      <c r="L34" s="28"/>
      <c r="M34" s="28"/>
      <c r="N34" s="28"/>
      <c r="O34" s="25"/>
    </row>
    <row r="35" spans="2:15" ht="42.5" thickBot="1" x14ac:dyDescent="0.35">
      <c r="B35" s="90"/>
      <c r="C35" s="336" t="s">
        <v>320</v>
      </c>
      <c r="D35" s="336"/>
      <c r="E35" s="299" t="s">
        <v>219</v>
      </c>
      <c r="F35" s="212" t="s">
        <v>220</v>
      </c>
      <c r="G35" s="125" t="s">
        <v>272</v>
      </c>
      <c r="H35" s="89"/>
      <c r="J35" s="25"/>
      <c r="K35" s="28"/>
      <c r="L35" s="28"/>
      <c r="M35" s="28"/>
      <c r="N35" s="28"/>
      <c r="O35" s="25"/>
    </row>
    <row r="36" spans="2:15" ht="42" x14ac:dyDescent="0.3">
      <c r="B36" s="90"/>
      <c r="C36" s="67"/>
      <c r="D36" s="67"/>
      <c r="E36" s="27" t="s">
        <v>384</v>
      </c>
      <c r="F36" s="228">
        <v>73364.87</v>
      </c>
      <c r="G36" s="213">
        <v>41974</v>
      </c>
      <c r="H36" s="89"/>
      <c r="J36" s="25"/>
      <c r="K36" s="197"/>
      <c r="L36" s="25"/>
      <c r="M36" s="25"/>
      <c r="N36" s="25"/>
      <c r="O36" s="25"/>
    </row>
    <row r="37" spans="2:15" ht="112" x14ac:dyDescent="0.3">
      <c r="B37" s="90"/>
      <c r="C37" s="67"/>
      <c r="D37" s="67"/>
      <c r="E37" s="29" t="s">
        <v>385</v>
      </c>
      <c r="F37" s="198">
        <v>5000</v>
      </c>
      <c r="G37" s="199">
        <v>42004</v>
      </c>
      <c r="H37" s="89"/>
      <c r="J37" s="25"/>
      <c r="K37" s="25"/>
      <c r="L37" s="25"/>
      <c r="M37" s="25"/>
      <c r="N37" s="25"/>
      <c r="O37" s="25"/>
    </row>
    <row r="38" spans="2:15" ht="84" x14ac:dyDescent="0.3">
      <c r="B38" s="90"/>
      <c r="C38" s="67"/>
      <c r="D38" s="67"/>
      <c r="E38" s="29" t="s">
        <v>386</v>
      </c>
      <c r="F38" s="198">
        <v>5000</v>
      </c>
      <c r="G38" s="199">
        <v>42004</v>
      </c>
      <c r="H38" s="89"/>
    </row>
    <row r="39" spans="2:15" ht="108.75" customHeight="1" x14ac:dyDescent="0.3">
      <c r="B39" s="90"/>
      <c r="C39" s="67"/>
      <c r="D39" s="67"/>
      <c r="E39" s="29" t="s">
        <v>474</v>
      </c>
      <c r="F39" s="198">
        <v>61325</v>
      </c>
      <c r="G39" s="199">
        <v>42156</v>
      </c>
      <c r="H39" s="89"/>
    </row>
    <row r="40" spans="2:15" ht="70" x14ac:dyDescent="0.3">
      <c r="B40" s="90"/>
      <c r="C40" s="67"/>
      <c r="D40" s="67"/>
      <c r="E40" s="29" t="s">
        <v>435</v>
      </c>
      <c r="F40" s="198">
        <v>5000</v>
      </c>
      <c r="G40" s="199">
        <v>42004</v>
      </c>
      <c r="H40" s="89"/>
      <c r="K40" s="257"/>
    </row>
    <row r="41" spans="2:15" ht="108" customHeight="1" x14ac:dyDescent="0.3">
      <c r="B41" s="90"/>
      <c r="C41" s="67"/>
      <c r="D41" s="67"/>
      <c r="E41" s="29" t="s">
        <v>436</v>
      </c>
      <c r="F41" s="198">
        <v>500000</v>
      </c>
      <c r="G41" s="199">
        <v>42156</v>
      </c>
      <c r="H41" s="89"/>
      <c r="K41" s="258"/>
      <c r="L41" s="258"/>
    </row>
    <row r="42" spans="2:15" ht="98" x14ac:dyDescent="0.3">
      <c r="B42" s="90"/>
      <c r="C42" s="67"/>
      <c r="D42" s="67"/>
      <c r="E42" s="29" t="s">
        <v>437</v>
      </c>
      <c r="F42" s="198">
        <v>500000</v>
      </c>
      <c r="G42" s="199">
        <v>42156</v>
      </c>
      <c r="H42" s="89"/>
    </row>
    <row r="43" spans="2:15" ht="98" x14ac:dyDescent="0.3">
      <c r="B43" s="90"/>
      <c r="C43" s="67"/>
      <c r="D43" s="67"/>
      <c r="E43" s="29" t="s">
        <v>438</v>
      </c>
      <c r="F43" s="198">
        <v>40000</v>
      </c>
      <c r="G43" s="199">
        <v>42156</v>
      </c>
      <c r="H43" s="89"/>
    </row>
    <row r="44" spans="2:15" ht="70" x14ac:dyDescent="0.3">
      <c r="B44" s="90"/>
      <c r="C44" s="67"/>
      <c r="D44" s="67"/>
      <c r="E44" s="29" t="s">
        <v>439</v>
      </c>
      <c r="F44" s="198">
        <v>0</v>
      </c>
      <c r="G44" s="199"/>
      <c r="H44" s="89"/>
    </row>
    <row r="45" spans="2:15" ht="56" x14ac:dyDescent="0.3">
      <c r="B45" s="90"/>
      <c r="C45" s="67"/>
      <c r="D45" s="67"/>
      <c r="E45" s="29" t="s">
        <v>531</v>
      </c>
      <c r="F45" s="198">
        <v>16762.53</v>
      </c>
      <c r="G45" s="199">
        <v>42156</v>
      </c>
      <c r="H45" s="89"/>
    </row>
    <row r="46" spans="2:15" ht="84" x14ac:dyDescent="0.3">
      <c r="B46" s="90"/>
      <c r="C46" s="67"/>
      <c r="D46" s="67"/>
      <c r="E46" s="29" t="s">
        <v>387</v>
      </c>
      <c r="F46" s="198">
        <v>30000</v>
      </c>
      <c r="G46" s="199">
        <v>42156</v>
      </c>
      <c r="H46" s="89"/>
    </row>
    <row r="47" spans="2:15" ht="70" x14ac:dyDescent="0.3">
      <c r="B47" s="90"/>
      <c r="C47" s="67"/>
      <c r="D47" s="67"/>
      <c r="E47" s="29" t="s">
        <v>540</v>
      </c>
      <c r="F47" s="198">
        <v>0</v>
      </c>
      <c r="G47" s="199">
        <v>42170</v>
      </c>
      <c r="H47" s="89"/>
    </row>
    <row r="48" spans="2:15" ht="61.5" customHeight="1" x14ac:dyDescent="0.3">
      <c r="B48" s="90"/>
      <c r="C48" s="67"/>
      <c r="D48" s="67"/>
      <c r="E48" s="29" t="s">
        <v>388</v>
      </c>
      <c r="F48" s="200">
        <v>5000</v>
      </c>
      <c r="G48" s="230">
        <v>42156</v>
      </c>
      <c r="H48" s="89"/>
    </row>
    <row r="49" spans="2:8" ht="98.5" thickBot="1" x14ac:dyDescent="0.35">
      <c r="B49" s="90"/>
      <c r="C49" s="67"/>
      <c r="D49" s="67"/>
      <c r="E49" s="29" t="s">
        <v>440</v>
      </c>
      <c r="F49" s="229">
        <v>35000</v>
      </c>
      <c r="G49" s="202">
        <v>42156</v>
      </c>
      <c r="H49" s="89"/>
    </row>
    <row r="50" spans="2:8" ht="14.5" thickBot="1" x14ac:dyDescent="0.35">
      <c r="B50" s="90"/>
      <c r="C50" s="67"/>
      <c r="D50" s="67"/>
      <c r="E50" s="166" t="s">
        <v>306</v>
      </c>
      <c r="F50" s="201">
        <f>SUM(F36:F49)</f>
        <v>1276452.4000000001</v>
      </c>
      <c r="G50" s="165"/>
      <c r="H50" s="89"/>
    </row>
    <row r="51" spans="2:8" x14ac:dyDescent="0.3">
      <c r="B51" s="90"/>
      <c r="C51" s="67"/>
      <c r="D51" s="67"/>
      <c r="E51" s="91"/>
      <c r="F51" s="91"/>
      <c r="G51" s="91"/>
      <c r="H51" s="89"/>
    </row>
    <row r="52" spans="2:8" ht="14.5" thickBot="1" x14ac:dyDescent="0.35">
      <c r="B52" s="90"/>
      <c r="C52" s="336" t="s">
        <v>321</v>
      </c>
      <c r="D52" s="336"/>
      <c r="E52" s="336"/>
      <c r="F52" s="336"/>
      <c r="G52" s="170"/>
      <c r="H52" s="89"/>
    </row>
    <row r="53" spans="2:8" ht="53.25" customHeight="1" thickBot="1" x14ac:dyDescent="0.35">
      <c r="B53" s="90"/>
      <c r="C53" s="336" t="s">
        <v>215</v>
      </c>
      <c r="D53" s="336"/>
      <c r="E53" s="346"/>
      <c r="F53" s="347"/>
      <c r="G53" s="91"/>
      <c r="H53" s="89"/>
    </row>
    <row r="54" spans="2:8" ht="30" customHeight="1" thickBot="1" x14ac:dyDescent="0.35">
      <c r="B54" s="90"/>
      <c r="C54" s="348"/>
      <c r="D54" s="348"/>
      <c r="E54" s="348"/>
      <c r="F54" s="348"/>
      <c r="G54" s="91"/>
      <c r="H54" s="89"/>
    </row>
    <row r="55" spans="2:8" ht="57.75" customHeight="1" thickBot="1" x14ac:dyDescent="0.35">
      <c r="B55" s="90"/>
      <c r="C55" s="336" t="s">
        <v>216</v>
      </c>
      <c r="D55" s="336"/>
      <c r="E55" s="349"/>
      <c r="F55" s="350"/>
      <c r="G55" s="91"/>
      <c r="H55" s="89"/>
    </row>
    <row r="56" spans="2:8" ht="100.5" customHeight="1" thickBot="1" x14ac:dyDescent="0.35">
      <c r="B56" s="90"/>
      <c r="C56" s="336" t="s">
        <v>217</v>
      </c>
      <c r="D56" s="336"/>
      <c r="E56" s="342"/>
      <c r="F56" s="343"/>
      <c r="G56" s="91"/>
      <c r="H56" s="89"/>
    </row>
    <row r="57" spans="2:8" ht="14.5" thickBot="1" x14ac:dyDescent="0.35">
      <c r="B57" s="90"/>
      <c r="C57" s="67"/>
      <c r="D57" s="67"/>
      <c r="E57" s="91"/>
      <c r="F57" s="91"/>
      <c r="G57" s="91"/>
      <c r="H57" s="89"/>
    </row>
    <row r="58" spans="2:8" ht="59.25" customHeight="1" thickBot="1" x14ac:dyDescent="0.35">
      <c r="B58" s="90"/>
      <c r="C58" s="336" t="s">
        <v>216</v>
      </c>
      <c r="D58" s="336"/>
      <c r="E58" s="349"/>
      <c r="F58" s="350"/>
      <c r="G58" s="91"/>
      <c r="H58" s="89"/>
    </row>
    <row r="59" spans="2:8" ht="100" customHeight="1" thickBot="1" x14ac:dyDescent="0.35">
      <c r="B59" s="90"/>
      <c r="C59" s="336" t="s">
        <v>217</v>
      </c>
      <c r="D59" s="336"/>
      <c r="E59" s="342"/>
      <c r="F59" s="343"/>
      <c r="G59" s="91"/>
      <c r="H59" s="89"/>
    </row>
    <row r="60" spans="2:8" x14ac:dyDescent="0.3">
      <c r="B60" s="90"/>
      <c r="C60" s="67"/>
      <c r="D60" s="67"/>
      <c r="E60" s="91"/>
      <c r="F60" s="91"/>
      <c r="G60" s="91"/>
      <c r="H60" s="89"/>
    </row>
    <row r="61" spans="2:8" ht="14.5" thickBot="1" x14ac:dyDescent="0.35">
      <c r="B61" s="92"/>
      <c r="C61" s="351"/>
      <c r="D61" s="351"/>
      <c r="E61" s="93"/>
      <c r="F61" s="71"/>
      <c r="G61" s="71"/>
      <c r="H61" s="94"/>
    </row>
    <row r="62" spans="2:8" x14ac:dyDescent="0.3">
      <c r="B62" s="30"/>
      <c r="C62" s="31"/>
      <c r="D62" s="30"/>
      <c r="E62" s="32"/>
      <c r="F62" s="13"/>
      <c r="G62" s="13"/>
    </row>
    <row r="63" spans="2:8" x14ac:dyDescent="0.3">
      <c r="B63" s="30"/>
      <c r="C63" s="31"/>
      <c r="D63" s="31"/>
      <c r="E63" s="32"/>
      <c r="F63" s="32"/>
      <c r="G63" s="12"/>
    </row>
    <row r="64" spans="2:8" x14ac:dyDescent="0.3">
      <c r="E64" s="33"/>
      <c r="F64" s="33"/>
    </row>
    <row r="65" spans="5:6" x14ac:dyDescent="0.3">
      <c r="E65" s="33"/>
      <c r="F65" s="33"/>
    </row>
  </sheetData>
  <mergeCells count="27">
    <mergeCell ref="C61:D61"/>
    <mergeCell ref="C58:D58"/>
    <mergeCell ref="E58:F58"/>
    <mergeCell ref="C59:D59"/>
    <mergeCell ref="E59:F59"/>
    <mergeCell ref="C13:D13"/>
    <mergeCell ref="C56:D56"/>
    <mergeCell ref="E56:F56"/>
    <mergeCell ref="E28:E29"/>
    <mergeCell ref="C34:D34"/>
    <mergeCell ref="C35:D35"/>
    <mergeCell ref="C52:F52"/>
    <mergeCell ref="C53:D53"/>
    <mergeCell ref="E53:F53"/>
    <mergeCell ref="C54:F54"/>
    <mergeCell ref="C55:D55"/>
    <mergeCell ref="E55:F55"/>
    <mergeCell ref="C9:D9"/>
    <mergeCell ref="E9:F9"/>
    <mergeCell ref="C10:D10"/>
    <mergeCell ref="E10:F10"/>
    <mergeCell ref="C12:D12"/>
    <mergeCell ref="C3:G3"/>
    <mergeCell ref="B4:F4"/>
    <mergeCell ref="C5:F5"/>
    <mergeCell ref="C7:D7"/>
    <mergeCell ref="C8:F8"/>
  </mergeCells>
  <dataValidations count="1">
    <dataValidation type="whole" allowBlank="1" showInputMessage="1" showErrorMessage="1" sqref="E58 E55 E9" xr:uid="{00000000-0002-0000-0100-000000000000}">
      <formula1>-999999999</formula1>
      <formula2>999999999</formula2>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67"/>
  <sheetViews>
    <sheetView workbookViewId="0">
      <selection activeCell="A3" sqref="A1:XFD3"/>
    </sheetView>
  </sheetViews>
  <sheetFormatPr defaultRowHeight="14.5" x14ac:dyDescent="0.35"/>
  <cols>
    <col min="1" max="1" width="1.26953125" customWidth="1"/>
    <col min="2" max="2" width="1.81640625" customWidth="1"/>
    <col min="3" max="4" width="24.26953125" customWidth="1"/>
    <col min="5" max="5" width="22.7265625" customWidth="1"/>
    <col min="6" max="6" width="16.1796875" customWidth="1"/>
    <col min="7" max="8" width="17.1796875" customWidth="1"/>
    <col min="9" max="9" width="1.54296875" customWidth="1"/>
    <col min="12" max="12" width="11.54296875" bestFit="1" customWidth="1"/>
  </cols>
  <sheetData>
    <row r="1" spans="2:12" ht="8.25" customHeight="1" thickBot="1" x14ac:dyDescent="0.4"/>
    <row r="2" spans="2:12" ht="15" thickBot="1" x14ac:dyDescent="0.4">
      <c r="B2" s="108"/>
      <c r="C2" s="109"/>
      <c r="D2" s="109"/>
      <c r="E2" s="109"/>
      <c r="F2" s="109"/>
      <c r="G2" s="109"/>
      <c r="H2" s="109"/>
      <c r="I2" s="110"/>
    </row>
    <row r="3" spans="2:12" ht="20.5" thickBot="1" x14ac:dyDescent="0.45">
      <c r="B3" s="111"/>
      <c r="C3" s="330" t="s">
        <v>221</v>
      </c>
      <c r="D3" s="331"/>
      <c r="E3" s="331"/>
      <c r="F3" s="331"/>
      <c r="G3" s="331"/>
      <c r="H3" s="332"/>
      <c r="I3" s="73"/>
    </row>
    <row r="4" spans="2:12" x14ac:dyDescent="0.35">
      <c r="B4" s="353"/>
      <c r="C4" s="354"/>
      <c r="D4" s="354"/>
      <c r="E4" s="354"/>
      <c r="F4" s="354"/>
      <c r="G4" s="354"/>
      <c r="H4" s="354"/>
      <c r="I4" s="73"/>
    </row>
    <row r="5" spans="2:12" ht="16" thickBot="1" x14ac:dyDescent="0.4">
      <c r="B5" s="74"/>
      <c r="C5" s="355" t="s">
        <v>328</v>
      </c>
      <c r="D5" s="355"/>
      <c r="E5" s="355"/>
      <c r="F5" s="355"/>
      <c r="G5" s="355"/>
      <c r="H5" s="355"/>
      <c r="I5" s="73"/>
    </row>
    <row r="6" spans="2:12" ht="15" thickBot="1" x14ac:dyDescent="0.4">
      <c r="B6" s="74"/>
      <c r="C6" s="356" t="s">
        <v>343</v>
      </c>
      <c r="D6" s="356"/>
      <c r="E6" s="356"/>
      <c r="F6" s="357"/>
      <c r="G6" s="171">
        <v>1</v>
      </c>
      <c r="H6" s="75"/>
      <c r="I6" s="73"/>
    </row>
    <row r="7" spans="2:12" x14ac:dyDescent="0.35">
      <c r="B7" s="74"/>
      <c r="C7" s="75"/>
      <c r="D7" s="76"/>
      <c r="E7" s="75"/>
      <c r="F7" s="75"/>
      <c r="G7" s="75"/>
      <c r="H7" s="75"/>
      <c r="I7" s="73"/>
    </row>
    <row r="8" spans="2:12" x14ac:dyDescent="0.35">
      <c r="B8" s="74"/>
      <c r="C8" s="352" t="s">
        <v>236</v>
      </c>
      <c r="D8" s="352"/>
      <c r="E8" s="77"/>
      <c r="F8" s="77"/>
      <c r="G8" s="77"/>
      <c r="H8" s="77"/>
      <c r="I8" s="73"/>
    </row>
    <row r="9" spans="2:12" ht="15" thickBot="1" x14ac:dyDescent="0.4">
      <c r="B9" s="74"/>
      <c r="C9" s="352" t="s">
        <v>237</v>
      </c>
      <c r="D9" s="352"/>
      <c r="E9" s="352"/>
      <c r="F9" s="352"/>
      <c r="G9" s="352"/>
      <c r="H9" s="352"/>
      <c r="I9" s="73"/>
    </row>
    <row r="10" spans="2:12" ht="28" x14ac:dyDescent="0.35">
      <c r="B10" s="74"/>
      <c r="C10" s="37" t="s">
        <v>239</v>
      </c>
      <c r="D10" s="38" t="s">
        <v>238</v>
      </c>
      <c r="E10" s="38" t="s">
        <v>310</v>
      </c>
      <c r="F10" s="38" t="s">
        <v>316</v>
      </c>
      <c r="G10" s="38" t="s">
        <v>314</v>
      </c>
      <c r="H10" s="39" t="s">
        <v>313</v>
      </c>
      <c r="I10" s="73"/>
    </row>
    <row r="11" spans="2:12" ht="28" x14ac:dyDescent="0.35">
      <c r="B11" s="74"/>
      <c r="C11" s="243" t="s">
        <v>478</v>
      </c>
      <c r="D11" s="235" t="s">
        <v>479</v>
      </c>
      <c r="E11" s="253">
        <v>1500</v>
      </c>
      <c r="F11" s="236">
        <v>41474</v>
      </c>
      <c r="G11" s="253">
        <v>1500</v>
      </c>
      <c r="H11" s="253">
        <f>E11-G11</f>
        <v>0</v>
      </c>
      <c r="I11" s="73"/>
    </row>
    <row r="12" spans="2:12" ht="28" x14ac:dyDescent="0.35">
      <c r="B12" s="74"/>
      <c r="C12" s="243" t="s">
        <v>478</v>
      </c>
      <c r="D12" s="235" t="s">
        <v>480</v>
      </c>
      <c r="E12" s="253">
        <v>6718.1246426529442</v>
      </c>
      <c r="F12" s="236">
        <v>41484</v>
      </c>
      <c r="G12" s="253">
        <v>2481.7600000000002</v>
      </c>
      <c r="H12" s="253">
        <f>E12-G12</f>
        <v>4236.364642652944</v>
      </c>
      <c r="I12" s="73"/>
    </row>
    <row r="13" spans="2:12" ht="45" customHeight="1" x14ac:dyDescent="0.35">
      <c r="B13" s="74"/>
      <c r="C13" s="243" t="s">
        <v>478</v>
      </c>
      <c r="D13" s="235" t="s">
        <v>569</v>
      </c>
      <c r="E13" s="253">
        <v>10200.114351057746</v>
      </c>
      <c r="F13" s="236">
        <v>41498</v>
      </c>
      <c r="G13" s="253">
        <v>10642.74</v>
      </c>
      <c r="H13" s="253">
        <v>0</v>
      </c>
      <c r="I13" s="73"/>
      <c r="L13" s="273"/>
    </row>
    <row r="14" spans="2:12" ht="28" x14ac:dyDescent="0.35">
      <c r="B14" s="74"/>
      <c r="C14" s="243" t="s">
        <v>478</v>
      </c>
      <c r="D14" s="235" t="s">
        <v>481</v>
      </c>
      <c r="E14" s="253">
        <v>25700</v>
      </c>
      <c r="F14" s="236">
        <v>41543</v>
      </c>
      <c r="G14" s="253">
        <v>7255</v>
      </c>
      <c r="H14" s="253">
        <f t="shared" ref="H14:H19" si="0">E14-G14</f>
        <v>18445</v>
      </c>
      <c r="I14" s="73"/>
    </row>
    <row r="15" spans="2:12" ht="37.5" customHeight="1" x14ac:dyDescent="0.35">
      <c r="B15" s="74"/>
      <c r="C15" s="243" t="s">
        <v>478</v>
      </c>
      <c r="D15" s="235" t="s">
        <v>483</v>
      </c>
      <c r="E15" s="253">
        <v>6000</v>
      </c>
      <c r="F15" s="236">
        <v>41598</v>
      </c>
      <c r="G15" s="253">
        <v>2100</v>
      </c>
      <c r="H15" s="253">
        <f t="shared" si="0"/>
        <v>3900</v>
      </c>
      <c r="I15" s="73"/>
    </row>
    <row r="16" spans="2:12" ht="28" x14ac:dyDescent="0.35">
      <c r="B16" s="74"/>
      <c r="C16" s="243" t="s">
        <v>478</v>
      </c>
      <c r="D16" s="235" t="s">
        <v>477</v>
      </c>
      <c r="E16" s="253">
        <v>8062.5</v>
      </c>
      <c r="F16" s="236">
        <v>41607</v>
      </c>
      <c r="G16" s="253">
        <f>'[2]per payeee'!$F$298+'[2]per payeee'!$F$299+'[3]per payeee'!$F$68</f>
        <v>7762.5</v>
      </c>
      <c r="H16" s="253">
        <f t="shared" si="0"/>
        <v>300</v>
      </c>
      <c r="I16" s="73"/>
    </row>
    <row r="17" spans="2:12" ht="28" x14ac:dyDescent="0.35">
      <c r="B17" s="74"/>
      <c r="C17" s="243" t="s">
        <v>478</v>
      </c>
      <c r="D17" s="235" t="s">
        <v>482</v>
      </c>
      <c r="E17" s="253">
        <v>9840</v>
      </c>
      <c r="F17" s="236">
        <v>41618</v>
      </c>
      <c r="G17" s="253">
        <v>4500</v>
      </c>
      <c r="H17" s="253">
        <f t="shared" si="0"/>
        <v>5340</v>
      </c>
      <c r="I17" s="73"/>
    </row>
    <row r="18" spans="2:12" ht="33" customHeight="1" x14ac:dyDescent="0.35">
      <c r="B18" s="74"/>
      <c r="C18" s="243" t="s">
        <v>478</v>
      </c>
      <c r="D18" s="235" t="s">
        <v>484</v>
      </c>
      <c r="E18" s="253">
        <v>101175</v>
      </c>
      <c r="F18" s="236">
        <v>41682</v>
      </c>
      <c r="G18" s="253">
        <v>21365</v>
      </c>
      <c r="H18" s="253">
        <f t="shared" si="0"/>
        <v>79810</v>
      </c>
      <c r="I18" s="73"/>
    </row>
    <row r="19" spans="2:12" ht="28" x14ac:dyDescent="0.35">
      <c r="B19" s="74"/>
      <c r="C19" s="243" t="s">
        <v>478</v>
      </c>
      <c r="D19" s="235" t="s">
        <v>485</v>
      </c>
      <c r="E19" s="253">
        <v>16250</v>
      </c>
      <c r="F19" s="236">
        <v>41682</v>
      </c>
      <c r="G19" s="253">
        <v>6500</v>
      </c>
      <c r="H19" s="253">
        <f t="shared" si="0"/>
        <v>9750</v>
      </c>
      <c r="I19" s="73"/>
    </row>
    <row r="20" spans="2:12" ht="59.25" customHeight="1" x14ac:dyDescent="0.35">
      <c r="B20" s="74"/>
      <c r="C20" s="243" t="s">
        <v>478</v>
      </c>
      <c r="D20" s="235" t="s">
        <v>493</v>
      </c>
      <c r="E20" s="253">
        <v>27558.3</v>
      </c>
      <c r="F20" s="236">
        <v>41698</v>
      </c>
      <c r="G20" s="253">
        <v>27558.3</v>
      </c>
      <c r="H20" s="253">
        <f t="shared" ref="H20:H22" si="1">E20-G20</f>
        <v>0</v>
      </c>
      <c r="I20" s="73"/>
    </row>
    <row r="21" spans="2:12" ht="28" x14ac:dyDescent="0.35">
      <c r="B21" s="74"/>
      <c r="C21" s="243" t="s">
        <v>478</v>
      </c>
      <c r="D21" s="235" t="s">
        <v>494</v>
      </c>
      <c r="E21" s="253">
        <v>34800</v>
      </c>
      <c r="F21" s="236">
        <v>41725</v>
      </c>
      <c r="G21" s="253">
        <v>2000</v>
      </c>
      <c r="H21" s="253">
        <f t="shared" si="1"/>
        <v>32800</v>
      </c>
      <c r="I21" s="73"/>
    </row>
    <row r="22" spans="2:12" ht="47.25" customHeight="1" x14ac:dyDescent="0.35">
      <c r="B22" s="74"/>
      <c r="C22" s="243" t="s">
        <v>478</v>
      </c>
      <c r="D22" s="235" t="s">
        <v>487</v>
      </c>
      <c r="E22" s="253">
        <v>111260</v>
      </c>
      <c r="F22" s="236">
        <v>41767</v>
      </c>
      <c r="G22" s="253">
        <v>1855</v>
      </c>
      <c r="H22" s="253">
        <f t="shared" si="1"/>
        <v>109405</v>
      </c>
      <c r="I22" s="73"/>
    </row>
    <row r="23" spans="2:12" ht="16.5" customHeight="1" x14ac:dyDescent="0.35">
      <c r="B23" s="74"/>
      <c r="C23" s="243" t="s">
        <v>490</v>
      </c>
      <c r="D23" s="235" t="s">
        <v>488</v>
      </c>
      <c r="E23" s="253">
        <v>49930</v>
      </c>
      <c r="F23" s="236">
        <v>41460</v>
      </c>
      <c r="G23" s="253">
        <v>43936.66</v>
      </c>
      <c r="H23" s="253">
        <f>E23-G23</f>
        <v>5993.3399999999965</v>
      </c>
      <c r="I23" s="73"/>
      <c r="L23" s="241"/>
    </row>
    <row r="24" spans="2:12" ht="17.25" customHeight="1" x14ac:dyDescent="0.35">
      <c r="B24" s="74"/>
      <c r="C24" s="243" t="s">
        <v>490</v>
      </c>
      <c r="D24" s="235" t="s">
        <v>489</v>
      </c>
      <c r="E24" s="253">
        <v>119525</v>
      </c>
      <c r="F24" s="236">
        <v>41751</v>
      </c>
      <c r="G24" s="253">
        <v>27731</v>
      </c>
      <c r="H24" s="253">
        <f>E24-G24</f>
        <v>91794</v>
      </c>
      <c r="I24" s="73"/>
    </row>
    <row r="25" spans="2:12" ht="15" customHeight="1" x14ac:dyDescent="0.35">
      <c r="B25" s="74"/>
      <c r="C25" s="243" t="s">
        <v>491</v>
      </c>
      <c r="D25" s="235" t="s">
        <v>461</v>
      </c>
      <c r="E25" s="253">
        <v>16474.64</v>
      </c>
      <c r="F25" s="236">
        <v>41457</v>
      </c>
      <c r="G25" s="253">
        <v>16474.64</v>
      </c>
      <c r="H25" s="253">
        <f t="shared" ref="H25:H30" si="2">E25-G25</f>
        <v>0</v>
      </c>
      <c r="I25" s="73"/>
    </row>
    <row r="26" spans="2:12" ht="15" customHeight="1" x14ac:dyDescent="0.35">
      <c r="B26" s="74"/>
      <c r="C26" s="243" t="s">
        <v>491</v>
      </c>
      <c r="D26" s="235" t="s">
        <v>461</v>
      </c>
      <c r="E26" s="253">
        <v>33480</v>
      </c>
      <c r="F26" s="236">
        <v>41640</v>
      </c>
      <c r="G26" s="253">
        <v>13950</v>
      </c>
      <c r="H26" s="253">
        <f t="shared" si="2"/>
        <v>19530</v>
      </c>
      <c r="I26" s="73"/>
    </row>
    <row r="27" spans="2:12" ht="30" customHeight="1" x14ac:dyDescent="0.35">
      <c r="B27" s="74"/>
      <c r="C27" s="243" t="s">
        <v>491</v>
      </c>
      <c r="D27" s="235" t="s">
        <v>492</v>
      </c>
      <c r="E27" s="253">
        <v>5940</v>
      </c>
      <c r="F27" s="236">
        <v>41671</v>
      </c>
      <c r="G27" s="253">
        <v>3960</v>
      </c>
      <c r="H27" s="253">
        <f t="shared" si="2"/>
        <v>1980</v>
      </c>
      <c r="I27" s="73"/>
    </row>
    <row r="28" spans="2:12" ht="15" customHeight="1" x14ac:dyDescent="0.35">
      <c r="B28" s="74"/>
      <c r="C28" s="243" t="s">
        <v>498</v>
      </c>
      <c r="D28" s="235" t="s">
        <v>495</v>
      </c>
      <c r="E28" s="253">
        <v>52200</v>
      </c>
      <c r="F28" s="236">
        <v>41486</v>
      </c>
      <c r="G28" s="253">
        <v>52200</v>
      </c>
      <c r="H28" s="253">
        <f t="shared" si="2"/>
        <v>0</v>
      </c>
      <c r="I28" s="73"/>
    </row>
    <row r="29" spans="2:12" ht="15" customHeight="1" x14ac:dyDescent="0.35">
      <c r="B29" s="74"/>
      <c r="C29" s="243" t="s">
        <v>498</v>
      </c>
      <c r="D29" s="235" t="s">
        <v>496</v>
      </c>
      <c r="E29" s="253">
        <v>65000</v>
      </c>
      <c r="F29" s="236">
        <v>41631</v>
      </c>
      <c r="G29" s="253">
        <v>65000</v>
      </c>
      <c r="H29" s="253">
        <f t="shared" si="2"/>
        <v>0</v>
      </c>
      <c r="I29" s="73"/>
    </row>
    <row r="30" spans="2:12" ht="15" customHeight="1" x14ac:dyDescent="0.35">
      <c r="B30" s="74"/>
      <c r="C30" s="243" t="s">
        <v>498</v>
      </c>
      <c r="D30" s="235" t="s">
        <v>497</v>
      </c>
      <c r="E30" s="253">
        <v>572088</v>
      </c>
      <c r="F30" s="236">
        <v>41634</v>
      </c>
      <c r="G30" s="253">
        <v>572088</v>
      </c>
      <c r="H30" s="253">
        <f t="shared" si="2"/>
        <v>0</v>
      </c>
      <c r="I30" s="73"/>
    </row>
    <row r="31" spans="2:12" x14ac:dyDescent="0.35">
      <c r="B31" s="74"/>
      <c r="C31" s="244"/>
      <c r="D31" s="239"/>
      <c r="E31" s="237"/>
      <c r="F31" s="240"/>
      <c r="G31" s="238"/>
      <c r="H31" s="245"/>
      <c r="I31" s="73"/>
    </row>
    <row r="32" spans="2:12" x14ac:dyDescent="0.35">
      <c r="B32" s="74"/>
      <c r="C32" s="244"/>
      <c r="D32" s="239"/>
      <c r="E32" s="237"/>
      <c r="F32" s="240"/>
      <c r="G32" s="238"/>
      <c r="H32" s="245"/>
      <c r="I32" s="73"/>
    </row>
    <row r="33" spans="2:9" ht="15" thickBot="1" x14ac:dyDescent="0.4">
      <c r="B33" s="74"/>
      <c r="C33" s="246"/>
      <c r="D33" s="247"/>
      <c r="E33" s="248"/>
      <c r="F33" s="249"/>
      <c r="G33" s="247"/>
      <c r="H33" s="250"/>
      <c r="I33" s="73"/>
    </row>
    <row r="34" spans="2:9" x14ac:dyDescent="0.35">
      <c r="B34" s="74"/>
      <c r="C34" s="204"/>
      <c r="D34" s="204"/>
      <c r="E34" s="204"/>
      <c r="F34" s="204"/>
      <c r="G34" s="204"/>
      <c r="H34" s="204"/>
      <c r="I34" s="73"/>
    </row>
    <row r="35" spans="2:9" x14ac:dyDescent="0.35">
      <c r="B35" s="74"/>
      <c r="C35" s="352" t="s">
        <v>240</v>
      </c>
      <c r="D35" s="352"/>
      <c r="E35" s="76"/>
      <c r="F35" s="76"/>
      <c r="G35" s="76"/>
      <c r="H35" s="76"/>
      <c r="I35" s="73"/>
    </row>
    <row r="36" spans="2:9" x14ac:dyDescent="0.35">
      <c r="B36" s="74"/>
      <c r="C36" s="360" t="s">
        <v>242</v>
      </c>
      <c r="D36" s="360"/>
      <c r="E36" s="360"/>
      <c r="F36" s="203"/>
      <c r="G36" s="203"/>
      <c r="H36" s="203"/>
      <c r="I36" s="73"/>
    </row>
    <row r="37" spans="2:9" ht="42.75" customHeight="1" x14ac:dyDescent="0.35">
      <c r="B37" s="74"/>
      <c r="C37" s="251" t="s">
        <v>315</v>
      </c>
      <c r="D37" s="169" t="s">
        <v>241</v>
      </c>
      <c r="E37" s="169" t="s">
        <v>311</v>
      </c>
      <c r="F37" s="169" t="s">
        <v>312</v>
      </c>
      <c r="G37" s="364" t="s">
        <v>309</v>
      </c>
      <c r="H37" s="364"/>
      <c r="I37" s="172"/>
    </row>
    <row r="38" spans="2:9" ht="20.25" customHeight="1" x14ac:dyDescent="0.35">
      <c r="B38" s="74"/>
      <c r="C38" s="361" t="s">
        <v>505</v>
      </c>
      <c r="D38" s="242" t="s">
        <v>499</v>
      </c>
      <c r="E38" s="254">
        <v>11750</v>
      </c>
      <c r="F38" s="367">
        <v>11750</v>
      </c>
      <c r="G38" s="366" t="s">
        <v>502</v>
      </c>
      <c r="H38" s="366"/>
      <c r="I38" s="358"/>
    </row>
    <row r="39" spans="2:9" ht="42" customHeight="1" x14ac:dyDescent="0.35">
      <c r="B39" s="74"/>
      <c r="C39" s="362"/>
      <c r="D39" s="242" t="s">
        <v>500</v>
      </c>
      <c r="E39" s="279" t="s">
        <v>570</v>
      </c>
      <c r="F39" s="368"/>
      <c r="G39" s="366"/>
      <c r="H39" s="366"/>
      <c r="I39" s="358"/>
    </row>
    <row r="40" spans="2:9" ht="20.25" customHeight="1" x14ac:dyDescent="0.35">
      <c r="B40" s="74"/>
      <c r="C40" s="363"/>
      <c r="D40" s="242" t="s">
        <v>501</v>
      </c>
      <c r="E40" s="279" t="s">
        <v>570</v>
      </c>
      <c r="F40" s="369"/>
      <c r="G40" s="366"/>
      <c r="H40" s="366"/>
      <c r="I40" s="358"/>
    </row>
    <row r="41" spans="2:9" ht="30" customHeight="1" x14ac:dyDescent="0.35">
      <c r="B41" s="74"/>
      <c r="C41" s="361" t="s">
        <v>504</v>
      </c>
      <c r="D41" s="242" t="s">
        <v>383</v>
      </c>
      <c r="E41" s="254">
        <v>25700</v>
      </c>
      <c r="F41" s="370">
        <v>25700</v>
      </c>
      <c r="G41" s="372" t="s">
        <v>425</v>
      </c>
      <c r="H41" s="373"/>
      <c r="I41" s="358"/>
    </row>
    <row r="42" spans="2:9" ht="30" customHeight="1" x14ac:dyDescent="0.35">
      <c r="B42" s="74"/>
      <c r="C42" s="363"/>
      <c r="D42" s="242" t="s">
        <v>503</v>
      </c>
      <c r="E42" s="254">
        <v>55760</v>
      </c>
      <c r="F42" s="371"/>
      <c r="G42" s="374"/>
      <c r="H42" s="375"/>
      <c r="I42" s="358"/>
    </row>
    <row r="43" spans="2:9" ht="30.75" customHeight="1" x14ac:dyDescent="0.35">
      <c r="B43" s="74"/>
      <c r="C43" s="361" t="s">
        <v>508</v>
      </c>
      <c r="D43" s="242" t="s">
        <v>506</v>
      </c>
      <c r="E43" s="254">
        <v>6000</v>
      </c>
      <c r="F43" s="370">
        <v>6000</v>
      </c>
      <c r="G43" s="372" t="s">
        <v>509</v>
      </c>
      <c r="H43" s="373"/>
      <c r="I43" s="358"/>
    </row>
    <row r="44" spans="2:9" ht="30.75" customHeight="1" x14ac:dyDescent="0.35">
      <c r="B44" s="74"/>
      <c r="C44" s="362"/>
      <c r="D44" s="242" t="s">
        <v>507</v>
      </c>
      <c r="E44" s="254">
        <v>14420</v>
      </c>
      <c r="F44" s="371"/>
      <c r="G44" s="374"/>
      <c r="H44" s="375"/>
      <c r="I44" s="358"/>
    </row>
    <row r="45" spans="2:9" ht="23.25" customHeight="1" x14ac:dyDescent="0.35">
      <c r="B45" s="74"/>
      <c r="C45" s="366" t="s">
        <v>530</v>
      </c>
      <c r="D45" s="256" t="s">
        <v>510</v>
      </c>
      <c r="E45" s="254">
        <v>9850</v>
      </c>
      <c r="F45" s="370">
        <v>9850</v>
      </c>
      <c r="G45" s="372" t="s">
        <v>509</v>
      </c>
      <c r="H45" s="373"/>
      <c r="I45" s="358"/>
    </row>
    <row r="46" spans="2:9" ht="23.25" customHeight="1" x14ac:dyDescent="0.35">
      <c r="B46" s="74"/>
      <c r="C46" s="366"/>
      <c r="D46" s="256" t="s">
        <v>511</v>
      </c>
      <c r="E46" s="254">
        <v>8990</v>
      </c>
      <c r="F46" s="376"/>
      <c r="G46" s="377"/>
      <c r="H46" s="378"/>
      <c r="I46" s="358"/>
    </row>
    <row r="47" spans="2:9" ht="23.25" customHeight="1" x14ac:dyDescent="0.35">
      <c r="B47" s="74"/>
      <c r="C47" s="366"/>
      <c r="D47" s="256" t="s">
        <v>512</v>
      </c>
      <c r="E47" s="254">
        <v>22240</v>
      </c>
      <c r="F47" s="371"/>
      <c r="G47" s="374"/>
      <c r="H47" s="375"/>
      <c r="I47" s="358"/>
    </row>
    <row r="48" spans="2:9" ht="37.5" customHeight="1" x14ac:dyDescent="0.35">
      <c r="B48" s="74"/>
      <c r="C48" s="362" t="s">
        <v>516</v>
      </c>
      <c r="D48" s="242" t="s">
        <v>513</v>
      </c>
      <c r="E48" s="254">
        <v>101175</v>
      </c>
      <c r="F48" s="367">
        <v>101175</v>
      </c>
      <c r="G48" s="372" t="s">
        <v>515</v>
      </c>
      <c r="H48" s="373"/>
      <c r="I48" s="358"/>
    </row>
    <row r="49" spans="2:9" ht="46.5" customHeight="1" x14ac:dyDescent="0.35">
      <c r="B49" s="74"/>
      <c r="C49" s="363"/>
      <c r="D49" s="242" t="s">
        <v>514</v>
      </c>
      <c r="E49" s="279" t="s">
        <v>570</v>
      </c>
      <c r="F49" s="369"/>
      <c r="G49" s="374"/>
      <c r="H49" s="375"/>
      <c r="I49" s="358"/>
    </row>
    <row r="50" spans="2:9" ht="31.5" customHeight="1" x14ac:dyDescent="0.35">
      <c r="B50" s="74"/>
      <c r="C50" s="361" t="s">
        <v>518</v>
      </c>
      <c r="D50" s="242" t="s">
        <v>486</v>
      </c>
      <c r="E50" s="254">
        <v>34800</v>
      </c>
      <c r="F50" s="255">
        <v>34800</v>
      </c>
      <c r="G50" s="372" t="s">
        <v>509</v>
      </c>
      <c r="H50" s="373"/>
      <c r="I50" s="358"/>
    </row>
    <row r="51" spans="2:9" ht="31.5" customHeight="1" x14ac:dyDescent="0.35">
      <c r="B51" s="74"/>
      <c r="C51" s="363"/>
      <c r="D51" s="242" t="s">
        <v>517</v>
      </c>
      <c r="E51" s="254">
        <v>38430</v>
      </c>
      <c r="F51" s="255"/>
      <c r="G51" s="374"/>
      <c r="H51" s="375"/>
      <c r="I51" s="358"/>
    </row>
    <row r="52" spans="2:9" ht="28.5" customHeight="1" x14ac:dyDescent="0.35">
      <c r="B52" s="74"/>
      <c r="C52" s="361" t="s">
        <v>528</v>
      </c>
      <c r="D52" s="242" t="s">
        <v>495</v>
      </c>
      <c r="E52" s="254">
        <v>52200</v>
      </c>
      <c r="F52" s="379">
        <v>52000</v>
      </c>
      <c r="G52" s="372" t="s">
        <v>529</v>
      </c>
      <c r="H52" s="373"/>
      <c r="I52" s="358"/>
    </row>
    <row r="53" spans="2:9" ht="30.75" customHeight="1" x14ac:dyDescent="0.35">
      <c r="B53" s="74"/>
      <c r="C53" s="363"/>
      <c r="D53" s="242" t="s">
        <v>519</v>
      </c>
      <c r="E53" s="254">
        <v>70200</v>
      </c>
      <c r="F53" s="380"/>
      <c r="G53" s="374"/>
      <c r="H53" s="375"/>
      <c r="I53" s="358"/>
    </row>
    <row r="54" spans="2:9" ht="20.25" customHeight="1" x14ac:dyDescent="0.35">
      <c r="B54" s="74"/>
      <c r="C54" s="361" t="s">
        <v>527</v>
      </c>
      <c r="D54" s="242" t="s">
        <v>520</v>
      </c>
      <c r="E54" s="254">
        <v>65000</v>
      </c>
      <c r="F54" s="379">
        <v>65000</v>
      </c>
      <c r="G54" s="372" t="s">
        <v>529</v>
      </c>
      <c r="H54" s="373"/>
      <c r="I54" s="358"/>
    </row>
    <row r="55" spans="2:9" ht="20.25" customHeight="1" x14ac:dyDescent="0.35">
      <c r="B55" s="74"/>
      <c r="C55" s="362"/>
      <c r="D55" s="242" t="s">
        <v>521</v>
      </c>
      <c r="E55" s="254">
        <v>100800</v>
      </c>
      <c r="F55" s="381"/>
      <c r="G55" s="377"/>
      <c r="H55" s="378"/>
      <c r="I55" s="358"/>
    </row>
    <row r="56" spans="2:9" ht="20.25" customHeight="1" x14ac:dyDescent="0.35">
      <c r="B56" s="74"/>
      <c r="C56" s="363"/>
      <c r="D56" s="242" t="s">
        <v>522</v>
      </c>
      <c r="E56" s="254">
        <v>40280</v>
      </c>
      <c r="F56" s="380"/>
      <c r="G56" s="374"/>
      <c r="H56" s="375"/>
      <c r="I56" s="358"/>
    </row>
    <row r="57" spans="2:9" ht="22.5" customHeight="1" x14ac:dyDescent="0.35">
      <c r="B57" s="74"/>
      <c r="C57" s="361" t="s">
        <v>526</v>
      </c>
      <c r="D57" s="242" t="s">
        <v>523</v>
      </c>
      <c r="E57" s="254">
        <v>572088</v>
      </c>
      <c r="F57" s="379">
        <v>572088</v>
      </c>
      <c r="G57" s="372" t="s">
        <v>529</v>
      </c>
      <c r="H57" s="373"/>
      <c r="I57" s="358"/>
    </row>
    <row r="58" spans="2:9" ht="22.5" customHeight="1" x14ac:dyDescent="0.35">
      <c r="B58" s="74"/>
      <c r="C58" s="362"/>
      <c r="D58" s="242" t="s">
        <v>524</v>
      </c>
      <c r="E58" s="254">
        <v>280566.51</v>
      </c>
      <c r="F58" s="381"/>
      <c r="G58" s="377"/>
      <c r="H58" s="378"/>
      <c r="I58" s="358"/>
    </row>
    <row r="59" spans="2:9" ht="18.75" customHeight="1" x14ac:dyDescent="0.35">
      <c r="B59" s="74"/>
      <c r="C59" s="363"/>
      <c r="D59" s="242" t="s">
        <v>525</v>
      </c>
      <c r="E59" s="254">
        <v>553803</v>
      </c>
      <c r="F59" s="380"/>
      <c r="G59" s="374"/>
      <c r="H59" s="375"/>
      <c r="I59" s="358"/>
    </row>
    <row r="60" spans="2:9" x14ac:dyDescent="0.35">
      <c r="B60" s="74"/>
      <c r="C60" s="185"/>
      <c r="D60" s="185"/>
      <c r="E60" s="234"/>
      <c r="F60" s="234"/>
      <c r="G60" s="365"/>
      <c r="H60" s="365"/>
      <c r="I60" s="358"/>
    </row>
    <row r="61" spans="2:9" x14ac:dyDescent="0.35">
      <c r="B61" s="74"/>
      <c r="C61" s="185"/>
      <c r="D61" s="185"/>
      <c r="E61" s="234"/>
      <c r="F61" s="234"/>
      <c r="G61" s="365"/>
      <c r="H61" s="365"/>
      <c r="I61" s="358"/>
    </row>
    <row r="62" spans="2:9" s="8" customFormat="1" ht="15.75" customHeight="1" x14ac:dyDescent="0.35">
      <c r="B62" s="74"/>
      <c r="C62" s="185"/>
      <c r="D62" s="185"/>
      <c r="E62" s="234"/>
      <c r="F62" s="234"/>
      <c r="G62" s="365"/>
      <c r="H62" s="365"/>
      <c r="I62" s="358"/>
    </row>
    <row r="63" spans="2:9" s="8" customFormat="1" ht="15.75" customHeight="1" x14ac:dyDescent="0.35">
      <c r="B63" s="74"/>
      <c r="C63" s="185"/>
      <c r="D63" s="185"/>
      <c r="E63" s="234"/>
      <c r="F63" s="234"/>
      <c r="G63" s="365"/>
      <c r="H63" s="365"/>
      <c r="I63" s="358"/>
    </row>
    <row r="64" spans="2:9" s="8" customFormat="1" x14ac:dyDescent="0.35">
      <c r="B64" s="74"/>
      <c r="C64" s="185"/>
      <c r="D64" s="185"/>
      <c r="E64" s="234"/>
      <c r="F64" s="234"/>
      <c r="G64" s="365"/>
      <c r="H64" s="365"/>
      <c r="I64" s="358"/>
    </row>
    <row r="65" spans="2:9" s="8" customFormat="1" x14ac:dyDescent="0.35">
      <c r="B65" s="74"/>
      <c r="C65" s="185"/>
      <c r="D65" s="185"/>
      <c r="E65" s="234"/>
      <c r="F65" s="234"/>
      <c r="G65" s="365"/>
      <c r="H65" s="365"/>
      <c r="I65" s="358"/>
    </row>
    <row r="66" spans="2:9" s="8" customFormat="1" x14ac:dyDescent="0.35">
      <c r="B66" s="74"/>
      <c r="C66" s="185"/>
      <c r="D66" s="185"/>
      <c r="E66" s="234"/>
      <c r="F66" s="234"/>
      <c r="G66" s="365"/>
      <c r="H66" s="365"/>
      <c r="I66" s="232"/>
    </row>
    <row r="67" spans="2:9" s="8" customFormat="1" ht="15.75" customHeight="1" thickBot="1" x14ac:dyDescent="0.4">
      <c r="B67" s="81"/>
      <c r="C67" s="359"/>
      <c r="D67" s="359"/>
      <c r="E67" s="359"/>
      <c r="F67" s="252"/>
      <c r="G67" s="252"/>
      <c r="H67" s="252"/>
      <c r="I67" s="83"/>
    </row>
  </sheetData>
  <mergeCells count="48">
    <mergeCell ref="C57:C59"/>
    <mergeCell ref="G57:H59"/>
    <mergeCell ref="F52:F53"/>
    <mergeCell ref="F54:F56"/>
    <mergeCell ref="F57:F59"/>
    <mergeCell ref="G64:H64"/>
    <mergeCell ref="C41:C42"/>
    <mergeCell ref="F43:F44"/>
    <mergeCell ref="C43:C44"/>
    <mergeCell ref="G43:H44"/>
    <mergeCell ref="F45:F47"/>
    <mergeCell ref="C45:C47"/>
    <mergeCell ref="G45:H47"/>
    <mergeCell ref="C48:C49"/>
    <mergeCell ref="G48:H49"/>
    <mergeCell ref="G50:H51"/>
    <mergeCell ref="C50:C51"/>
    <mergeCell ref="C52:C53"/>
    <mergeCell ref="G52:H53"/>
    <mergeCell ref="C54:C56"/>
    <mergeCell ref="G54:H56"/>
    <mergeCell ref="F48:F49"/>
    <mergeCell ref="G60:H60"/>
    <mergeCell ref="G61:H61"/>
    <mergeCell ref="G62:H62"/>
    <mergeCell ref="G63:H63"/>
    <mergeCell ref="I50:I59"/>
    <mergeCell ref="I60:I62"/>
    <mergeCell ref="I63:I65"/>
    <mergeCell ref="C67:E67"/>
    <mergeCell ref="C35:D35"/>
    <mergeCell ref="C36:E36"/>
    <mergeCell ref="C38:C40"/>
    <mergeCell ref="I38:I46"/>
    <mergeCell ref="I47:I49"/>
    <mergeCell ref="G37:H37"/>
    <mergeCell ref="G65:H65"/>
    <mergeCell ref="G66:H66"/>
    <mergeCell ref="G38:H40"/>
    <mergeCell ref="F38:F40"/>
    <mergeCell ref="F41:F42"/>
    <mergeCell ref="G41:H42"/>
    <mergeCell ref="C9:H9"/>
    <mergeCell ref="C3:H3"/>
    <mergeCell ref="B4:H4"/>
    <mergeCell ref="C5:H5"/>
    <mergeCell ref="C6:F6"/>
    <mergeCell ref="C8:D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5"/>
  <sheetViews>
    <sheetView tabSelected="1" zoomScale="106" zoomScaleNormal="106" workbookViewId="0">
      <selection activeCell="E22" sqref="E22:F22"/>
    </sheetView>
  </sheetViews>
  <sheetFormatPr defaultRowHeight="14.5" x14ac:dyDescent="0.35"/>
  <cols>
    <col min="1" max="2" width="1.81640625" customWidth="1"/>
    <col min="3" max="3" width="40.1796875" customWidth="1"/>
    <col min="4" max="4" width="17.7265625" customWidth="1"/>
    <col min="5" max="5" width="22.81640625" customWidth="1"/>
    <col min="6" max="6" width="32" customWidth="1"/>
    <col min="7" max="7" width="2" customWidth="1"/>
    <col min="8" max="8" width="1.54296875" customWidth="1"/>
    <col min="9" max="9" width="79.453125" style="288" customWidth="1"/>
  </cols>
  <sheetData>
    <row r="1" spans="2:9" ht="15" thickBot="1" x14ac:dyDescent="0.4"/>
    <row r="2" spans="2:9" ht="15" thickBot="1" x14ac:dyDescent="0.4">
      <c r="B2" s="108"/>
      <c r="C2" s="109"/>
      <c r="D2" s="109"/>
      <c r="E2" s="109"/>
      <c r="F2" s="109"/>
      <c r="G2" s="110"/>
    </row>
    <row r="3" spans="2:9" ht="20.5" thickBot="1" x14ac:dyDescent="0.45">
      <c r="B3" s="111"/>
      <c r="C3" s="330" t="s">
        <v>222</v>
      </c>
      <c r="D3" s="331"/>
      <c r="E3" s="331"/>
      <c r="F3" s="332"/>
      <c r="G3" s="73"/>
      <c r="I3" s="300"/>
    </row>
    <row r="4" spans="2:9" x14ac:dyDescent="0.35">
      <c r="B4" s="353"/>
      <c r="C4" s="354"/>
      <c r="D4" s="354"/>
      <c r="E4" s="354"/>
      <c r="F4" s="354"/>
      <c r="G4" s="73"/>
    </row>
    <row r="5" spans="2:9" x14ac:dyDescent="0.35">
      <c r="B5" s="74"/>
      <c r="C5" s="352" t="s">
        <v>233</v>
      </c>
      <c r="D5" s="352"/>
      <c r="E5" s="77"/>
      <c r="F5" s="76"/>
      <c r="G5" s="73"/>
    </row>
    <row r="6" spans="2:9" ht="15" thickBot="1" x14ac:dyDescent="0.4">
      <c r="B6" s="74"/>
      <c r="C6" s="397" t="s">
        <v>329</v>
      </c>
      <c r="D6" s="397"/>
      <c r="E6" s="397"/>
      <c r="F6" s="397"/>
      <c r="G6" s="73"/>
    </row>
    <row r="7" spans="2:9" x14ac:dyDescent="0.35">
      <c r="B7" s="74"/>
      <c r="C7" s="214" t="s">
        <v>235</v>
      </c>
      <c r="D7" s="215" t="s">
        <v>234</v>
      </c>
      <c r="E7" s="408" t="s">
        <v>297</v>
      </c>
      <c r="F7" s="409"/>
      <c r="G7" s="73"/>
    </row>
    <row r="8" spans="2:9" ht="49.5" customHeight="1" x14ac:dyDescent="0.35">
      <c r="B8" s="74"/>
      <c r="C8" s="185" t="s">
        <v>359</v>
      </c>
      <c r="D8" s="216" t="s">
        <v>360</v>
      </c>
      <c r="E8" s="404" t="s">
        <v>468</v>
      </c>
      <c r="F8" s="404"/>
      <c r="G8" s="73"/>
    </row>
    <row r="9" spans="2:9" ht="90" customHeight="1" x14ac:dyDescent="0.35">
      <c r="B9" s="74"/>
      <c r="C9" s="217" t="s">
        <v>448</v>
      </c>
      <c r="D9" s="216" t="s">
        <v>360</v>
      </c>
      <c r="E9" s="410" t="s">
        <v>469</v>
      </c>
      <c r="F9" s="410"/>
      <c r="G9" s="73"/>
    </row>
    <row r="10" spans="2:9" ht="132" customHeight="1" x14ac:dyDescent="0.35">
      <c r="B10" s="74"/>
      <c r="C10" s="218" t="s">
        <v>449</v>
      </c>
      <c r="D10" s="219" t="s">
        <v>361</v>
      </c>
      <c r="E10" s="411" t="s">
        <v>599</v>
      </c>
      <c r="F10" s="411"/>
      <c r="G10" s="73"/>
    </row>
    <row r="11" spans="2:9" ht="113.25" customHeight="1" x14ac:dyDescent="0.35">
      <c r="B11" s="74"/>
      <c r="C11" s="220" t="s">
        <v>450</v>
      </c>
      <c r="D11" s="219" t="s">
        <v>361</v>
      </c>
      <c r="E11" s="411" t="s">
        <v>601</v>
      </c>
      <c r="F11" s="411"/>
      <c r="G11" s="73"/>
    </row>
    <row r="12" spans="2:9" ht="130.5" customHeight="1" x14ac:dyDescent="0.35">
      <c r="B12" s="74"/>
      <c r="C12" s="259" t="s">
        <v>451</v>
      </c>
      <c r="D12" s="260" t="s">
        <v>362</v>
      </c>
      <c r="E12" s="412" t="s">
        <v>600</v>
      </c>
      <c r="F12" s="412"/>
      <c r="G12" s="73"/>
    </row>
    <row r="13" spans="2:9" ht="60" customHeight="1" x14ac:dyDescent="0.35">
      <c r="B13" s="74"/>
      <c r="C13" s="220" t="s">
        <v>452</v>
      </c>
      <c r="D13" s="219" t="s">
        <v>362</v>
      </c>
      <c r="E13" s="411" t="s">
        <v>618</v>
      </c>
      <c r="F13" s="411"/>
      <c r="G13" s="73"/>
    </row>
    <row r="14" spans="2:9" ht="48.75" customHeight="1" x14ac:dyDescent="0.35">
      <c r="B14" s="74"/>
      <c r="C14" s="220" t="s">
        <v>453</v>
      </c>
      <c r="D14" s="219" t="s">
        <v>362</v>
      </c>
      <c r="E14" s="411" t="s">
        <v>470</v>
      </c>
      <c r="F14" s="411"/>
      <c r="G14" s="73"/>
    </row>
    <row r="15" spans="2:9" ht="15" thickBot="1" x14ac:dyDescent="0.4">
      <c r="B15" s="74"/>
      <c r="C15" s="81"/>
      <c r="D15" s="82"/>
      <c r="E15" s="82"/>
      <c r="F15" s="83"/>
      <c r="G15" s="73"/>
    </row>
    <row r="16" spans="2:9" x14ac:dyDescent="0.35">
      <c r="B16" s="74"/>
      <c r="C16" s="391" t="s">
        <v>281</v>
      </c>
      <c r="D16" s="391"/>
      <c r="E16" s="391"/>
      <c r="F16" s="391"/>
      <c r="G16" s="73"/>
    </row>
    <row r="17" spans="2:7" ht="15" thickBot="1" x14ac:dyDescent="0.4">
      <c r="B17" s="74"/>
      <c r="C17" s="392" t="s">
        <v>295</v>
      </c>
      <c r="D17" s="392"/>
      <c r="E17" s="392"/>
      <c r="F17" s="392"/>
      <c r="G17" s="73"/>
    </row>
    <row r="18" spans="2:7" ht="15" thickBot="1" x14ac:dyDescent="0.4">
      <c r="B18" s="74"/>
      <c r="C18" s="40" t="s">
        <v>235</v>
      </c>
      <c r="D18" s="41" t="s">
        <v>234</v>
      </c>
      <c r="E18" s="393" t="s">
        <v>297</v>
      </c>
      <c r="F18" s="394"/>
      <c r="G18" s="73"/>
    </row>
    <row r="19" spans="2:7" ht="33.75" customHeight="1" x14ac:dyDescent="0.35">
      <c r="B19" s="74"/>
      <c r="C19" s="280" t="s">
        <v>571</v>
      </c>
      <c r="D19" s="281" t="s">
        <v>362</v>
      </c>
      <c r="E19" s="399" t="s">
        <v>572</v>
      </c>
      <c r="F19" s="400"/>
      <c r="G19" s="73"/>
    </row>
    <row r="20" spans="2:7" ht="40" customHeight="1" x14ac:dyDescent="0.35">
      <c r="B20" s="74"/>
      <c r="C20" s="261" t="s">
        <v>394</v>
      </c>
      <c r="D20" s="262" t="s">
        <v>361</v>
      </c>
      <c r="E20" s="387" t="s">
        <v>621</v>
      </c>
      <c r="F20" s="388"/>
      <c r="G20" s="73"/>
    </row>
    <row r="21" spans="2:7" ht="79.5" customHeight="1" x14ac:dyDescent="0.35">
      <c r="B21" s="74"/>
      <c r="C21" s="261" t="s">
        <v>395</v>
      </c>
      <c r="D21" s="262" t="s">
        <v>362</v>
      </c>
      <c r="E21" s="389"/>
      <c r="F21" s="390"/>
      <c r="G21" s="73"/>
    </row>
    <row r="22" spans="2:7" ht="93" customHeight="1" x14ac:dyDescent="0.35">
      <c r="B22" s="74"/>
      <c r="C22" s="261" t="s">
        <v>396</v>
      </c>
      <c r="D22" s="262" t="s">
        <v>361</v>
      </c>
      <c r="E22" s="399" t="s">
        <v>622</v>
      </c>
      <c r="F22" s="401"/>
      <c r="G22" s="73"/>
    </row>
    <row r="23" spans="2:7" ht="129" customHeight="1" x14ac:dyDescent="0.35">
      <c r="B23" s="74"/>
      <c r="C23" s="261" t="s">
        <v>397</v>
      </c>
      <c r="D23" s="302" t="s">
        <v>361</v>
      </c>
      <c r="E23" s="402" t="s">
        <v>602</v>
      </c>
      <c r="F23" s="403"/>
      <c r="G23" s="73"/>
    </row>
    <row r="24" spans="2:7" x14ac:dyDescent="0.35">
      <c r="B24" s="74"/>
      <c r="C24" s="76"/>
      <c r="D24" s="76"/>
      <c r="E24" s="76"/>
      <c r="F24" s="76"/>
      <c r="G24" s="73"/>
    </row>
    <row r="25" spans="2:7" x14ac:dyDescent="0.35">
      <c r="B25" s="74"/>
      <c r="C25" s="76"/>
      <c r="D25" s="76"/>
      <c r="E25" s="76"/>
      <c r="F25" s="76"/>
      <c r="G25" s="73"/>
    </row>
    <row r="26" spans="2:7" ht="31.5" customHeight="1" x14ac:dyDescent="0.35">
      <c r="B26" s="74"/>
      <c r="C26" s="395" t="s">
        <v>280</v>
      </c>
      <c r="D26" s="395"/>
      <c r="E26" s="395"/>
      <c r="F26" s="395"/>
      <c r="G26" s="73"/>
    </row>
    <row r="27" spans="2:7" ht="15" thickBot="1" x14ac:dyDescent="0.4">
      <c r="B27" s="74"/>
      <c r="C27" s="397" t="s">
        <v>298</v>
      </c>
      <c r="D27" s="397"/>
      <c r="E27" s="396"/>
      <c r="F27" s="396"/>
      <c r="G27" s="73"/>
    </row>
    <row r="28" spans="2:7" ht="100" customHeight="1" thickBot="1" x14ac:dyDescent="0.4">
      <c r="B28" s="74"/>
      <c r="C28" s="405" t="s">
        <v>573</v>
      </c>
      <c r="D28" s="406"/>
      <c r="E28" s="406"/>
      <c r="F28" s="407"/>
      <c r="G28" s="73"/>
    </row>
    <row r="29" spans="2:7" x14ac:dyDescent="0.35">
      <c r="B29" s="74"/>
      <c r="C29" s="76"/>
      <c r="D29" s="76"/>
      <c r="E29" s="76"/>
      <c r="F29" s="76"/>
      <c r="G29" s="73"/>
    </row>
    <row r="30" spans="2:7" x14ac:dyDescent="0.35">
      <c r="B30" s="74"/>
      <c r="C30" s="76"/>
      <c r="D30" s="76"/>
      <c r="E30" s="76"/>
      <c r="F30" s="76"/>
      <c r="G30" s="73"/>
    </row>
    <row r="31" spans="2:7" x14ac:dyDescent="0.35">
      <c r="B31" s="74"/>
      <c r="C31" s="76"/>
      <c r="D31" s="76"/>
      <c r="E31" s="76"/>
      <c r="F31" s="76"/>
      <c r="G31" s="73"/>
    </row>
    <row r="32" spans="2:7" ht="15" thickBot="1" x14ac:dyDescent="0.4">
      <c r="B32" s="78"/>
      <c r="C32" s="79"/>
      <c r="D32" s="79"/>
      <c r="E32" s="79"/>
      <c r="F32" s="79"/>
      <c r="G32" s="80"/>
    </row>
    <row r="33" spans="2:7" x14ac:dyDescent="0.35">
      <c r="B33" s="7"/>
      <c r="C33" s="7"/>
      <c r="D33" s="7"/>
      <c r="E33" s="7"/>
      <c r="F33" s="7"/>
      <c r="G33" s="7"/>
    </row>
    <row r="34" spans="2:7" x14ac:dyDescent="0.35">
      <c r="B34" s="7"/>
      <c r="C34" s="7"/>
      <c r="D34" s="7"/>
      <c r="E34" s="7"/>
      <c r="F34" s="7"/>
      <c r="G34" s="7"/>
    </row>
    <row r="35" spans="2:7" x14ac:dyDescent="0.35">
      <c r="B35" s="7"/>
      <c r="C35" s="7"/>
      <c r="D35" s="7"/>
      <c r="E35" s="7"/>
      <c r="F35" s="7"/>
      <c r="G35" s="7"/>
    </row>
    <row r="36" spans="2:7" x14ac:dyDescent="0.35">
      <c r="B36" s="7"/>
      <c r="C36" s="7"/>
      <c r="D36" s="7"/>
      <c r="E36" s="7"/>
      <c r="F36" s="7"/>
      <c r="G36" s="7"/>
    </row>
    <row r="37" spans="2:7" x14ac:dyDescent="0.35">
      <c r="B37" s="7"/>
      <c r="C37" s="7"/>
      <c r="D37" s="7"/>
      <c r="E37" s="7"/>
      <c r="F37" s="7"/>
      <c r="G37" s="7"/>
    </row>
    <row r="38" spans="2:7" x14ac:dyDescent="0.35">
      <c r="B38" s="7"/>
      <c r="C38" s="7"/>
      <c r="D38" s="7"/>
      <c r="E38" s="7"/>
      <c r="F38" s="7"/>
      <c r="G38" s="7"/>
    </row>
    <row r="39" spans="2:7" x14ac:dyDescent="0.35">
      <c r="B39" s="7"/>
      <c r="C39" s="384"/>
      <c r="D39" s="384"/>
      <c r="E39" s="6"/>
      <c r="F39" s="7"/>
      <c r="G39" s="7"/>
    </row>
    <row r="40" spans="2:7" x14ac:dyDescent="0.35">
      <c r="B40" s="7"/>
      <c r="C40" s="384"/>
      <c r="D40" s="384"/>
      <c r="E40" s="6"/>
      <c r="F40" s="7"/>
      <c r="G40" s="7"/>
    </row>
    <row r="41" spans="2:7" x14ac:dyDescent="0.35">
      <c r="B41" s="7"/>
      <c r="C41" s="398"/>
      <c r="D41" s="398"/>
      <c r="E41" s="398"/>
      <c r="F41" s="398"/>
      <c r="G41" s="7"/>
    </row>
    <row r="42" spans="2:7" x14ac:dyDescent="0.35">
      <c r="B42" s="7"/>
      <c r="C42" s="382"/>
      <c r="D42" s="382"/>
      <c r="E42" s="386"/>
      <c r="F42" s="386"/>
      <c r="G42" s="7"/>
    </row>
    <row r="43" spans="2:7" x14ac:dyDescent="0.35">
      <c r="B43" s="7"/>
      <c r="C43" s="382"/>
      <c r="D43" s="382"/>
      <c r="E43" s="383"/>
      <c r="F43" s="383"/>
      <c r="G43" s="7"/>
    </row>
    <row r="44" spans="2:7" x14ac:dyDescent="0.35">
      <c r="B44" s="7"/>
      <c r="C44" s="7"/>
      <c r="D44" s="7"/>
      <c r="E44" s="7"/>
      <c r="F44" s="7"/>
      <c r="G44" s="7"/>
    </row>
    <row r="45" spans="2:7" x14ac:dyDescent="0.35">
      <c r="B45" s="7"/>
      <c r="C45" s="384"/>
      <c r="D45" s="384"/>
      <c r="E45" s="6"/>
      <c r="F45" s="7"/>
      <c r="G45" s="7"/>
    </row>
    <row r="46" spans="2:7" x14ac:dyDescent="0.35">
      <c r="B46" s="7"/>
      <c r="C46" s="384"/>
      <c r="D46" s="384"/>
      <c r="E46" s="385"/>
      <c r="F46" s="385"/>
      <c r="G46" s="7"/>
    </row>
    <row r="47" spans="2:7" x14ac:dyDescent="0.35">
      <c r="B47" s="7"/>
      <c r="C47" s="6"/>
      <c r="D47" s="6"/>
      <c r="E47" s="6"/>
      <c r="F47" s="6"/>
      <c r="G47" s="7"/>
    </row>
    <row r="48" spans="2:7" x14ac:dyDescent="0.35">
      <c r="B48" s="7"/>
      <c r="C48" s="382"/>
      <c r="D48" s="382"/>
      <c r="E48" s="386"/>
      <c r="F48" s="386"/>
      <c r="G48" s="7"/>
    </row>
    <row r="49" spans="2:7" x14ac:dyDescent="0.35">
      <c r="B49" s="7"/>
      <c r="C49" s="382"/>
      <c r="D49" s="382"/>
      <c r="E49" s="383"/>
      <c r="F49" s="383"/>
      <c r="G49" s="7"/>
    </row>
    <row r="50" spans="2:7" x14ac:dyDescent="0.35">
      <c r="B50" s="7"/>
      <c r="C50" s="7"/>
      <c r="D50" s="7"/>
      <c r="E50" s="7"/>
      <c r="F50" s="7"/>
      <c r="G50" s="7"/>
    </row>
    <row r="51" spans="2:7" x14ac:dyDescent="0.35">
      <c r="B51" s="7"/>
      <c r="C51" s="384"/>
      <c r="D51" s="384"/>
      <c r="E51" s="7"/>
      <c r="F51" s="7"/>
      <c r="G51" s="7"/>
    </row>
    <row r="52" spans="2:7" x14ac:dyDescent="0.35">
      <c r="B52" s="7"/>
      <c r="C52" s="384"/>
      <c r="D52" s="384"/>
      <c r="E52" s="383"/>
      <c r="F52" s="383"/>
      <c r="G52" s="7"/>
    </row>
    <row r="53" spans="2:7" x14ac:dyDescent="0.35">
      <c r="B53" s="7"/>
      <c r="C53" s="382"/>
      <c r="D53" s="382"/>
      <c r="E53" s="383"/>
      <c r="F53" s="383"/>
      <c r="G53" s="7"/>
    </row>
    <row r="54" spans="2:7" x14ac:dyDescent="0.35">
      <c r="B54" s="7"/>
      <c r="C54" s="9"/>
      <c r="D54" s="7"/>
      <c r="E54" s="9"/>
      <c r="F54" s="7"/>
      <c r="G54" s="7"/>
    </row>
    <row r="55" spans="2:7" x14ac:dyDescent="0.35">
      <c r="B55" s="7"/>
      <c r="C55" s="9"/>
      <c r="D55" s="9"/>
      <c r="E55" s="9"/>
      <c r="F55" s="9"/>
      <c r="G55" s="10"/>
    </row>
  </sheetData>
  <mergeCells count="42">
    <mergeCell ref="C3:F3"/>
    <mergeCell ref="C51:D51"/>
    <mergeCell ref="E22:F22"/>
    <mergeCell ref="E23:F23"/>
    <mergeCell ref="E8:F8"/>
    <mergeCell ref="C28:F28"/>
    <mergeCell ref="B4:F4"/>
    <mergeCell ref="C5:D5"/>
    <mergeCell ref="C6:F6"/>
    <mergeCell ref="E7:F7"/>
    <mergeCell ref="E9:F9"/>
    <mergeCell ref="E10:F10"/>
    <mergeCell ref="E11:F11"/>
    <mergeCell ref="E12:F12"/>
    <mergeCell ref="E13:F13"/>
    <mergeCell ref="E14:F14"/>
    <mergeCell ref="E20:F21"/>
    <mergeCell ref="C16:F16"/>
    <mergeCell ref="C17:F17"/>
    <mergeCell ref="E18:F18"/>
    <mergeCell ref="C43:D43"/>
    <mergeCell ref="C26:F26"/>
    <mergeCell ref="E27:F27"/>
    <mergeCell ref="C27:D27"/>
    <mergeCell ref="E42:F42"/>
    <mergeCell ref="C39:D39"/>
    <mergeCell ref="C40:D40"/>
    <mergeCell ref="C41:F41"/>
    <mergeCell ref="C42:D42"/>
    <mergeCell ref="E19:F19"/>
    <mergeCell ref="C53:D53"/>
    <mergeCell ref="E53:F53"/>
    <mergeCell ref="C49:D49"/>
    <mergeCell ref="E49:F49"/>
    <mergeCell ref="E43:F43"/>
    <mergeCell ref="C45:D45"/>
    <mergeCell ref="C52:D52"/>
    <mergeCell ref="E52:F52"/>
    <mergeCell ref="C46:D46"/>
    <mergeCell ref="E46:F46"/>
    <mergeCell ref="C48:D48"/>
    <mergeCell ref="E48:F48"/>
  </mergeCells>
  <dataValidations count="2">
    <dataValidation type="whole" allowBlank="1" showInputMessage="1" showErrorMessage="1" sqref="E48 E42" xr:uid="{00000000-0002-0000-0300-000000000000}">
      <formula1>-999999999</formula1>
      <formula2>999999999</formula2>
    </dataValidation>
    <dataValidation type="list" allowBlank="1" showInputMessage="1" showErrorMessage="1" sqref="E52" xr:uid="{00000000-0002-0000-0300-000001000000}">
      <formula1>$K$59:$K$60</formula1>
    </dataValidation>
  </dataValidations>
  <pageMargins left="0.25" right="0.25" top="0.17" bottom="0.17" header="0.17" footer="0.17"/>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127"/>
  <sheetViews>
    <sheetView topLeftCell="C25" zoomScaleNormal="100" workbookViewId="0">
      <selection activeCell="E48" sqref="E48"/>
    </sheetView>
  </sheetViews>
  <sheetFormatPr defaultColWidth="9.1796875" defaultRowHeight="14" x14ac:dyDescent="0.3"/>
  <cols>
    <col min="1" max="1" width="8.54296875" style="24" customWidth="1"/>
    <col min="2" max="2" width="20" style="24" customWidth="1"/>
    <col min="3" max="3" width="22.54296875" style="23" customWidth="1"/>
    <col min="4" max="4" width="4.26953125" style="24" customWidth="1"/>
    <col min="5" max="5" width="23.7265625" style="24" customWidth="1"/>
    <col min="6" max="6" width="28.81640625" style="24" customWidth="1"/>
    <col min="7" max="7" width="101.1796875" style="24" customWidth="1"/>
    <col min="8" max="8" width="7.1796875" style="24" customWidth="1"/>
    <col min="9" max="9" width="13.81640625" style="24" customWidth="1"/>
    <col min="10" max="10" width="2.7265625" style="24" customWidth="1"/>
    <col min="11" max="11" width="2" style="24" customWidth="1"/>
    <col min="12" max="12" width="40.7265625" style="24" customWidth="1"/>
    <col min="13" max="16384" width="9.1796875" style="24"/>
  </cols>
  <sheetData>
    <row r="1" spans="1:52" ht="14.5" thickBot="1" x14ac:dyDescent="0.35">
      <c r="A1" s="56"/>
      <c r="B1" s="57"/>
      <c r="C1" s="58"/>
      <c r="D1" s="58"/>
      <c r="E1" s="58"/>
      <c r="F1" s="58"/>
      <c r="G1" s="309"/>
      <c r="H1" s="309"/>
      <c r="I1" s="59"/>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row>
    <row r="2" spans="1:52" ht="45.75" customHeight="1" thickBot="1" x14ac:dyDescent="0.45">
      <c r="A2" s="139"/>
      <c r="B2" s="330" t="s">
        <v>275</v>
      </c>
      <c r="C2" s="331"/>
      <c r="D2" s="331"/>
      <c r="E2" s="331"/>
      <c r="F2" s="331"/>
      <c r="G2" s="331"/>
      <c r="H2" s="332"/>
      <c r="I2" s="11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row>
    <row r="3" spans="1:52" ht="15" customHeight="1" x14ac:dyDescent="0.3">
      <c r="A3" s="60"/>
      <c r="B3" s="454" t="s">
        <v>223</v>
      </c>
      <c r="C3" s="454"/>
      <c r="D3" s="454"/>
      <c r="E3" s="454"/>
      <c r="F3" s="454"/>
      <c r="G3" s="454"/>
      <c r="H3" s="454"/>
      <c r="I3" s="61"/>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row>
    <row r="4" spans="1:52" ht="15" customHeight="1" x14ac:dyDescent="0.3">
      <c r="A4" s="60"/>
      <c r="B4" s="298"/>
      <c r="C4" s="298"/>
      <c r="D4" s="298"/>
      <c r="E4" s="298"/>
      <c r="F4" s="298"/>
      <c r="G4" s="298"/>
      <c r="H4" s="298"/>
      <c r="I4" s="61"/>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row>
    <row r="5" spans="1:52" ht="10.5" hidden="1" customHeight="1" x14ac:dyDescent="0.3">
      <c r="A5" s="60"/>
      <c r="B5" s="62"/>
      <c r="C5" s="63"/>
      <c r="D5" s="63"/>
      <c r="E5" s="63"/>
      <c r="F5" s="63"/>
      <c r="G5" s="310"/>
      <c r="H5" s="310"/>
      <c r="I5" s="61"/>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row>
    <row r="6" spans="1:52" ht="30.75" customHeight="1" thickBot="1" x14ac:dyDescent="0.35">
      <c r="A6" s="60"/>
      <c r="B6" s="62"/>
      <c r="C6" s="446" t="s">
        <v>276</v>
      </c>
      <c r="D6" s="446"/>
      <c r="E6" s="446" t="s">
        <v>282</v>
      </c>
      <c r="F6" s="446"/>
      <c r="G6" s="133" t="s">
        <v>283</v>
      </c>
      <c r="H6" s="133" t="s">
        <v>232</v>
      </c>
      <c r="I6" s="61"/>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row>
    <row r="7" spans="1:52" ht="273.75" customHeight="1" thickBot="1" x14ac:dyDescent="0.35">
      <c r="A7" s="65"/>
      <c r="B7" s="132" t="s">
        <v>273</v>
      </c>
      <c r="C7" s="413" t="s">
        <v>363</v>
      </c>
      <c r="D7" s="447"/>
      <c r="E7" s="415" t="s">
        <v>561</v>
      </c>
      <c r="F7" s="416"/>
      <c r="G7" s="293" t="s">
        <v>607</v>
      </c>
      <c r="H7" s="186" t="s">
        <v>532</v>
      </c>
      <c r="I7" s="66"/>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row>
    <row r="8" spans="1:52" s="23" customFormat="1" ht="146.25" customHeight="1" thickBot="1" x14ac:dyDescent="0.35">
      <c r="A8" s="65"/>
      <c r="B8" s="132"/>
      <c r="C8" s="413" t="s">
        <v>393</v>
      </c>
      <c r="D8" s="414"/>
      <c r="E8" s="455" t="s">
        <v>541</v>
      </c>
      <c r="F8" s="456"/>
      <c r="G8" s="231" t="s">
        <v>567</v>
      </c>
      <c r="H8" s="186" t="s">
        <v>20</v>
      </c>
      <c r="I8" s="66"/>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row>
    <row r="9" spans="1:52" s="23" customFormat="1" ht="109.5" customHeight="1" thickBot="1" x14ac:dyDescent="0.35">
      <c r="A9" s="65"/>
      <c r="B9" s="132"/>
      <c r="C9" s="417" t="s">
        <v>364</v>
      </c>
      <c r="D9" s="418"/>
      <c r="E9" s="415" t="s">
        <v>471</v>
      </c>
      <c r="F9" s="457"/>
      <c r="G9" s="227" t="s">
        <v>472</v>
      </c>
      <c r="H9" s="186" t="s">
        <v>20</v>
      </c>
      <c r="I9" s="66"/>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row>
    <row r="10" spans="1:52" s="23" customFormat="1" ht="45.75" customHeight="1" thickBot="1" x14ac:dyDescent="0.35">
      <c r="A10" s="65"/>
      <c r="B10" s="290"/>
      <c r="C10" s="67"/>
      <c r="D10" s="67"/>
      <c r="E10" s="67"/>
      <c r="F10" s="67"/>
      <c r="G10" s="135" t="s">
        <v>277</v>
      </c>
      <c r="H10" s="137" t="s">
        <v>20</v>
      </c>
      <c r="I10" s="66"/>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1:52" s="23" customFormat="1" ht="47.25" customHeight="1" x14ac:dyDescent="0.3">
      <c r="A11" s="65"/>
      <c r="B11" s="290"/>
      <c r="C11" s="67"/>
      <c r="D11" s="67"/>
      <c r="E11" s="67"/>
      <c r="F11" s="67"/>
      <c r="G11" s="136"/>
      <c r="H11" s="62"/>
      <c r="I11" s="66"/>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row>
    <row r="12" spans="1:52" s="23" customFormat="1" ht="21" customHeight="1" thickBot="1" x14ac:dyDescent="0.35">
      <c r="A12" s="65"/>
      <c r="B12" s="290"/>
      <c r="C12" s="458" t="s">
        <v>304</v>
      </c>
      <c r="D12" s="458"/>
      <c r="E12" s="458"/>
      <c r="F12" s="458"/>
      <c r="G12" s="458"/>
      <c r="H12" s="458"/>
      <c r="I12" s="66"/>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row>
    <row r="13" spans="1:52" s="23" customFormat="1" ht="27.75" customHeight="1" thickBot="1" x14ac:dyDescent="0.35">
      <c r="A13" s="65"/>
      <c r="B13" s="290"/>
      <c r="C13" s="105" t="s">
        <v>60</v>
      </c>
      <c r="D13" s="424" t="s">
        <v>461</v>
      </c>
      <c r="E13" s="425"/>
      <c r="F13" s="425"/>
      <c r="G13" s="426"/>
      <c r="H13" s="67"/>
      <c r="I13" s="66"/>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row>
    <row r="14" spans="1:52" s="23" customFormat="1" ht="25.5" customHeight="1" thickBot="1" x14ac:dyDescent="0.35">
      <c r="A14" s="65"/>
      <c r="B14" s="290"/>
      <c r="C14" s="105" t="s">
        <v>62</v>
      </c>
      <c r="D14" s="427" t="s">
        <v>454</v>
      </c>
      <c r="E14" s="428"/>
      <c r="F14" s="428"/>
      <c r="G14" s="429"/>
      <c r="H14" s="67"/>
      <c r="I14" s="66"/>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row>
    <row r="15" spans="1:52" s="23" customFormat="1" ht="40.5" customHeight="1" x14ac:dyDescent="0.3">
      <c r="A15" s="65"/>
      <c r="B15" s="290"/>
      <c r="C15" s="67"/>
      <c r="D15" s="67"/>
      <c r="E15" s="67"/>
      <c r="F15" s="67"/>
      <c r="G15" s="67"/>
      <c r="H15" s="67"/>
      <c r="I15" s="66"/>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row>
    <row r="16" spans="1:52" s="23" customFormat="1" ht="29.25" customHeight="1" thickBot="1" x14ac:dyDescent="0.35">
      <c r="A16" s="65"/>
      <c r="B16" s="360" t="s">
        <v>224</v>
      </c>
      <c r="C16" s="360"/>
      <c r="D16" s="360"/>
      <c r="E16" s="360"/>
      <c r="F16" s="360"/>
      <c r="G16" s="360"/>
      <c r="H16" s="310"/>
      <c r="I16" s="66"/>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row>
    <row r="17" spans="1:52" s="23" customFormat="1" ht="73.5" customHeight="1" x14ac:dyDescent="0.3">
      <c r="A17" s="65"/>
      <c r="B17" s="291"/>
      <c r="C17" s="437" t="s">
        <v>619</v>
      </c>
      <c r="D17" s="438"/>
      <c r="E17" s="438"/>
      <c r="F17" s="438"/>
      <c r="G17" s="438"/>
      <c r="H17" s="439"/>
      <c r="I17" s="66"/>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row>
    <row r="18" spans="1:52" s="23" customFormat="1" ht="18" customHeight="1" x14ac:dyDescent="0.3">
      <c r="A18" s="65"/>
      <c r="B18" s="291"/>
      <c r="C18" s="440"/>
      <c r="D18" s="441"/>
      <c r="E18" s="441"/>
      <c r="F18" s="441"/>
      <c r="G18" s="441"/>
      <c r="H18" s="442"/>
      <c r="I18" s="66"/>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row>
    <row r="19" spans="1:52" s="23" customFormat="1" ht="81" customHeight="1" thickBot="1" x14ac:dyDescent="0.35">
      <c r="A19" s="65"/>
      <c r="B19" s="291"/>
      <c r="C19" s="443"/>
      <c r="D19" s="444"/>
      <c r="E19" s="444"/>
      <c r="F19" s="444"/>
      <c r="G19" s="444"/>
      <c r="H19" s="445"/>
      <c r="I19" s="66"/>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row>
    <row r="20" spans="1:52" s="23" customFormat="1" ht="11.25" customHeight="1" x14ac:dyDescent="0.3">
      <c r="A20" s="65"/>
      <c r="B20" s="291"/>
      <c r="C20" s="291"/>
      <c r="D20" s="291"/>
      <c r="E20" s="291"/>
      <c r="F20" s="291"/>
      <c r="G20" s="310"/>
      <c r="H20" s="310"/>
      <c r="I20" s="66"/>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row>
    <row r="21" spans="1:52" s="23" customFormat="1" ht="52.5" customHeight="1" thickBot="1" x14ac:dyDescent="0.35">
      <c r="A21" s="65"/>
      <c r="B21" s="68"/>
      <c r="C21" s="446" t="s">
        <v>276</v>
      </c>
      <c r="D21" s="446"/>
      <c r="E21" s="446" t="s">
        <v>282</v>
      </c>
      <c r="F21" s="446"/>
      <c r="G21" s="133" t="s">
        <v>283</v>
      </c>
      <c r="H21" s="133" t="s">
        <v>232</v>
      </c>
      <c r="I21" s="66"/>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row>
    <row r="22" spans="1:52" s="23" customFormat="1" ht="246.75" customHeight="1" thickBot="1" x14ac:dyDescent="0.35">
      <c r="A22" s="65"/>
      <c r="B22" s="132" t="s">
        <v>274</v>
      </c>
      <c r="C22" s="413" t="s">
        <v>363</v>
      </c>
      <c r="D22" s="447"/>
      <c r="E22" s="415" t="s">
        <v>575</v>
      </c>
      <c r="F22" s="416"/>
      <c r="G22" s="319" t="s">
        <v>611</v>
      </c>
      <c r="H22" s="186" t="s">
        <v>532</v>
      </c>
      <c r="I22" s="66"/>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row>
    <row r="23" spans="1:52" s="23" customFormat="1" ht="116.25" customHeight="1" thickBot="1" x14ac:dyDescent="0.35">
      <c r="A23" s="65"/>
      <c r="B23" s="132"/>
      <c r="C23" s="413" t="s">
        <v>393</v>
      </c>
      <c r="D23" s="414"/>
      <c r="E23" s="422" t="s">
        <v>577</v>
      </c>
      <c r="F23" s="423"/>
      <c r="G23" s="284" t="s">
        <v>578</v>
      </c>
      <c r="H23" s="186" t="s">
        <v>26</v>
      </c>
      <c r="I23" s="66"/>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row>
    <row r="24" spans="1:52" s="23" customFormat="1" ht="171" customHeight="1" thickBot="1" x14ac:dyDescent="0.35">
      <c r="A24" s="65"/>
      <c r="B24" s="132"/>
      <c r="C24" s="417" t="s">
        <v>364</v>
      </c>
      <c r="D24" s="418"/>
      <c r="E24" s="415" t="s">
        <v>579</v>
      </c>
      <c r="F24" s="416"/>
      <c r="G24" s="285" t="s">
        <v>580</v>
      </c>
      <c r="H24" s="186" t="s">
        <v>20</v>
      </c>
      <c r="I24" s="66"/>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row>
    <row r="25" spans="1:52" s="23" customFormat="1" ht="18.75" customHeight="1" thickBot="1" x14ac:dyDescent="0.35">
      <c r="A25" s="65"/>
      <c r="B25" s="62"/>
      <c r="C25" s="62"/>
      <c r="D25" s="62"/>
      <c r="E25" s="62"/>
      <c r="F25" s="62"/>
      <c r="G25" s="264" t="s">
        <v>277</v>
      </c>
      <c r="H25" s="263" t="s">
        <v>532</v>
      </c>
      <c r="I25" s="66"/>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row>
    <row r="26" spans="1:52" ht="39.75" customHeight="1" x14ac:dyDescent="0.3">
      <c r="B26" s="62"/>
      <c r="C26" s="311"/>
      <c r="D26" s="295"/>
      <c r="E26" s="295"/>
      <c r="F26" s="223"/>
      <c r="G26" s="223"/>
      <c r="H26" s="223"/>
      <c r="I26" s="224"/>
      <c r="J26" s="62"/>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row>
    <row r="27" spans="1:52" s="23" customFormat="1" ht="18.75" customHeight="1" thickBot="1" x14ac:dyDescent="0.35">
      <c r="A27" s="65"/>
      <c r="B27" s="62"/>
      <c r="C27" s="221" t="s">
        <v>304</v>
      </c>
      <c r="D27" s="312"/>
      <c r="E27" s="62"/>
      <c r="F27" s="62"/>
      <c r="G27" s="136"/>
      <c r="H27" s="62"/>
      <c r="I27" s="66"/>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row>
    <row r="28" spans="1:52" s="23" customFormat="1" ht="36" customHeight="1" thickBot="1" x14ac:dyDescent="0.35">
      <c r="A28" s="65"/>
      <c r="B28" s="62"/>
      <c r="C28" s="105" t="s">
        <v>60</v>
      </c>
      <c r="D28" s="419" t="s">
        <v>533</v>
      </c>
      <c r="E28" s="420"/>
      <c r="F28" s="420"/>
      <c r="G28" s="421"/>
      <c r="H28" s="62"/>
      <c r="I28" s="66"/>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row>
    <row r="29" spans="1:52" s="23" customFormat="1" ht="30.75" customHeight="1" thickBot="1" x14ac:dyDescent="0.35">
      <c r="A29" s="65"/>
      <c r="B29" s="62"/>
      <c r="C29" s="105" t="s">
        <v>62</v>
      </c>
      <c r="D29" s="448" t="s">
        <v>534</v>
      </c>
      <c r="E29" s="420"/>
      <c r="F29" s="420"/>
      <c r="G29" s="421"/>
      <c r="H29" s="62"/>
      <c r="I29" s="66"/>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row>
    <row r="30" spans="1:52" s="23" customFormat="1" ht="73.5" customHeight="1" thickBot="1" x14ac:dyDescent="0.35">
      <c r="A30" s="65"/>
      <c r="B30" s="291"/>
      <c r="C30" s="294" t="s">
        <v>276</v>
      </c>
      <c r="D30" s="294"/>
      <c r="E30" s="294" t="s">
        <v>282</v>
      </c>
      <c r="F30" s="294"/>
      <c r="G30" s="133" t="s">
        <v>283</v>
      </c>
      <c r="H30" s="133" t="s">
        <v>232</v>
      </c>
      <c r="I30" s="66"/>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row>
    <row r="31" spans="1:52" s="23" customFormat="1" ht="105.75" customHeight="1" thickBot="1" x14ac:dyDescent="0.35">
      <c r="A31" s="65"/>
      <c r="B31" s="132" t="s">
        <v>455</v>
      </c>
      <c r="C31" s="449" t="s">
        <v>363</v>
      </c>
      <c r="D31" s="450"/>
      <c r="E31" s="415" t="s">
        <v>562</v>
      </c>
      <c r="F31" s="416"/>
      <c r="G31" s="283" t="s">
        <v>574</v>
      </c>
      <c r="H31" s="186" t="s">
        <v>20</v>
      </c>
      <c r="I31" s="66"/>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row>
    <row r="32" spans="1:52" s="23" customFormat="1" ht="117.75" customHeight="1" thickBot="1" x14ac:dyDescent="0.35">
      <c r="A32" s="65"/>
      <c r="B32" s="132"/>
      <c r="C32" s="449" t="s">
        <v>393</v>
      </c>
      <c r="D32" s="451"/>
      <c r="E32" s="415" t="s">
        <v>563</v>
      </c>
      <c r="F32" s="416"/>
      <c r="G32" s="283" t="s">
        <v>564</v>
      </c>
      <c r="H32" s="186" t="s">
        <v>20</v>
      </c>
      <c r="I32" s="66"/>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row>
    <row r="33" spans="1:42" s="23" customFormat="1" ht="118.5" customHeight="1" thickBot="1" x14ac:dyDescent="0.35">
      <c r="A33" s="65"/>
      <c r="B33" s="132"/>
      <c r="C33" s="452" t="s">
        <v>364</v>
      </c>
      <c r="D33" s="453"/>
      <c r="E33" s="415" t="s">
        <v>565</v>
      </c>
      <c r="F33" s="416"/>
      <c r="G33" s="283" t="s">
        <v>566</v>
      </c>
      <c r="H33" s="186" t="s">
        <v>20</v>
      </c>
      <c r="I33" s="66"/>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row>
    <row r="34" spans="1:42" s="23" customFormat="1" ht="18" customHeight="1" thickBot="1" x14ac:dyDescent="0.35">
      <c r="A34" s="65"/>
      <c r="B34" s="62"/>
      <c r="C34" s="62"/>
      <c r="D34" s="62"/>
      <c r="E34" s="62"/>
      <c r="F34" s="62"/>
      <c r="G34" s="135" t="s">
        <v>277</v>
      </c>
      <c r="H34" s="186" t="s">
        <v>20</v>
      </c>
      <c r="I34" s="66"/>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row>
    <row r="35" spans="1:42" s="23" customFormat="1" ht="31.5" customHeight="1" thickBot="1" x14ac:dyDescent="0.35">
      <c r="A35" s="65"/>
      <c r="B35" s="62"/>
      <c r="C35" s="221" t="s">
        <v>304</v>
      </c>
      <c r="D35" s="312"/>
      <c r="E35" s="62"/>
      <c r="F35" s="62"/>
      <c r="G35" s="136"/>
      <c r="H35" s="62"/>
      <c r="I35" s="66"/>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row>
    <row r="36" spans="1:42" s="23" customFormat="1" ht="14.5" thickBot="1" x14ac:dyDescent="0.35">
      <c r="A36" s="65"/>
      <c r="B36" s="62"/>
      <c r="C36" s="105" t="s">
        <v>60</v>
      </c>
      <c r="D36" s="459" t="s">
        <v>459</v>
      </c>
      <c r="E36" s="431"/>
      <c r="F36" s="431"/>
      <c r="G36" s="432"/>
      <c r="H36" s="62"/>
      <c r="I36" s="66"/>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row>
    <row r="37" spans="1:42" ht="15.75" customHeight="1" thickBot="1" x14ac:dyDescent="0.35">
      <c r="A37" s="65"/>
      <c r="B37" s="62"/>
      <c r="C37" s="105" t="s">
        <v>62</v>
      </c>
      <c r="D37" s="430" t="s">
        <v>460</v>
      </c>
      <c r="E37" s="431"/>
      <c r="F37" s="431"/>
      <c r="G37" s="432"/>
      <c r="H37" s="62"/>
      <c r="I37" s="66"/>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row>
    <row r="38" spans="1:42" ht="61.5" customHeight="1" thickBot="1" x14ac:dyDescent="0.35">
      <c r="A38" s="65"/>
      <c r="B38" s="62"/>
      <c r="C38" s="105"/>
      <c r="D38" s="62"/>
      <c r="E38" s="62"/>
      <c r="F38" s="62"/>
      <c r="G38" s="62"/>
      <c r="H38" s="62"/>
      <c r="I38" s="66"/>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row>
    <row r="39" spans="1:42" s="23" customFormat="1" ht="403.5" customHeight="1" thickBot="1" x14ac:dyDescent="0.35">
      <c r="A39" s="65"/>
      <c r="B39" s="311"/>
      <c r="C39" s="433" t="s">
        <v>456</v>
      </c>
      <c r="D39" s="433"/>
      <c r="E39" s="434" t="s">
        <v>617</v>
      </c>
      <c r="F39" s="435"/>
      <c r="G39" s="435"/>
      <c r="H39" s="436"/>
      <c r="I39" s="66"/>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row>
    <row r="40" spans="1:42" s="23" customFormat="1" ht="40" customHeight="1" x14ac:dyDescent="0.3">
      <c r="A40" s="65"/>
      <c r="B40" s="222"/>
      <c r="C40" s="222"/>
      <c r="D40" s="222"/>
      <c r="E40" s="222" t="s">
        <v>603</v>
      </c>
      <c r="F40" s="222"/>
      <c r="G40" s="310"/>
      <c r="H40" s="310"/>
      <c r="I40" s="66"/>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row>
    <row r="41" spans="1:42" s="23" customFormat="1" ht="27" customHeight="1" thickBot="1" x14ac:dyDescent="0.35">
      <c r="A41" s="65"/>
      <c r="B41" s="62"/>
      <c r="C41" s="63"/>
      <c r="D41" s="63"/>
      <c r="E41" s="63"/>
      <c r="F41" s="104" t="s">
        <v>225</v>
      </c>
      <c r="G41" s="310"/>
      <c r="H41" s="310"/>
      <c r="I41" s="66"/>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row>
    <row r="42" spans="1:42" s="23" customFormat="1" ht="51" customHeight="1" x14ac:dyDescent="0.3">
      <c r="A42" s="65"/>
      <c r="B42" s="62"/>
      <c r="C42" s="63"/>
      <c r="D42" s="63"/>
      <c r="E42" s="34" t="s">
        <v>226</v>
      </c>
      <c r="F42" s="463" t="s">
        <v>322</v>
      </c>
      <c r="G42" s="464"/>
      <c r="H42" s="465"/>
      <c r="I42" s="66"/>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row>
    <row r="43" spans="1:42" s="23" customFormat="1" ht="45" customHeight="1" x14ac:dyDescent="0.3">
      <c r="A43" s="65"/>
      <c r="B43" s="62"/>
      <c r="C43" s="63"/>
      <c r="D43" s="63"/>
      <c r="E43" s="35" t="s">
        <v>227</v>
      </c>
      <c r="F43" s="466" t="s">
        <v>323</v>
      </c>
      <c r="G43" s="467"/>
      <c r="H43" s="468"/>
      <c r="I43" s="66"/>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row>
    <row r="44" spans="1:42" s="23" customFormat="1" ht="42" customHeight="1" x14ac:dyDescent="0.3">
      <c r="A44" s="65"/>
      <c r="B44" s="62"/>
      <c r="C44" s="63"/>
      <c r="D44" s="63"/>
      <c r="E44" s="35" t="s">
        <v>228</v>
      </c>
      <c r="F44" s="466" t="s">
        <v>324</v>
      </c>
      <c r="G44" s="467"/>
      <c r="H44" s="468"/>
      <c r="I44" s="66"/>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row>
    <row r="45" spans="1:42" s="23" customFormat="1" ht="42" customHeight="1" x14ac:dyDescent="0.3">
      <c r="A45" s="65"/>
      <c r="B45" s="62"/>
      <c r="C45" s="63"/>
      <c r="D45" s="63"/>
      <c r="E45" s="35" t="s">
        <v>229</v>
      </c>
      <c r="F45" s="466" t="s">
        <v>325</v>
      </c>
      <c r="G45" s="467"/>
      <c r="H45" s="468"/>
      <c r="I45" s="66"/>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row>
    <row r="46" spans="1:42" s="23" customFormat="1" ht="44.25" customHeight="1" x14ac:dyDescent="0.3">
      <c r="A46" s="60"/>
      <c r="B46" s="62"/>
      <c r="C46" s="63"/>
      <c r="D46" s="63"/>
      <c r="E46" s="35" t="s">
        <v>230</v>
      </c>
      <c r="F46" s="466" t="s">
        <v>326</v>
      </c>
      <c r="G46" s="467"/>
      <c r="H46" s="468"/>
      <c r="I46" s="61"/>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row>
    <row r="47" spans="1:42" s="23" customFormat="1" ht="73.5" customHeight="1" thickBot="1" x14ac:dyDescent="0.35">
      <c r="A47" s="60"/>
      <c r="B47" s="62"/>
      <c r="C47" s="63"/>
      <c r="D47" s="63"/>
      <c r="E47" s="36" t="s">
        <v>231</v>
      </c>
      <c r="F47" s="460" t="s">
        <v>327</v>
      </c>
      <c r="G47" s="461"/>
      <c r="H47" s="462"/>
      <c r="I47" s="61"/>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row>
    <row r="48" spans="1:42" s="23" customFormat="1" ht="150.75" customHeight="1" thickBot="1" x14ac:dyDescent="0.35">
      <c r="A48" s="69"/>
      <c r="B48" s="70"/>
      <c r="C48" s="71"/>
      <c r="D48" s="71"/>
      <c r="E48" s="71"/>
      <c r="F48" s="71"/>
      <c r="G48" s="313"/>
      <c r="H48" s="313"/>
      <c r="I48" s="72"/>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row>
    <row r="49" spans="2:42" s="23" customFormat="1" ht="129.75" customHeight="1" x14ac:dyDescent="0.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row>
    <row r="50" spans="2:42" s="23" customFormat="1" ht="73.5" customHeight="1" x14ac:dyDescent="0.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row>
    <row r="51" spans="2:42" s="23" customFormat="1" ht="40" customHeight="1" x14ac:dyDescent="0.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row>
    <row r="52" spans="2:42" s="23" customFormat="1" ht="140.25" customHeight="1" x14ac:dyDescent="0.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row>
    <row r="53" spans="2:42" s="23" customFormat="1" ht="78" customHeight="1" x14ac:dyDescent="0.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row>
    <row r="54" spans="2:42" s="23" customFormat="1" ht="82.5" customHeight="1" x14ac:dyDescent="0.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row>
    <row r="55" spans="2:42" s="23" customFormat="1" ht="82.5" customHeight="1" x14ac:dyDescent="0.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row>
    <row r="56" spans="2:42" s="23" customFormat="1" ht="90" customHeight="1" x14ac:dyDescent="0.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row>
    <row r="57" spans="2:42" s="23" customFormat="1" ht="30.75" customHeight="1" x14ac:dyDescent="0.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row>
    <row r="58" spans="2:42" s="23" customFormat="1" ht="117.75" customHeight="1" x14ac:dyDescent="0.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row>
    <row r="59" spans="2:42" s="23" customFormat="1" ht="105" customHeight="1" x14ac:dyDescent="0.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row>
    <row r="60" spans="2:42" s="23" customFormat="1" ht="18" customHeight="1" x14ac:dyDescent="0.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row>
    <row r="61" spans="2:42" s="23" customFormat="1" ht="0.75" customHeight="1" x14ac:dyDescent="0.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row>
    <row r="62" spans="2:42" s="23" customFormat="1" ht="2.25" customHeight="1" x14ac:dyDescent="0.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row>
    <row r="63" spans="2:42" s="23" customFormat="1" ht="78" customHeight="1" x14ac:dyDescent="0.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row>
    <row r="64" spans="2:42" s="23" customFormat="1" ht="54.75" customHeight="1" x14ac:dyDescent="0.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row>
    <row r="65" spans="1:52" s="23" customFormat="1" ht="58.5" customHeight="1" x14ac:dyDescent="0.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row>
    <row r="66" spans="1:52" ht="60" customHeight="1" x14ac:dyDescent="0.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row>
    <row r="67" spans="1:52" ht="54" customHeight="1" x14ac:dyDescent="0.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row>
    <row r="68" spans="1:52" ht="61.5" customHeight="1" x14ac:dyDescent="0.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row>
    <row r="69" spans="1:52" x14ac:dyDescent="0.3">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row>
    <row r="70" spans="1:52" ht="50.15" customHeight="1" x14ac:dyDescent="0.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row>
    <row r="71" spans="1:52" ht="50.15" customHeight="1" x14ac:dyDescent="0.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row>
    <row r="72" spans="1:52" ht="49.5" customHeight="1" x14ac:dyDescent="0.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row>
    <row r="73" spans="1:52" ht="50.15" customHeight="1" x14ac:dyDescent="0.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row>
    <row r="74" spans="1:52" ht="50.15" customHeight="1" x14ac:dyDescent="0.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row>
    <row r="75" spans="1:52" ht="50.15" customHeight="1" x14ac:dyDescent="0.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row>
    <row r="76" spans="1:52" x14ac:dyDescent="0.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row>
    <row r="77" spans="1:52" x14ac:dyDescent="0.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row>
    <row r="78" spans="1:52" x14ac:dyDescent="0.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row>
    <row r="79" spans="1:52" x14ac:dyDescent="0.3">
      <c r="A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row>
    <row r="80" spans="1:52" x14ac:dyDescent="0.3">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row>
    <row r="81" spans="1:52" x14ac:dyDescent="0.3">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row>
    <row r="82" spans="1:52" x14ac:dyDescent="0.3">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row>
    <row r="83" spans="1:52" x14ac:dyDescent="0.3">
      <c r="A83" s="33"/>
      <c r="B83" s="33"/>
      <c r="C83" s="33"/>
      <c r="D83" s="33"/>
      <c r="E83" s="33"/>
      <c r="F83" s="33"/>
      <c r="G83" s="33"/>
      <c r="H83" s="33"/>
      <c r="I83" s="33"/>
      <c r="J83" s="33"/>
      <c r="K83" s="33"/>
    </row>
    <row r="84" spans="1:52" x14ac:dyDescent="0.3">
      <c r="A84" s="33"/>
      <c r="B84" s="33"/>
      <c r="C84" s="33"/>
      <c r="D84" s="33"/>
      <c r="E84" s="33"/>
      <c r="F84" s="33"/>
      <c r="G84" s="33"/>
      <c r="H84" s="33"/>
      <c r="I84" s="33"/>
      <c r="J84" s="33"/>
      <c r="K84" s="33"/>
    </row>
    <row r="85" spans="1:52" x14ac:dyDescent="0.3">
      <c r="A85" s="33"/>
      <c r="B85" s="33"/>
      <c r="C85" s="33"/>
      <c r="D85" s="33"/>
      <c r="E85" s="33"/>
      <c r="F85" s="33"/>
      <c r="G85" s="33"/>
      <c r="H85" s="33"/>
      <c r="I85" s="33"/>
      <c r="J85" s="33"/>
      <c r="K85" s="33"/>
    </row>
    <row r="86" spans="1:52" x14ac:dyDescent="0.3">
      <c r="A86" s="33"/>
      <c r="B86" s="33"/>
      <c r="C86" s="33"/>
      <c r="D86" s="33"/>
      <c r="E86" s="33"/>
      <c r="F86" s="33"/>
      <c r="G86" s="33"/>
      <c r="H86" s="33"/>
      <c r="I86" s="33"/>
      <c r="J86" s="33"/>
      <c r="K86" s="33"/>
    </row>
    <row r="87" spans="1:52" x14ac:dyDescent="0.3">
      <c r="A87" s="33"/>
      <c r="B87" s="33"/>
      <c r="C87" s="33"/>
      <c r="D87" s="33"/>
      <c r="E87" s="33"/>
      <c r="F87" s="33"/>
      <c r="G87" s="33"/>
      <c r="H87" s="33"/>
      <c r="I87" s="33"/>
      <c r="J87" s="33"/>
      <c r="K87" s="33"/>
    </row>
    <row r="88" spans="1:52" x14ac:dyDescent="0.3">
      <c r="A88" s="33"/>
      <c r="B88" s="33"/>
      <c r="C88" s="33"/>
      <c r="D88" s="33"/>
      <c r="E88" s="33"/>
      <c r="F88" s="33"/>
      <c r="G88" s="33"/>
      <c r="H88" s="33"/>
      <c r="I88" s="33"/>
      <c r="J88" s="33"/>
      <c r="K88" s="33"/>
    </row>
    <row r="89" spans="1:52" x14ac:dyDescent="0.3">
      <c r="A89" s="33"/>
      <c r="B89" s="33"/>
      <c r="C89" s="33"/>
      <c r="D89" s="33"/>
      <c r="E89" s="33"/>
      <c r="F89" s="33"/>
      <c r="G89" s="33"/>
      <c r="H89" s="33"/>
      <c r="I89" s="33"/>
      <c r="J89" s="33"/>
      <c r="K89" s="33"/>
    </row>
    <row r="90" spans="1:52" x14ac:dyDescent="0.3">
      <c r="A90" s="33"/>
      <c r="B90" s="33"/>
      <c r="C90" s="33"/>
      <c r="D90" s="33"/>
      <c r="E90" s="33"/>
      <c r="F90" s="33"/>
      <c r="G90" s="33"/>
      <c r="H90" s="33"/>
      <c r="I90" s="33"/>
      <c r="J90" s="33"/>
      <c r="K90" s="33"/>
    </row>
    <row r="91" spans="1:52" x14ac:dyDescent="0.3">
      <c r="A91" s="33"/>
      <c r="B91" s="33"/>
      <c r="C91" s="33"/>
      <c r="D91" s="33"/>
      <c r="E91" s="33"/>
      <c r="F91" s="33"/>
      <c r="G91" s="33"/>
      <c r="H91" s="33"/>
      <c r="I91" s="33"/>
      <c r="J91" s="33"/>
      <c r="K91" s="33"/>
    </row>
    <row r="92" spans="1:52" x14ac:dyDescent="0.3">
      <c r="A92" s="33"/>
      <c r="B92" s="33"/>
      <c r="C92" s="33"/>
      <c r="D92" s="33"/>
      <c r="E92" s="33"/>
      <c r="F92" s="33"/>
      <c r="G92" s="33"/>
      <c r="H92" s="33"/>
      <c r="I92" s="33"/>
      <c r="J92" s="33"/>
      <c r="K92" s="33"/>
    </row>
    <row r="93" spans="1:52" x14ac:dyDescent="0.3">
      <c r="A93" s="33"/>
      <c r="B93" s="33"/>
      <c r="C93" s="33"/>
      <c r="D93" s="33"/>
      <c r="E93" s="33"/>
      <c r="F93" s="33"/>
      <c r="G93" s="33"/>
      <c r="H93" s="33"/>
      <c r="I93" s="33"/>
      <c r="J93" s="33"/>
      <c r="K93" s="33"/>
    </row>
    <row r="94" spans="1:52" x14ac:dyDescent="0.3">
      <c r="A94" s="33"/>
      <c r="B94" s="33"/>
      <c r="C94" s="33"/>
      <c r="D94" s="33"/>
      <c r="E94" s="33"/>
      <c r="F94" s="33"/>
      <c r="G94" s="33"/>
      <c r="H94" s="33"/>
      <c r="I94" s="33"/>
      <c r="J94" s="33"/>
      <c r="K94" s="33"/>
    </row>
    <row r="95" spans="1:52" x14ac:dyDescent="0.3">
      <c r="A95" s="33"/>
      <c r="B95" s="33"/>
      <c r="C95" s="33"/>
      <c r="D95" s="33"/>
      <c r="E95" s="33"/>
      <c r="F95" s="33"/>
      <c r="G95" s="33"/>
      <c r="H95" s="33"/>
      <c r="I95" s="33"/>
      <c r="J95" s="33"/>
      <c r="K95" s="33"/>
    </row>
    <row r="96" spans="1:52" x14ac:dyDescent="0.3">
      <c r="A96" s="33"/>
      <c r="B96" s="33"/>
      <c r="C96" s="33"/>
      <c r="D96" s="33"/>
      <c r="E96" s="33"/>
      <c r="F96" s="33"/>
      <c r="G96" s="33"/>
      <c r="H96" s="33"/>
      <c r="I96" s="33"/>
      <c r="J96" s="33"/>
      <c r="K96" s="33"/>
    </row>
    <row r="97" spans="1:11" x14ac:dyDescent="0.3">
      <c r="A97" s="33"/>
      <c r="B97" s="33"/>
      <c r="C97" s="33"/>
      <c r="D97" s="33"/>
      <c r="E97" s="33"/>
      <c r="F97" s="33"/>
      <c r="G97" s="33"/>
      <c r="H97" s="33"/>
      <c r="I97" s="33"/>
      <c r="J97" s="33"/>
      <c r="K97" s="33"/>
    </row>
    <row r="98" spans="1:11" x14ac:dyDescent="0.3">
      <c r="A98" s="33"/>
      <c r="B98" s="33"/>
      <c r="C98" s="33"/>
      <c r="D98" s="33"/>
      <c r="E98" s="33"/>
      <c r="F98" s="33"/>
      <c r="G98" s="33"/>
      <c r="H98" s="33"/>
      <c r="I98" s="33"/>
      <c r="J98" s="33"/>
      <c r="K98" s="33"/>
    </row>
    <row r="99" spans="1:11" x14ac:dyDescent="0.3">
      <c r="A99" s="33"/>
      <c r="B99" s="33"/>
      <c r="C99" s="33"/>
      <c r="D99" s="33"/>
      <c r="E99" s="33"/>
      <c r="F99" s="33"/>
      <c r="G99" s="33"/>
      <c r="H99" s="33"/>
      <c r="I99" s="33"/>
      <c r="J99" s="33"/>
      <c r="K99" s="33"/>
    </row>
    <row r="100" spans="1:11" x14ac:dyDescent="0.3">
      <c r="A100" s="33"/>
      <c r="B100" s="33"/>
      <c r="C100" s="33"/>
      <c r="D100" s="33"/>
      <c r="E100" s="33"/>
      <c r="F100" s="33"/>
      <c r="G100" s="33"/>
      <c r="H100" s="33"/>
      <c r="I100" s="33"/>
      <c r="J100" s="33"/>
      <c r="K100" s="33"/>
    </row>
    <row r="101" spans="1:11" x14ac:dyDescent="0.3">
      <c r="A101" s="33"/>
      <c r="B101" s="33"/>
      <c r="C101" s="33"/>
      <c r="D101" s="33"/>
      <c r="E101" s="33"/>
      <c r="F101" s="33"/>
      <c r="G101" s="33"/>
      <c r="H101" s="33"/>
      <c r="I101" s="33"/>
      <c r="J101" s="33"/>
      <c r="K101" s="33"/>
    </row>
    <row r="102" spans="1:11" x14ac:dyDescent="0.3">
      <c r="A102" s="33"/>
      <c r="B102" s="33"/>
      <c r="C102" s="33"/>
      <c r="H102" s="33"/>
      <c r="I102" s="33"/>
      <c r="J102" s="33"/>
      <c r="K102" s="33"/>
    </row>
    <row r="103" spans="1:11" x14ac:dyDescent="0.3">
      <c r="A103" s="33"/>
      <c r="B103" s="33"/>
      <c r="C103" s="33"/>
      <c r="H103" s="33"/>
      <c r="I103" s="33"/>
      <c r="J103" s="33"/>
      <c r="K103" s="33"/>
    </row>
    <row r="104" spans="1:11" x14ac:dyDescent="0.3">
      <c r="A104" s="33"/>
      <c r="B104" s="33"/>
      <c r="C104" s="33"/>
      <c r="H104" s="33"/>
      <c r="I104" s="33"/>
      <c r="J104" s="33"/>
      <c r="K104" s="33"/>
    </row>
    <row r="105" spans="1:11" x14ac:dyDescent="0.3">
      <c r="A105" s="33"/>
      <c r="B105" s="33"/>
      <c r="C105" s="33"/>
      <c r="H105" s="33"/>
      <c r="I105" s="33"/>
      <c r="J105" s="33"/>
      <c r="K105" s="33"/>
    </row>
    <row r="106" spans="1:11" x14ac:dyDescent="0.3">
      <c r="A106" s="33"/>
      <c r="B106" s="33"/>
      <c r="C106" s="33"/>
      <c r="H106" s="33"/>
      <c r="I106" s="33"/>
      <c r="J106" s="33"/>
      <c r="K106" s="33"/>
    </row>
    <row r="107" spans="1:11" x14ac:dyDescent="0.3">
      <c r="A107" s="33"/>
      <c r="B107" s="33"/>
      <c r="C107" s="33"/>
      <c r="H107" s="33"/>
      <c r="I107" s="33"/>
      <c r="J107" s="33"/>
      <c r="K107" s="33"/>
    </row>
    <row r="108" spans="1:11" x14ac:dyDescent="0.3">
      <c r="A108" s="33"/>
      <c r="B108" s="33"/>
      <c r="C108" s="33"/>
      <c r="H108" s="33"/>
      <c r="I108" s="33"/>
      <c r="J108" s="33"/>
      <c r="K108" s="33"/>
    </row>
    <row r="109" spans="1:11" x14ac:dyDescent="0.3">
      <c r="A109" s="33"/>
      <c r="B109" s="33"/>
      <c r="C109" s="33"/>
      <c r="H109" s="33"/>
      <c r="I109" s="33"/>
      <c r="J109" s="33"/>
      <c r="K109" s="33"/>
    </row>
    <row r="110" spans="1:11" x14ac:dyDescent="0.3">
      <c r="A110" s="33"/>
      <c r="B110" s="33"/>
      <c r="C110" s="33"/>
      <c r="H110" s="33"/>
      <c r="I110" s="33"/>
      <c r="J110" s="33"/>
      <c r="K110" s="33"/>
    </row>
    <row r="111" spans="1:11" x14ac:dyDescent="0.3">
      <c r="A111" s="33"/>
      <c r="B111" s="33"/>
      <c r="C111" s="33"/>
      <c r="I111" s="33"/>
      <c r="J111" s="33"/>
      <c r="K111" s="33"/>
    </row>
    <row r="112" spans="1:11" x14ac:dyDescent="0.3">
      <c r="A112" s="33"/>
      <c r="B112" s="33"/>
      <c r="C112" s="33"/>
      <c r="I112" s="33"/>
      <c r="J112" s="33"/>
      <c r="K112" s="33"/>
    </row>
    <row r="113" spans="1:11" x14ac:dyDescent="0.3">
      <c r="A113" s="33"/>
      <c r="B113" s="33"/>
      <c r="C113" s="33"/>
      <c r="J113" s="33"/>
      <c r="K113" s="33"/>
    </row>
    <row r="114" spans="1:11" x14ac:dyDescent="0.3">
      <c r="A114" s="33"/>
      <c r="B114" s="33"/>
      <c r="C114" s="33"/>
      <c r="J114" s="33"/>
      <c r="K114" s="33"/>
    </row>
    <row r="115" spans="1:11" x14ac:dyDescent="0.3">
      <c r="A115" s="33"/>
      <c r="B115" s="33"/>
      <c r="C115" s="33"/>
      <c r="J115" s="33"/>
      <c r="K115" s="33"/>
    </row>
    <row r="116" spans="1:11" x14ac:dyDescent="0.3">
      <c r="A116" s="33"/>
      <c r="B116" s="33"/>
      <c r="C116" s="33"/>
      <c r="J116" s="33"/>
      <c r="K116" s="33"/>
    </row>
    <row r="117" spans="1:11" x14ac:dyDescent="0.3">
      <c r="A117" s="33"/>
      <c r="B117" s="33"/>
      <c r="C117" s="33"/>
      <c r="J117" s="33"/>
      <c r="K117" s="33"/>
    </row>
    <row r="118" spans="1:11" x14ac:dyDescent="0.3">
      <c r="A118" s="33"/>
      <c r="B118" s="33"/>
      <c r="J118" s="33"/>
      <c r="K118" s="33"/>
    </row>
    <row r="119" spans="1:11" x14ac:dyDescent="0.3">
      <c r="A119" s="33"/>
      <c r="B119" s="33"/>
      <c r="J119" s="33"/>
      <c r="K119" s="33"/>
    </row>
    <row r="120" spans="1:11" x14ac:dyDescent="0.3">
      <c r="A120" s="33"/>
      <c r="B120" s="33"/>
      <c r="J120" s="33"/>
      <c r="K120" s="33"/>
    </row>
    <row r="121" spans="1:11" x14ac:dyDescent="0.3">
      <c r="A121" s="33"/>
      <c r="B121" s="33"/>
      <c r="J121" s="33"/>
      <c r="K121" s="33"/>
    </row>
    <row r="122" spans="1:11" x14ac:dyDescent="0.3">
      <c r="A122" s="33"/>
      <c r="B122" s="33"/>
      <c r="J122" s="33"/>
      <c r="K122" s="33"/>
    </row>
    <row r="123" spans="1:11" x14ac:dyDescent="0.3">
      <c r="A123" s="33"/>
      <c r="B123" s="33"/>
      <c r="J123" s="33"/>
      <c r="K123" s="33"/>
    </row>
    <row r="124" spans="1:11" x14ac:dyDescent="0.3">
      <c r="A124" s="33"/>
      <c r="B124" s="33"/>
      <c r="J124" s="33"/>
      <c r="K124" s="33"/>
    </row>
    <row r="125" spans="1:11" x14ac:dyDescent="0.3">
      <c r="A125" s="33"/>
      <c r="B125" s="33"/>
      <c r="J125" s="33"/>
      <c r="K125" s="33"/>
    </row>
    <row r="126" spans="1:11" x14ac:dyDescent="0.3">
      <c r="A126" s="33"/>
      <c r="B126" s="33"/>
      <c r="J126" s="33"/>
      <c r="K126" s="33"/>
    </row>
    <row r="127" spans="1:11" x14ac:dyDescent="0.3">
      <c r="B127" s="33"/>
      <c r="J127" s="33"/>
    </row>
  </sheetData>
  <mergeCells count="41">
    <mergeCell ref="E33:F33"/>
    <mergeCell ref="D36:G36"/>
    <mergeCell ref="F47:H47"/>
    <mergeCell ref="F42:H42"/>
    <mergeCell ref="F43:H43"/>
    <mergeCell ref="F44:H44"/>
    <mergeCell ref="F45:H45"/>
    <mergeCell ref="F46:H46"/>
    <mergeCell ref="C8:D8"/>
    <mergeCell ref="E8:F8"/>
    <mergeCell ref="C9:D9"/>
    <mergeCell ref="E9:F9"/>
    <mergeCell ref="C12:H12"/>
    <mergeCell ref="B2:H2"/>
    <mergeCell ref="B3:H3"/>
    <mergeCell ref="C6:D6"/>
    <mergeCell ref="E6:F6"/>
    <mergeCell ref="C7:D7"/>
    <mergeCell ref="E7:F7"/>
    <mergeCell ref="D13:G13"/>
    <mergeCell ref="D14:G14"/>
    <mergeCell ref="D37:G37"/>
    <mergeCell ref="C39:D39"/>
    <mergeCell ref="E39:H39"/>
    <mergeCell ref="B16:G16"/>
    <mergeCell ref="C17:H19"/>
    <mergeCell ref="C21:D21"/>
    <mergeCell ref="E21:F21"/>
    <mergeCell ref="C22:D22"/>
    <mergeCell ref="D29:G29"/>
    <mergeCell ref="C31:D31"/>
    <mergeCell ref="E31:F31"/>
    <mergeCell ref="C32:D32"/>
    <mergeCell ref="E22:F22"/>
    <mergeCell ref="C33:D33"/>
    <mergeCell ref="C23:D23"/>
    <mergeCell ref="E32:F32"/>
    <mergeCell ref="C24:D24"/>
    <mergeCell ref="E24:F24"/>
    <mergeCell ref="D28:G28"/>
    <mergeCell ref="E23:F23"/>
  </mergeCells>
  <hyperlinks>
    <hyperlink ref="D14" r:id="rId1" xr:uid="{00000000-0004-0000-0400-000000000000}"/>
    <hyperlink ref="D29" r:id="rId2" display="nino.antadze@undp.org" xr:uid="{00000000-0004-0000-0400-000001000000}"/>
    <hyperlink ref="D37" r:id="rId3" xr:uid="{00000000-0004-0000-0400-000002000000}"/>
  </hyperlinks>
  <pageMargins left="0.2" right="0.21" top="0.17" bottom="0.17" header="0.17" footer="0.17"/>
  <pageSetup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6"/>
  <sheetViews>
    <sheetView topLeftCell="B27" zoomScale="82" zoomScaleNormal="82" workbookViewId="0">
      <selection activeCell="H27" sqref="H27"/>
    </sheetView>
  </sheetViews>
  <sheetFormatPr defaultColWidth="9.1796875" defaultRowHeight="14" x14ac:dyDescent="0.3"/>
  <cols>
    <col min="1" max="1" width="1.453125" style="24" customWidth="1"/>
    <col min="2" max="2" width="1.81640625" style="24" customWidth="1"/>
    <col min="3" max="3" width="39.54296875" style="24" customWidth="1"/>
    <col min="4" max="4" width="11.54296875" style="24" customWidth="1"/>
    <col min="5" max="5" width="30" style="24" customWidth="1"/>
    <col min="6" max="6" width="36.54296875" style="24" customWidth="1"/>
    <col min="7" max="7" width="61" style="24" customWidth="1"/>
    <col min="8" max="8" width="38.1796875" style="24" customWidth="1"/>
    <col min="9" max="10" width="1.7265625" style="24" customWidth="1"/>
    <col min="11" max="11" width="42.26953125" style="24" customWidth="1"/>
    <col min="12" max="16384" width="9.1796875" style="24"/>
  </cols>
  <sheetData>
    <row r="1" spans="2:11" ht="14.5" thickBot="1" x14ac:dyDescent="0.35"/>
    <row r="2" spans="2:11" ht="14.5" thickBot="1" x14ac:dyDescent="0.35">
      <c r="B2" s="56"/>
      <c r="C2" s="57"/>
      <c r="D2" s="58"/>
      <c r="E2" s="58"/>
      <c r="F2" s="58"/>
      <c r="G2" s="58"/>
      <c r="H2" s="58"/>
      <c r="I2" s="59"/>
    </row>
    <row r="3" spans="2:11" ht="20.5" thickBot="1" x14ac:dyDescent="0.45">
      <c r="B3" s="139"/>
      <c r="C3" s="330" t="s">
        <v>268</v>
      </c>
      <c r="D3" s="469"/>
      <c r="E3" s="469"/>
      <c r="F3" s="469"/>
      <c r="G3" s="469"/>
      <c r="H3" s="470"/>
      <c r="I3" s="113"/>
    </row>
    <row r="4" spans="2:11" x14ac:dyDescent="0.3">
      <c r="B4" s="60"/>
      <c r="C4" s="471" t="s">
        <v>269</v>
      </c>
      <c r="D4" s="471"/>
      <c r="E4" s="471"/>
      <c r="F4" s="471"/>
      <c r="G4" s="471"/>
      <c r="H4" s="471"/>
      <c r="I4" s="61"/>
    </row>
    <row r="5" spans="2:11" x14ac:dyDescent="0.3">
      <c r="B5" s="60"/>
      <c r="C5" s="472"/>
      <c r="D5" s="472"/>
      <c r="E5" s="472"/>
      <c r="F5" s="472"/>
      <c r="G5" s="472"/>
      <c r="H5" s="472"/>
      <c r="I5" s="61"/>
    </row>
    <row r="6" spans="2:11" ht="30.75" customHeight="1" thickBot="1" x14ac:dyDescent="0.35">
      <c r="B6" s="60"/>
      <c r="C6" s="477" t="s">
        <v>270</v>
      </c>
      <c r="D6" s="477"/>
      <c r="E6" s="63"/>
      <c r="F6" s="63"/>
      <c r="G6" s="63"/>
      <c r="H6" s="63"/>
      <c r="I6" s="61"/>
    </row>
    <row r="7" spans="2:11" ht="30" customHeight="1" thickBot="1" x14ac:dyDescent="0.35">
      <c r="B7" s="60"/>
      <c r="C7" s="173" t="s">
        <v>267</v>
      </c>
      <c r="D7" s="473" t="s">
        <v>266</v>
      </c>
      <c r="E7" s="474"/>
      <c r="F7" s="125" t="s">
        <v>262</v>
      </c>
      <c r="G7" s="126" t="s">
        <v>299</v>
      </c>
      <c r="H7" s="125" t="s">
        <v>307</v>
      </c>
      <c r="I7" s="61"/>
    </row>
    <row r="8" spans="2:11" ht="134.25" customHeight="1" thickBot="1" x14ac:dyDescent="0.35">
      <c r="B8" s="60"/>
      <c r="C8" s="277" t="s">
        <v>552</v>
      </c>
      <c r="D8" s="422" t="s">
        <v>549</v>
      </c>
      <c r="E8" s="478"/>
      <c r="F8" s="282" t="s">
        <v>365</v>
      </c>
      <c r="G8" s="318" t="s">
        <v>590</v>
      </c>
      <c r="H8" s="282" t="s">
        <v>610</v>
      </c>
      <c r="I8" s="61"/>
    </row>
    <row r="9" spans="2:11" ht="183" customHeight="1" thickBot="1" x14ac:dyDescent="0.35">
      <c r="B9" s="60"/>
      <c r="C9" s="276" t="s">
        <v>384</v>
      </c>
      <c r="D9" s="479" t="s">
        <v>539</v>
      </c>
      <c r="E9" s="480"/>
      <c r="F9" s="34" t="s">
        <v>366</v>
      </c>
      <c r="G9" s="286" t="s">
        <v>606</v>
      </c>
      <c r="H9" s="272" t="s">
        <v>398</v>
      </c>
      <c r="I9" s="61"/>
      <c r="K9" s="314"/>
    </row>
    <row r="10" spans="2:11" ht="98" x14ac:dyDescent="0.3">
      <c r="B10" s="65"/>
      <c r="C10" s="275" t="s">
        <v>542</v>
      </c>
      <c r="D10" s="475" t="s">
        <v>538</v>
      </c>
      <c r="E10" s="476"/>
      <c r="F10" s="481" t="s">
        <v>365</v>
      </c>
      <c r="G10" s="34" t="s">
        <v>581</v>
      </c>
      <c r="H10" s="485" t="s">
        <v>374</v>
      </c>
      <c r="I10" s="66"/>
    </row>
    <row r="11" spans="2:11" ht="95.25" customHeight="1" x14ac:dyDescent="0.3">
      <c r="B11" s="65"/>
      <c r="C11" s="274" t="s">
        <v>543</v>
      </c>
      <c r="D11" s="483" t="s">
        <v>399</v>
      </c>
      <c r="E11" s="484"/>
      <c r="F11" s="482"/>
      <c r="G11" s="278" t="s">
        <v>537</v>
      </c>
      <c r="H11" s="486"/>
      <c r="I11" s="66"/>
    </row>
    <row r="12" spans="2:11" ht="118.5" customHeight="1" x14ac:dyDescent="0.3">
      <c r="B12" s="65"/>
      <c r="C12" s="274" t="s">
        <v>544</v>
      </c>
      <c r="D12" s="487" t="s">
        <v>412</v>
      </c>
      <c r="E12" s="488"/>
      <c r="F12" s="266" t="s">
        <v>413</v>
      </c>
      <c r="G12" s="35" t="s">
        <v>591</v>
      </c>
      <c r="H12" s="35" t="s">
        <v>418</v>
      </c>
      <c r="I12" s="66"/>
    </row>
    <row r="13" spans="2:11" ht="75" customHeight="1" x14ac:dyDescent="0.3">
      <c r="B13" s="65"/>
      <c r="C13" s="274" t="s">
        <v>435</v>
      </c>
      <c r="D13" s="487" t="s">
        <v>400</v>
      </c>
      <c r="E13" s="495"/>
      <c r="F13" s="267" t="s">
        <v>536</v>
      </c>
      <c r="G13" s="271" t="s">
        <v>592</v>
      </c>
      <c r="H13" s="270" t="s">
        <v>559</v>
      </c>
      <c r="I13" s="66"/>
    </row>
    <row r="14" spans="2:11" ht="70.5" customHeight="1" x14ac:dyDescent="0.3">
      <c r="B14" s="65"/>
      <c r="C14" s="514" t="s">
        <v>553</v>
      </c>
      <c r="D14" s="483" t="s">
        <v>550</v>
      </c>
      <c r="E14" s="484"/>
      <c r="F14" s="511" t="s">
        <v>367</v>
      </c>
      <c r="G14" s="301" t="s">
        <v>612</v>
      </c>
      <c r="H14" s="497" t="s">
        <v>375</v>
      </c>
      <c r="I14" s="66"/>
    </row>
    <row r="15" spans="2:11" ht="70.5" customHeight="1" x14ac:dyDescent="0.3">
      <c r="B15" s="65"/>
      <c r="C15" s="515"/>
      <c r="D15" s="489" t="s">
        <v>551</v>
      </c>
      <c r="E15" s="484"/>
      <c r="F15" s="512"/>
      <c r="G15" s="292" t="s">
        <v>560</v>
      </c>
      <c r="H15" s="498"/>
      <c r="I15" s="66"/>
    </row>
    <row r="16" spans="2:11" ht="102.75" customHeight="1" x14ac:dyDescent="0.3">
      <c r="B16" s="65"/>
      <c r="C16" s="521" t="s">
        <v>436</v>
      </c>
      <c r="D16" s="492" t="s">
        <v>555</v>
      </c>
      <c r="E16" s="493"/>
      <c r="F16" s="511" t="s">
        <v>368</v>
      </c>
      <c r="G16" s="297" t="s">
        <v>593</v>
      </c>
      <c r="H16" s="499"/>
      <c r="I16" s="66"/>
    </row>
    <row r="17" spans="2:9" ht="103.5" customHeight="1" x14ac:dyDescent="0.3">
      <c r="B17" s="65"/>
      <c r="C17" s="522"/>
      <c r="D17" s="411" t="s">
        <v>556</v>
      </c>
      <c r="E17" s="410"/>
      <c r="F17" s="513"/>
      <c r="G17" s="504" t="s">
        <v>604</v>
      </c>
      <c r="H17" s="500"/>
      <c r="I17" s="66"/>
    </row>
    <row r="18" spans="2:9" ht="106.5" customHeight="1" x14ac:dyDescent="0.3">
      <c r="B18" s="65"/>
      <c r="C18" s="274" t="s">
        <v>437</v>
      </c>
      <c r="D18" s="487" t="s">
        <v>401</v>
      </c>
      <c r="E18" s="495"/>
      <c r="F18" s="485" t="s">
        <v>369</v>
      </c>
      <c r="G18" s="505"/>
      <c r="H18" s="504" t="s">
        <v>376</v>
      </c>
      <c r="I18" s="66"/>
    </row>
    <row r="19" spans="2:9" ht="90" customHeight="1" x14ac:dyDescent="0.3">
      <c r="B19" s="65"/>
      <c r="C19" s="274" t="s">
        <v>438</v>
      </c>
      <c r="D19" s="490" t="s">
        <v>402</v>
      </c>
      <c r="E19" s="491"/>
      <c r="F19" s="506"/>
      <c r="G19" s="303" t="s">
        <v>616</v>
      </c>
      <c r="H19" s="505"/>
      <c r="I19" s="66"/>
    </row>
    <row r="20" spans="2:9" ht="75" customHeight="1" x14ac:dyDescent="0.3">
      <c r="B20" s="65"/>
      <c r="C20" s="274" t="s">
        <v>439</v>
      </c>
      <c r="D20" s="490" t="s">
        <v>403</v>
      </c>
      <c r="E20" s="491"/>
      <c r="F20" s="486"/>
      <c r="G20" s="297" t="s">
        <v>560</v>
      </c>
      <c r="H20" s="505"/>
      <c r="I20" s="66"/>
    </row>
    <row r="21" spans="2:9" ht="104.25" customHeight="1" x14ac:dyDescent="0.3">
      <c r="B21" s="65"/>
      <c r="C21" s="514" t="s">
        <v>554</v>
      </c>
      <c r="D21" s="494" t="s">
        <v>576</v>
      </c>
      <c r="E21" s="491"/>
      <c r="F21" s="507" t="s">
        <v>370</v>
      </c>
      <c r="G21" s="509" t="s">
        <v>582</v>
      </c>
      <c r="H21" s="501" t="s">
        <v>458</v>
      </c>
      <c r="I21" s="66"/>
    </row>
    <row r="22" spans="2:9" ht="75" customHeight="1" x14ac:dyDescent="0.3">
      <c r="B22" s="65"/>
      <c r="C22" s="516"/>
      <c r="D22" s="490" t="s">
        <v>557</v>
      </c>
      <c r="E22" s="491"/>
      <c r="F22" s="508"/>
      <c r="G22" s="510"/>
      <c r="H22" s="502"/>
      <c r="I22" s="66"/>
    </row>
    <row r="23" spans="2:9" ht="75" customHeight="1" x14ac:dyDescent="0.3">
      <c r="B23" s="65"/>
      <c r="C23" s="516"/>
      <c r="D23" s="490" t="s">
        <v>613</v>
      </c>
      <c r="E23" s="491"/>
      <c r="F23" s="315" t="s">
        <v>373</v>
      </c>
      <c r="G23" s="287" t="s">
        <v>615</v>
      </c>
      <c r="H23" s="502"/>
      <c r="I23" s="66"/>
    </row>
    <row r="24" spans="2:9" ht="75" customHeight="1" x14ac:dyDescent="0.3">
      <c r="B24" s="65"/>
      <c r="C24" s="515"/>
      <c r="D24" s="490" t="s">
        <v>614</v>
      </c>
      <c r="E24" s="491"/>
      <c r="F24" s="485" t="s">
        <v>371</v>
      </c>
      <c r="G24" s="287" t="s">
        <v>615</v>
      </c>
      <c r="H24" s="502"/>
      <c r="I24" s="66"/>
    </row>
    <row r="25" spans="2:9" ht="87" customHeight="1" x14ac:dyDescent="0.3">
      <c r="B25" s="65"/>
      <c r="C25" s="274" t="s">
        <v>531</v>
      </c>
      <c r="D25" s="490" t="s">
        <v>558</v>
      </c>
      <c r="E25" s="491"/>
      <c r="F25" s="506"/>
      <c r="G25" s="35" t="s">
        <v>594</v>
      </c>
      <c r="H25" s="503"/>
      <c r="I25" s="66"/>
    </row>
    <row r="26" spans="2:9" ht="137.25" customHeight="1" x14ac:dyDescent="0.3">
      <c r="B26" s="65"/>
      <c r="C26" s="274" t="s">
        <v>545</v>
      </c>
      <c r="D26" s="489" t="s">
        <v>404</v>
      </c>
      <c r="E26" s="484"/>
      <c r="F26" s="506"/>
      <c r="G26" s="296" t="s">
        <v>595</v>
      </c>
      <c r="H26" s="269" t="s">
        <v>379</v>
      </c>
      <c r="I26" s="66"/>
    </row>
    <row r="27" spans="2:9" ht="105.75" customHeight="1" x14ac:dyDescent="0.3">
      <c r="B27" s="65"/>
      <c r="C27" s="274" t="s">
        <v>546</v>
      </c>
      <c r="D27" s="489" t="s">
        <v>405</v>
      </c>
      <c r="E27" s="484"/>
      <c r="F27" s="486"/>
      <c r="G27" s="296" t="s">
        <v>596</v>
      </c>
      <c r="H27" s="268" t="s">
        <v>378</v>
      </c>
      <c r="I27" s="66"/>
    </row>
    <row r="28" spans="2:9" ht="115.5" customHeight="1" x14ac:dyDescent="0.3">
      <c r="B28" s="65"/>
      <c r="C28" s="274" t="s">
        <v>547</v>
      </c>
      <c r="D28" s="487" t="s">
        <v>406</v>
      </c>
      <c r="E28" s="495"/>
      <c r="F28" s="266" t="s">
        <v>370</v>
      </c>
      <c r="G28" s="304" t="s">
        <v>605</v>
      </c>
      <c r="H28" s="266" t="s">
        <v>377</v>
      </c>
      <c r="I28" s="66"/>
    </row>
    <row r="29" spans="2:9" ht="98.25" customHeight="1" x14ac:dyDescent="0.3">
      <c r="B29" s="65"/>
      <c r="C29" s="521" t="s">
        <v>548</v>
      </c>
      <c r="D29" s="487" t="s">
        <v>407</v>
      </c>
      <c r="E29" s="495"/>
      <c r="F29" s="266" t="s">
        <v>372</v>
      </c>
      <c r="G29" s="266" t="s">
        <v>535</v>
      </c>
      <c r="H29" s="266" t="s">
        <v>379</v>
      </c>
      <c r="I29" s="66"/>
    </row>
    <row r="30" spans="2:9" ht="105.75" customHeight="1" x14ac:dyDescent="0.3">
      <c r="B30" s="65"/>
      <c r="C30" s="523"/>
      <c r="D30" s="487" t="s">
        <v>408</v>
      </c>
      <c r="E30" s="488"/>
      <c r="F30" s="481" t="s">
        <v>373</v>
      </c>
      <c r="G30" s="281" t="s">
        <v>598</v>
      </c>
      <c r="H30" s="266" t="s">
        <v>380</v>
      </c>
      <c r="I30" s="66"/>
    </row>
    <row r="31" spans="2:9" ht="86.25" customHeight="1" x14ac:dyDescent="0.3">
      <c r="B31" s="65"/>
      <c r="C31" s="523"/>
      <c r="D31" s="487" t="s">
        <v>409</v>
      </c>
      <c r="E31" s="488"/>
      <c r="F31" s="496"/>
      <c r="G31" s="266" t="s">
        <v>414</v>
      </c>
      <c r="H31" s="481" t="s">
        <v>381</v>
      </c>
      <c r="I31" s="66"/>
    </row>
    <row r="32" spans="2:9" ht="78.75" customHeight="1" x14ac:dyDescent="0.3">
      <c r="B32" s="65"/>
      <c r="C32" s="523"/>
      <c r="D32" s="487" t="s">
        <v>410</v>
      </c>
      <c r="E32" s="488"/>
      <c r="F32" s="496"/>
      <c r="G32" s="266" t="s">
        <v>415</v>
      </c>
      <c r="H32" s="496"/>
      <c r="I32" s="66"/>
    </row>
    <row r="33" spans="2:9" ht="91.5" customHeight="1" x14ac:dyDescent="0.3">
      <c r="B33" s="65"/>
      <c r="C33" s="523"/>
      <c r="D33" s="487" t="s">
        <v>411</v>
      </c>
      <c r="E33" s="488"/>
      <c r="F33" s="482"/>
      <c r="G33" s="266" t="s">
        <v>416</v>
      </c>
      <c r="H33" s="482"/>
      <c r="I33" s="66"/>
    </row>
    <row r="34" spans="2:9" x14ac:dyDescent="0.3">
      <c r="B34" s="65"/>
      <c r="C34" s="130"/>
      <c r="D34" s="519"/>
      <c r="E34" s="520"/>
      <c r="F34" s="266"/>
      <c r="G34" s="266"/>
      <c r="H34" s="266"/>
      <c r="I34" s="66"/>
    </row>
    <row r="35" spans="2:9" ht="14.5" thickBot="1" x14ac:dyDescent="0.35">
      <c r="B35" s="65"/>
      <c r="C35" s="131"/>
      <c r="D35" s="517"/>
      <c r="E35" s="518"/>
      <c r="F35" s="265"/>
      <c r="G35" s="265"/>
      <c r="H35" s="265"/>
      <c r="I35" s="66"/>
    </row>
    <row r="36" spans="2:9" ht="14.5" thickBot="1" x14ac:dyDescent="0.35">
      <c r="B36" s="127"/>
      <c r="C36" s="128"/>
      <c r="D36" s="128"/>
      <c r="E36" s="128"/>
      <c r="F36" s="128"/>
      <c r="G36" s="128"/>
      <c r="H36" s="128"/>
      <c r="I36" s="129"/>
    </row>
  </sheetData>
  <mergeCells count="51">
    <mergeCell ref="C14:C15"/>
    <mergeCell ref="C21:C24"/>
    <mergeCell ref="D35:E35"/>
    <mergeCell ref="D34:E34"/>
    <mergeCell ref="D32:E32"/>
    <mergeCell ref="D14:E14"/>
    <mergeCell ref="D28:E28"/>
    <mergeCell ref="D33:E33"/>
    <mergeCell ref="D31:E31"/>
    <mergeCell ref="D18:E18"/>
    <mergeCell ref="D27:E27"/>
    <mergeCell ref="D25:E25"/>
    <mergeCell ref="D19:E19"/>
    <mergeCell ref="C16:C17"/>
    <mergeCell ref="C29:C33"/>
    <mergeCell ref="H31:H33"/>
    <mergeCell ref="D13:E13"/>
    <mergeCell ref="H14:H17"/>
    <mergeCell ref="H21:H25"/>
    <mergeCell ref="G17:G18"/>
    <mergeCell ref="F18:F20"/>
    <mergeCell ref="H18:H20"/>
    <mergeCell ref="F30:F33"/>
    <mergeCell ref="F21:F22"/>
    <mergeCell ref="F24:F27"/>
    <mergeCell ref="G21:G22"/>
    <mergeCell ref="F14:F15"/>
    <mergeCell ref="F16:F17"/>
    <mergeCell ref="D12:E12"/>
    <mergeCell ref="D30:E30"/>
    <mergeCell ref="D26:E26"/>
    <mergeCell ref="D20:E20"/>
    <mergeCell ref="D16:E16"/>
    <mergeCell ref="D17:E17"/>
    <mergeCell ref="D21:E21"/>
    <mergeCell ref="D22:E22"/>
    <mergeCell ref="D23:E23"/>
    <mergeCell ref="D24:E24"/>
    <mergeCell ref="D15:E15"/>
    <mergeCell ref="D29:E29"/>
    <mergeCell ref="C3:H3"/>
    <mergeCell ref="C4:H4"/>
    <mergeCell ref="C5:H5"/>
    <mergeCell ref="D7:E7"/>
    <mergeCell ref="D10:E10"/>
    <mergeCell ref="C6:D6"/>
    <mergeCell ref="D8:E8"/>
    <mergeCell ref="D9:E9"/>
    <mergeCell ref="F10:F11"/>
    <mergeCell ref="D11:E11"/>
    <mergeCell ref="H10:H11"/>
  </mergeCells>
  <pageMargins left="0.25" right="0.25" top="0.17"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9"/>
  <sheetViews>
    <sheetView zoomScale="86" zoomScaleNormal="86" workbookViewId="0">
      <selection activeCell="D10" sqref="D10"/>
    </sheetView>
  </sheetViews>
  <sheetFormatPr defaultColWidth="9.1796875" defaultRowHeight="14" x14ac:dyDescent="0.3"/>
  <cols>
    <col min="1" max="1" width="1.26953125" style="24" customWidth="1"/>
    <col min="2" max="2" width="2" style="24" customWidth="1"/>
    <col min="3" max="3" width="43" style="24" customWidth="1"/>
    <col min="4" max="4" width="82" style="24" customWidth="1"/>
    <col min="5" max="5" width="2.453125" style="24" customWidth="1"/>
    <col min="6" max="6" width="1.453125" style="24" customWidth="1"/>
    <col min="7" max="7" width="60" style="316" customWidth="1"/>
    <col min="8" max="16384" width="9.1796875" style="24"/>
  </cols>
  <sheetData>
    <row r="1" spans="2:7" ht="14.5" thickBot="1" x14ac:dyDescent="0.35"/>
    <row r="2" spans="2:7" ht="14.5" thickBot="1" x14ac:dyDescent="0.35">
      <c r="B2" s="138"/>
      <c r="C2" s="86"/>
      <c r="D2" s="86"/>
      <c r="E2" s="87"/>
    </row>
    <row r="3" spans="2:7" ht="18" thickBot="1" x14ac:dyDescent="0.4">
      <c r="B3" s="139"/>
      <c r="C3" s="525" t="s">
        <v>284</v>
      </c>
      <c r="D3" s="526"/>
      <c r="E3" s="140"/>
    </row>
    <row r="4" spans="2:7" x14ac:dyDescent="0.3">
      <c r="B4" s="139"/>
      <c r="C4" s="141"/>
      <c r="D4" s="141"/>
      <c r="E4" s="140"/>
    </row>
    <row r="5" spans="2:7" ht="14.5" thickBot="1" x14ac:dyDescent="0.35">
      <c r="B5" s="139"/>
      <c r="C5" s="142" t="s">
        <v>331</v>
      </c>
      <c r="D5" s="141"/>
      <c r="E5" s="140"/>
    </row>
    <row r="6" spans="2:7" ht="14.5" thickBot="1" x14ac:dyDescent="0.35">
      <c r="B6" s="139"/>
      <c r="C6" s="150" t="s">
        <v>285</v>
      </c>
      <c r="D6" s="151" t="s">
        <v>286</v>
      </c>
      <c r="E6" s="140"/>
      <c r="G6" s="317"/>
    </row>
    <row r="7" spans="2:7" ht="225" customHeight="1" thickBot="1" x14ac:dyDescent="0.35">
      <c r="B7" s="139"/>
      <c r="C7" s="143" t="s">
        <v>335</v>
      </c>
      <c r="D7" s="289" t="s">
        <v>620</v>
      </c>
      <c r="E7" s="140"/>
      <c r="G7" s="314"/>
    </row>
    <row r="8" spans="2:7" ht="122.25" customHeight="1" thickBot="1" x14ac:dyDescent="0.35">
      <c r="B8" s="139"/>
      <c r="C8" s="145" t="s">
        <v>336</v>
      </c>
      <c r="D8" s="306" t="s">
        <v>609</v>
      </c>
      <c r="E8" s="140"/>
      <c r="G8" s="314"/>
    </row>
    <row r="9" spans="2:7" ht="42.5" thickBot="1" x14ac:dyDescent="0.35">
      <c r="B9" s="139"/>
      <c r="C9" s="146" t="s">
        <v>287</v>
      </c>
      <c r="D9" s="147" t="s">
        <v>586</v>
      </c>
      <c r="E9" s="140"/>
    </row>
    <row r="10" spans="2:7" ht="70.5" thickBot="1" x14ac:dyDescent="0.35">
      <c r="B10" s="139"/>
      <c r="C10" s="143" t="s">
        <v>300</v>
      </c>
      <c r="D10" s="144" t="s">
        <v>583</v>
      </c>
      <c r="E10" s="140"/>
    </row>
    <row r="11" spans="2:7" x14ac:dyDescent="0.3">
      <c r="B11" s="139"/>
      <c r="C11" s="141"/>
      <c r="D11" s="141"/>
      <c r="E11" s="140"/>
    </row>
    <row r="12" spans="2:7" ht="14.5" thickBot="1" x14ac:dyDescent="0.35">
      <c r="B12" s="139"/>
      <c r="C12" s="527" t="s">
        <v>332</v>
      </c>
      <c r="D12" s="527"/>
      <c r="E12" s="140"/>
    </row>
    <row r="13" spans="2:7" ht="14.5" thickBot="1" x14ac:dyDescent="0.35">
      <c r="B13" s="139"/>
      <c r="C13" s="152" t="s">
        <v>288</v>
      </c>
      <c r="D13" s="152" t="s">
        <v>286</v>
      </c>
      <c r="E13" s="140"/>
    </row>
    <row r="14" spans="2:7" ht="14.5" thickBot="1" x14ac:dyDescent="0.35">
      <c r="B14" s="139"/>
      <c r="C14" s="524" t="s">
        <v>333</v>
      </c>
      <c r="D14" s="528"/>
      <c r="E14" s="140"/>
    </row>
    <row r="15" spans="2:7" ht="111" customHeight="1" thickBot="1" x14ac:dyDescent="0.35">
      <c r="B15" s="139"/>
      <c r="C15" s="320" t="s">
        <v>337</v>
      </c>
      <c r="D15" s="321" t="s">
        <v>597</v>
      </c>
      <c r="E15" s="140"/>
      <c r="G15" s="314"/>
    </row>
    <row r="16" spans="2:7" ht="242.25" customHeight="1" thickBot="1" x14ac:dyDescent="0.35">
      <c r="B16" s="139"/>
      <c r="C16" s="146" t="s">
        <v>338</v>
      </c>
      <c r="D16" s="188" t="s">
        <v>430</v>
      </c>
      <c r="E16" s="140"/>
    </row>
    <row r="17" spans="2:7" ht="14.5" thickBot="1" x14ac:dyDescent="0.35">
      <c r="B17" s="139"/>
      <c r="C17" s="524" t="s">
        <v>334</v>
      </c>
      <c r="D17" s="524"/>
      <c r="E17" s="140"/>
    </row>
    <row r="18" spans="2:7" ht="70.5" thickBot="1" x14ac:dyDescent="0.35">
      <c r="B18" s="139"/>
      <c r="C18" s="146" t="s">
        <v>339</v>
      </c>
      <c r="D18" s="191" t="s">
        <v>429</v>
      </c>
      <c r="E18" s="140"/>
    </row>
    <row r="19" spans="2:7" ht="56.5" thickBot="1" x14ac:dyDescent="0.35">
      <c r="B19" s="139"/>
      <c r="C19" s="146" t="s">
        <v>330</v>
      </c>
      <c r="D19" s="191" t="s">
        <v>428</v>
      </c>
      <c r="E19" s="140"/>
    </row>
    <row r="20" spans="2:7" ht="14.5" thickBot="1" x14ac:dyDescent="0.35">
      <c r="B20" s="139"/>
      <c r="C20" s="524" t="s">
        <v>289</v>
      </c>
      <c r="D20" s="524"/>
      <c r="E20" s="140"/>
    </row>
    <row r="21" spans="2:7" ht="126.5" thickBot="1" x14ac:dyDescent="0.35">
      <c r="B21" s="139"/>
      <c r="C21" s="148" t="s">
        <v>290</v>
      </c>
      <c r="D21" s="148" t="s">
        <v>587</v>
      </c>
      <c r="E21" s="140"/>
      <c r="G21" s="314"/>
    </row>
    <row r="22" spans="2:7" ht="218.25" customHeight="1" thickBot="1" x14ac:dyDescent="0.35">
      <c r="B22" s="139"/>
      <c r="C22" s="148" t="s">
        <v>291</v>
      </c>
      <c r="D22" s="305" t="s">
        <v>608</v>
      </c>
      <c r="E22" s="140"/>
      <c r="G22" s="314"/>
    </row>
    <row r="23" spans="2:7" ht="28.5" thickBot="1" x14ac:dyDescent="0.35">
      <c r="B23" s="139"/>
      <c r="C23" s="148" t="s">
        <v>292</v>
      </c>
      <c r="D23" s="148" t="s">
        <v>417</v>
      </c>
      <c r="E23" s="140"/>
    </row>
    <row r="24" spans="2:7" ht="14.5" thickBot="1" x14ac:dyDescent="0.35">
      <c r="B24" s="139"/>
      <c r="C24" s="524" t="s">
        <v>293</v>
      </c>
      <c r="D24" s="524"/>
      <c r="E24" s="140"/>
    </row>
    <row r="25" spans="2:7" ht="70.5" thickBot="1" x14ac:dyDescent="0.35">
      <c r="B25" s="139"/>
      <c r="C25" s="146" t="s">
        <v>340</v>
      </c>
      <c r="D25" s="188" t="s">
        <v>584</v>
      </c>
      <c r="E25" s="140"/>
    </row>
    <row r="26" spans="2:7" ht="70.5" thickBot="1" x14ac:dyDescent="0.35">
      <c r="B26" s="139"/>
      <c r="C26" s="146" t="s">
        <v>341</v>
      </c>
      <c r="D26" s="191" t="s">
        <v>588</v>
      </c>
      <c r="E26" s="140"/>
      <c r="G26" s="314"/>
    </row>
    <row r="27" spans="2:7" ht="70.5" thickBot="1" x14ac:dyDescent="0.35">
      <c r="B27" s="139"/>
      <c r="C27" s="146" t="s">
        <v>294</v>
      </c>
      <c r="D27" s="192" t="s">
        <v>585</v>
      </c>
      <c r="E27" s="140"/>
    </row>
    <row r="28" spans="2:7" ht="116.25" customHeight="1" thickBot="1" x14ac:dyDescent="0.35">
      <c r="B28" s="139"/>
      <c r="C28" s="146" t="s">
        <v>342</v>
      </c>
      <c r="D28" s="191" t="s">
        <v>589</v>
      </c>
      <c r="E28" s="140"/>
      <c r="G28" s="314"/>
    </row>
    <row r="29" spans="2:7" ht="14.5" thickBot="1" x14ac:dyDescent="0.35">
      <c r="B29" s="174"/>
      <c r="C29" s="149"/>
      <c r="D29" s="149"/>
      <c r="E29" s="175"/>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O39"/>
  <sheetViews>
    <sheetView zoomScale="84" zoomScaleNormal="84" workbookViewId="0">
      <selection activeCell="E36" sqref="E36"/>
    </sheetView>
  </sheetViews>
  <sheetFormatPr defaultRowHeight="14.5" x14ac:dyDescent="0.35"/>
  <cols>
    <col min="1" max="1" width="2.26953125" customWidth="1"/>
    <col min="2" max="2" width="37.26953125" customWidth="1"/>
    <col min="3" max="3" width="10.81640625" customWidth="1"/>
    <col min="4" max="4" width="64.54296875" customWidth="1"/>
    <col min="5" max="5" width="15" customWidth="1"/>
    <col min="6" max="7" width="6.7265625" customWidth="1"/>
    <col min="8" max="8" width="5" customWidth="1"/>
    <col min="9" max="9" width="9.1796875" customWidth="1"/>
    <col min="10" max="11" width="5.26953125" customWidth="1"/>
    <col min="12" max="13" width="5.54296875" customWidth="1"/>
    <col min="14" max="14" width="1.81640625" customWidth="1"/>
    <col min="16" max="16" width="10" customWidth="1"/>
  </cols>
  <sheetData>
    <row r="1" spans="2:41" ht="15" thickBot="1" x14ac:dyDescent="0.4">
      <c r="B1" s="118"/>
      <c r="C1" s="118"/>
      <c r="D1" s="118"/>
      <c r="E1" s="118"/>
      <c r="F1" s="118"/>
      <c r="G1" s="118"/>
      <c r="H1" s="118"/>
    </row>
    <row r="2" spans="2:41" ht="15" customHeight="1" thickBot="1" x14ac:dyDescent="0.4">
      <c r="B2" s="115"/>
      <c r="C2" s="542"/>
      <c r="D2" s="542"/>
      <c r="E2" s="542"/>
      <c r="F2" s="542"/>
      <c r="G2" s="542"/>
      <c r="H2" s="109"/>
      <c r="I2" s="109"/>
      <c r="J2" s="109"/>
      <c r="K2" s="109"/>
      <c r="L2" s="109"/>
      <c r="M2" s="110"/>
    </row>
    <row r="3" spans="2:41" ht="26.5" thickBot="1" x14ac:dyDescent="0.4">
      <c r="B3" s="116"/>
      <c r="C3" s="553" t="s">
        <v>318</v>
      </c>
      <c r="D3" s="554"/>
      <c r="E3" s="554"/>
      <c r="F3" s="555"/>
      <c r="G3" s="117"/>
      <c r="H3" s="112"/>
      <c r="I3" s="112"/>
      <c r="J3" s="112"/>
      <c r="K3" s="112"/>
      <c r="L3" s="112"/>
      <c r="M3" s="114"/>
    </row>
    <row r="4" spans="2:41" ht="15" customHeight="1" x14ac:dyDescent="0.35">
      <c r="B4" s="116"/>
      <c r="C4" s="117"/>
      <c r="D4" s="117"/>
      <c r="E4" s="117"/>
      <c r="F4" s="117"/>
      <c r="G4" s="117"/>
      <c r="H4" s="112"/>
      <c r="I4" s="112"/>
      <c r="J4" s="112"/>
      <c r="K4" s="112"/>
      <c r="L4" s="112"/>
      <c r="M4" s="114"/>
    </row>
    <row r="5" spans="2:41" ht="15.75" customHeight="1" thickBot="1" x14ac:dyDescent="0.4">
      <c r="B5" s="111"/>
      <c r="C5" s="112"/>
      <c r="D5" s="112"/>
      <c r="E5" s="112"/>
      <c r="F5" s="112"/>
      <c r="G5" s="112"/>
      <c r="H5" s="112"/>
      <c r="I5" s="112"/>
      <c r="J5" s="112"/>
      <c r="K5" s="112"/>
      <c r="L5" s="112"/>
      <c r="M5" s="114"/>
    </row>
    <row r="6" spans="2:41" ht="15.75" customHeight="1" x14ac:dyDescent="0.35">
      <c r="B6" s="543" t="s">
        <v>249</v>
      </c>
      <c r="C6" s="544"/>
      <c r="D6" s="544"/>
      <c r="E6" s="544"/>
      <c r="F6" s="544"/>
      <c r="G6" s="544"/>
      <c r="H6" s="544"/>
      <c r="I6" s="544"/>
      <c r="J6" s="544"/>
      <c r="K6" s="544"/>
      <c r="L6" s="544"/>
      <c r="M6" s="545"/>
    </row>
    <row r="7" spans="2:41" ht="15.75" customHeight="1" thickBot="1" x14ac:dyDescent="0.4">
      <c r="B7" s="546"/>
      <c r="C7" s="547"/>
      <c r="D7" s="547"/>
      <c r="E7" s="547"/>
      <c r="F7" s="547"/>
      <c r="G7" s="547"/>
      <c r="H7" s="547"/>
      <c r="I7" s="547"/>
      <c r="J7" s="547"/>
      <c r="K7" s="547"/>
      <c r="L7" s="547"/>
      <c r="M7" s="548"/>
    </row>
    <row r="8" spans="2:41" ht="15.75" customHeight="1" x14ac:dyDescent="0.35">
      <c r="B8" s="549" t="s">
        <v>278</v>
      </c>
      <c r="C8" s="544"/>
      <c r="D8" s="544"/>
      <c r="E8" s="544"/>
      <c r="F8" s="544"/>
      <c r="G8" s="544"/>
      <c r="H8" s="544"/>
      <c r="I8" s="544"/>
      <c r="J8" s="544"/>
      <c r="K8" s="544"/>
      <c r="L8" s="544"/>
      <c r="M8" s="545"/>
    </row>
    <row r="9" spans="2:41" ht="15.75" customHeight="1" thickBot="1" x14ac:dyDescent="0.4">
      <c r="B9" s="550" t="s">
        <v>250</v>
      </c>
      <c r="C9" s="551"/>
      <c r="D9" s="551"/>
      <c r="E9" s="551"/>
      <c r="F9" s="551"/>
      <c r="G9" s="551"/>
      <c r="H9" s="551"/>
      <c r="I9" s="551"/>
      <c r="J9" s="551"/>
      <c r="K9" s="551"/>
      <c r="L9" s="551"/>
      <c r="M9" s="552"/>
    </row>
    <row r="10" spans="2:41" ht="15.75" customHeight="1" thickBot="1" x14ac:dyDescent="0.4">
      <c r="B10" s="52"/>
      <c r="C10" s="52"/>
      <c r="D10" s="52"/>
      <c r="E10" s="52"/>
      <c r="F10" s="52"/>
      <c r="G10" s="52"/>
      <c r="H10" s="52"/>
      <c r="I10" s="52"/>
      <c r="J10" s="52"/>
      <c r="K10" s="52"/>
      <c r="L10" s="52"/>
      <c r="M10" s="52"/>
    </row>
    <row r="11" spans="2:41" ht="15" thickBot="1" x14ac:dyDescent="0.4">
      <c r="B11" s="556" t="s">
        <v>348</v>
      </c>
      <c r="C11" s="557"/>
      <c r="D11" s="558"/>
      <c r="E11" s="52"/>
      <c r="F11" s="52"/>
      <c r="G11" s="52"/>
      <c r="H11" s="11"/>
      <c r="I11" s="11"/>
      <c r="J11" s="11"/>
      <c r="K11" s="11"/>
      <c r="L11" s="11"/>
      <c r="M11" s="11"/>
    </row>
    <row r="12" spans="2:41" ht="8.25" customHeight="1" thickBot="1" x14ac:dyDescent="0.4">
      <c r="B12" s="52"/>
      <c r="C12" s="52"/>
      <c r="D12" s="52"/>
      <c r="E12" s="52"/>
      <c r="F12" s="52"/>
      <c r="G12" s="52"/>
      <c r="H12" s="11"/>
      <c r="I12" s="11"/>
      <c r="J12" s="11"/>
      <c r="K12" s="11"/>
      <c r="L12" s="11"/>
      <c r="M12" s="11"/>
    </row>
    <row r="13" spans="2:41" ht="19" thickBot="1" x14ac:dyDescent="0.5">
      <c r="B13" s="534" t="s">
        <v>251</v>
      </c>
      <c r="C13" s="535"/>
      <c r="D13" s="535"/>
      <c r="E13" s="535"/>
      <c r="F13" s="535"/>
      <c r="G13" s="535"/>
      <c r="H13" s="535"/>
      <c r="I13" s="535"/>
      <c r="J13" s="535"/>
      <c r="K13" s="535"/>
      <c r="L13" s="535"/>
      <c r="M13" s="536"/>
    </row>
    <row r="14" spans="2:41" s="42" customFormat="1" ht="69.75" customHeight="1" thickBot="1" x14ac:dyDescent="0.4">
      <c r="B14" s="182" t="s">
        <v>252</v>
      </c>
      <c r="C14" s="176" t="s">
        <v>253</v>
      </c>
      <c r="D14" s="176" t="s">
        <v>254</v>
      </c>
      <c r="E14" s="176" t="s">
        <v>253</v>
      </c>
      <c r="F14" s="532" t="s">
        <v>255</v>
      </c>
      <c r="G14" s="533"/>
      <c r="H14" s="532" t="s">
        <v>256</v>
      </c>
      <c r="I14" s="533"/>
      <c r="J14" s="532" t="s">
        <v>257</v>
      </c>
      <c r="K14" s="533"/>
      <c r="L14" s="532" t="s">
        <v>279</v>
      </c>
      <c r="M14" s="533"/>
      <c r="P14" s="120"/>
    </row>
    <row r="15" spans="2:41" ht="333" customHeight="1" thickBot="1" x14ac:dyDescent="0.4">
      <c r="B15" s="178" t="s">
        <v>344</v>
      </c>
      <c r="C15" s="43">
        <v>7</v>
      </c>
      <c r="D15" s="179" t="s">
        <v>353</v>
      </c>
      <c r="E15" s="43">
        <v>7</v>
      </c>
      <c r="F15" s="537" t="s">
        <v>374</v>
      </c>
      <c r="G15" s="538"/>
      <c r="H15" s="537" t="s">
        <v>427</v>
      </c>
      <c r="I15" s="538"/>
      <c r="J15" s="537"/>
      <c r="K15" s="538"/>
      <c r="L15" s="537"/>
      <c r="M15" s="538"/>
      <c r="N15" s="8"/>
      <c r="O15" s="8"/>
      <c r="P15" s="123"/>
      <c r="Q15" s="8"/>
      <c r="R15" s="8"/>
      <c r="S15" s="8"/>
      <c r="T15" s="8"/>
      <c r="U15" s="8"/>
      <c r="V15" s="8"/>
      <c r="W15" s="8"/>
      <c r="X15" s="8"/>
      <c r="Y15" s="8"/>
      <c r="Z15" s="8"/>
      <c r="AA15" s="8"/>
      <c r="AB15" s="8"/>
      <c r="AC15" s="8"/>
      <c r="AD15" s="8"/>
      <c r="AE15" s="8"/>
      <c r="AF15" s="8"/>
      <c r="AG15" s="8"/>
      <c r="AH15" s="8"/>
      <c r="AI15" s="8"/>
      <c r="AJ15" s="118"/>
      <c r="AK15" s="118"/>
      <c r="AL15" s="118"/>
      <c r="AM15" s="118"/>
      <c r="AN15" s="118"/>
      <c r="AO15" s="118"/>
    </row>
    <row r="16" spans="2:41" s="11" customFormat="1" ht="10" customHeight="1" thickBot="1" x14ac:dyDescent="0.4">
      <c r="B16" s="46"/>
      <c r="C16" s="46"/>
      <c r="D16" s="46"/>
      <c r="E16" s="46"/>
      <c r="F16" s="529"/>
      <c r="G16" s="530"/>
      <c r="H16" s="530"/>
      <c r="I16" s="530"/>
      <c r="J16" s="530"/>
      <c r="K16" s="530"/>
      <c r="L16" s="530"/>
      <c r="M16" s="530"/>
      <c r="N16" s="8"/>
      <c r="O16" s="8"/>
      <c r="P16" s="8"/>
      <c r="Q16" s="8"/>
      <c r="R16" s="8"/>
      <c r="S16" s="8"/>
      <c r="T16" s="8"/>
      <c r="U16" s="8"/>
      <c r="V16" s="8"/>
      <c r="W16" s="8"/>
      <c r="X16" s="8"/>
      <c r="Y16" s="8"/>
      <c r="Z16" s="8"/>
      <c r="AA16" s="8"/>
      <c r="AB16" s="8"/>
      <c r="AC16" s="8"/>
      <c r="AD16" s="8"/>
      <c r="AE16" s="8"/>
      <c r="AF16" s="8"/>
      <c r="AG16" s="8"/>
      <c r="AH16" s="8"/>
      <c r="AI16" s="8"/>
      <c r="AJ16" s="121"/>
      <c r="AK16" s="121"/>
      <c r="AL16" s="121"/>
      <c r="AM16" s="121"/>
      <c r="AN16" s="121"/>
      <c r="AO16" s="121"/>
    </row>
    <row r="17" spans="2:41" s="42" customFormat="1" ht="63.75" customHeight="1" thickBot="1" x14ac:dyDescent="0.4">
      <c r="B17" s="119" t="s">
        <v>258</v>
      </c>
      <c r="C17" s="134" t="s">
        <v>253</v>
      </c>
      <c r="D17" s="44" t="s">
        <v>259</v>
      </c>
      <c r="E17" s="134" t="s">
        <v>253</v>
      </c>
      <c r="F17" s="539" t="s">
        <v>255</v>
      </c>
      <c r="G17" s="540"/>
      <c r="H17" s="539" t="s">
        <v>256</v>
      </c>
      <c r="I17" s="540"/>
      <c r="J17" s="539" t="s">
        <v>257</v>
      </c>
      <c r="K17" s="540"/>
      <c r="L17" s="539" t="s">
        <v>279</v>
      </c>
      <c r="M17" s="540"/>
      <c r="N17" s="124"/>
      <c r="O17" s="124"/>
      <c r="P17" s="123"/>
      <c r="Q17" s="124"/>
      <c r="R17" s="124"/>
      <c r="S17" s="124"/>
      <c r="T17" s="124"/>
      <c r="U17" s="124"/>
      <c r="V17" s="124"/>
      <c r="W17" s="124"/>
      <c r="X17" s="124"/>
      <c r="Y17" s="124"/>
      <c r="Z17" s="124"/>
      <c r="AA17" s="124"/>
      <c r="AB17" s="124"/>
      <c r="AC17" s="124"/>
      <c r="AD17" s="124"/>
      <c r="AE17" s="124"/>
      <c r="AF17" s="124"/>
      <c r="AG17" s="124"/>
      <c r="AH17" s="124"/>
      <c r="AI17" s="124"/>
      <c r="AJ17" s="122"/>
      <c r="AK17" s="122"/>
      <c r="AL17" s="122"/>
      <c r="AM17" s="122"/>
      <c r="AN17" s="122"/>
      <c r="AO17" s="122"/>
    </row>
    <row r="18" spans="2:41" ht="381" customHeight="1" thickBot="1" x14ac:dyDescent="0.4">
      <c r="B18" s="180" t="s">
        <v>346</v>
      </c>
      <c r="C18" s="45">
        <v>7</v>
      </c>
      <c r="D18" s="181" t="s">
        <v>354</v>
      </c>
      <c r="E18" s="45">
        <v>7.1</v>
      </c>
      <c r="F18" s="537" t="s">
        <v>398</v>
      </c>
      <c r="G18" s="538"/>
      <c r="H18" s="537" t="s">
        <v>366</v>
      </c>
      <c r="I18" s="538"/>
      <c r="J18" s="537"/>
      <c r="K18" s="538"/>
      <c r="L18" s="537"/>
      <c r="M18" s="538"/>
      <c r="N18" s="8"/>
      <c r="O18" s="8"/>
      <c r="P18" s="123"/>
      <c r="Q18" s="8"/>
      <c r="R18" s="8"/>
      <c r="S18" s="8"/>
      <c r="T18" s="8"/>
      <c r="U18" s="8"/>
      <c r="V18" s="8"/>
      <c r="W18" s="8"/>
      <c r="X18" s="8"/>
      <c r="Y18" s="8"/>
      <c r="Z18" s="8"/>
      <c r="AA18" s="8"/>
      <c r="AB18" s="8"/>
      <c r="AC18" s="8"/>
      <c r="AD18" s="8"/>
      <c r="AE18" s="8"/>
      <c r="AF18" s="8"/>
      <c r="AG18" s="8"/>
      <c r="AH18" s="8"/>
      <c r="AI18" s="8"/>
      <c r="AJ18" s="118"/>
      <c r="AK18" s="118"/>
      <c r="AL18" s="118"/>
      <c r="AM18" s="118"/>
      <c r="AN18" s="118"/>
      <c r="AO18" s="118"/>
    </row>
    <row r="19" spans="2:41" ht="15" thickBot="1" x14ac:dyDescent="0.4">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row>
    <row r="20" spans="2:41" ht="19" thickBot="1" x14ac:dyDescent="0.5">
      <c r="B20" s="534" t="s">
        <v>260</v>
      </c>
      <c r="C20" s="535"/>
      <c r="D20" s="535"/>
      <c r="E20" s="535"/>
      <c r="F20" s="535"/>
      <c r="G20" s="535"/>
      <c r="H20" s="535"/>
      <c r="I20" s="535"/>
      <c r="J20" s="535"/>
      <c r="K20" s="535"/>
      <c r="L20" s="535"/>
      <c r="M20" s="535"/>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row>
    <row r="21" spans="2:41" s="42" customFormat="1" ht="90.5" thickBot="1" x14ac:dyDescent="0.4">
      <c r="B21" s="44" t="s">
        <v>252</v>
      </c>
      <c r="C21" s="134" t="s">
        <v>253</v>
      </c>
      <c r="D21" s="44" t="s">
        <v>254</v>
      </c>
      <c r="E21" s="134" t="s">
        <v>253</v>
      </c>
      <c r="F21" s="539" t="s">
        <v>261</v>
      </c>
      <c r="G21" s="540"/>
      <c r="H21" s="539" t="s">
        <v>262</v>
      </c>
      <c r="I21" s="540"/>
      <c r="J21" s="539" t="s">
        <v>257</v>
      </c>
      <c r="K21" s="540"/>
      <c r="L21" s="539" t="s">
        <v>279</v>
      </c>
      <c r="M21" s="541"/>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row>
    <row r="22" spans="2:41" ht="321.75" customHeight="1" thickBot="1" x14ac:dyDescent="0.4">
      <c r="B22" s="178" t="s">
        <v>344</v>
      </c>
      <c r="C22" s="43">
        <v>6</v>
      </c>
      <c r="D22" s="179" t="s">
        <v>345</v>
      </c>
      <c r="E22" s="43">
        <v>6.2</v>
      </c>
      <c r="F22" s="537" t="s">
        <v>376</v>
      </c>
      <c r="G22" s="538"/>
      <c r="H22" s="537" t="s">
        <v>369</v>
      </c>
      <c r="I22" s="538"/>
      <c r="J22" s="537"/>
      <c r="K22" s="538"/>
      <c r="L22" s="537"/>
      <c r="M22" s="538"/>
    </row>
    <row r="23" spans="2:41" s="11" customFormat="1" ht="10" customHeight="1" thickBot="1" x14ac:dyDescent="0.4">
      <c r="B23" s="46"/>
      <c r="C23" s="46"/>
      <c r="D23" s="46"/>
      <c r="E23" s="46"/>
      <c r="F23" s="529"/>
      <c r="G23" s="530"/>
      <c r="H23" s="530"/>
      <c r="I23" s="530"/>
      <c r="J23" s="530"/>
      <c r="K23" s="530"/>
      <c r="L23" s="530"/>
      <c r="M23" s="531"/>
    </row>
    <row r="24" spans="2:41" s="42" customFormat="1" ht="52.5" thickBot="1" x14ac:dyDescent="0.4">
      <c r="B24" s="176" t="s">
        <v>258</v>
      </c>
      <c r="C24" s="176" t="s">
        <v>253</v>
      </c>
      <c r="D24" s="176" t="s">
        <v>259</v>
      </c>
      <c r="E24" s="176" t="s">
        <v>253</v>
      </c>
      <c r="F24" s="532" t="s">
        <v>261</v>
      </c>
      <c r="G24" s="533"/>
      <c r="H24" s="532" t="s">
        <v>262</v>
      </c>
      <c r="I24" s="533"/>
      <c r="J24" s="532" t="s">
        <v>257</v>
      </c>
      <c r="K24" s="533"/>
      <c r="L24" s="532" t="s">
        <v>279</v>
      </c>
      <c r="M24" s="533"/>
    </row>
    <row r="25" spans="2:41" ht="299.5" thickBot="1" x14ac:dyDescent="0.4">
      <c r="B25" s="180" t="s">
        <v>346</v>
      </c>
      <c r="C25" s="45">
        <v>4</v>
      </c>
      <c r="D25" s="181" t="s">
        <v>352</v>
      </c>
      <c r="E25" s="45">
        <v>4.2</v>
      </c>
      <c r="F25" s="537" t="s">
        <v>375</v>
      </c>
      <c r="G25" s="538"/>
      <c r="H25" s="537" t="s">
        <v>389</v>
      </c>
      <c r="I25" s="538"/>
      <c r="J25" s="537"/>
      <c r="K25" s="538"/>
      <c r="L25" s="537"/>
      <c r="M25" s="538"/>
    </row>
    <row r="26" spans="2:41" ht="15" thickBot="1" x14ac:dyDescent="0.4"/>
    <row r="27" spans="2:41" ht="19" thickBot="1" x14ac:dyDescent="0.5">
      <c r="B27" s="534" t="s">
        <v>263</v>
      </c>
      <c r="C27" s="535"/>
      <c r="D27" s="535"/>
      <c r="E27" s="535"/>
      <c r="F27" s="535"/>
      <c r="G27" s="535"/>
      <c r="H27" s="535"/>
      <c r="I27" s="535"/>
      <c r="J27" s="535"/>
      <c r="K27" s="535"/>
      <c r="L27" s="535"/>
      <c r="M27" s="536"/>
    </row>
    <row r="28" spans="2:41" s="42" customFormat="1" ht="52.5" thickBot="1" x14ac:dyDescent="0.4">
      <c r="B28" s="176" t="s">
        <v>252</v>
      </c>
      <c r="C28" s="176" t="s">
        <v>253</v>
      </c>
      <c r="D28" s="176" t="s">
        <v>254</v>
      </c>
      <c r="E28" s="176" t="s">
        <v>253</v>
      </c>
      <c r="F28" s="532" t="s">
        <v>261</v>
      </c>
      <c r="G28" s="533"/>
      <c r="H28" s="532" t="s">
        <v>262</v>
      </c>
      <c r="I28" s="533"/>
      <c r="J28" s="532" t="s">
        <v>257</v>
      </c>
      <c r="K28" s="533"/>
      <c r="L28" s="532" t="s">
        <v>279</v>
      </c>
      <c r="M28" s="533"/>
    </row>
    <row r="29" spans="2:41" ht="298.5" customHeight="1" thickBot="1" x14ac:dyDescent="0.4">
      <c r="B29" s="178" t="s">
        <v>344</v>
      </c>
      <c r="C29" s="43">
        <v>2</v>
      </c>
      <c r="D29" s="179" t="s">
        <v>351</v>
      </c>
      <c r="E29" s="43">
        <v>2.2000000000000002</v>
      </c>
      <c r="F29" s="537" t="s">
        <v>378</v>
      </c>
      <c r="G29" s="538"/>
      <c r="H29" s="537" t="s">
        <v>370</v>
      </c>
      <c r="I29" s="538"/>
      <c r="J29" s="537"/>
      <c r="K29" s="538"/>
      <c r="L29" s="537"/>
      <c r="M29" s="538"/>
    </row>
    <row r="30" spans="2:41" s="11" customFormat="1" ht="39" customHeight="1" thickBot="1" x14ac:dyDescent="0.4">
      <c r="B30" s="46"/>
      <c r="C30" s="46"/>
      <c r="D30" s="46"/>
      <c r="E30" s="46"/>
      <c r="F30" s="529"/>
      <c r="G30" s="530"/>
      <c r="H30" s="530"/>
      <c r="I30" s="530"/>
      <c r="J30" s="530"/>
      <c r="K30" s="530"/>
      <c r="L30" s="530"/>
      <c r="M30" s="531"/>
    </row>
    <row r="31" spans="2:41" s="42" customFormat="1" ht="52.5" thickBot="1" x14ac:dyDescent="0.4">
      <c r="B31" s="177" t="s">
        <v>258</v>
      </c>
      <c r="C31" s="176" t="s">
        <v>253</v>
      </c>
      <c r="D31" s="177" t="s">
        <v>259</v>
      </c>
      <c r="E31" s="176" t="s">
        <v>253</v>
      </c>
      <c r="F31" s="532" t="s">
        <v>261</v>
      </c>
      <c r="G31" s="533"/>
      <c r="H31" s="532" t="s">
        <v>262</v>
      </c>
      <c r="I31" s="533"/>
      <c r="J31" s="532" t="s">
        <v>257</v>
      </c>
      <c r="K31" s="533"/>
      <c r="L31" s="532" t="s">
        <v>279</v>
      </c>
      <c r="M31" s="533"/>
    </row>
    <row r="32" spans="2:41" ht="409.5" customHeight="1" thickBot="1" x14ac:dyDescent="0.4">
      <c r="B32" s="180" t="s">
        <v>346</v>
      </c>
      <c r="C32" s="45">
        <v>2.1</v>
      </c>
      <c r="D32" s="181" t="s">
        <v>349</v>
      </c>
      <c r="E32" s="45" t="s">
        <v>419</v>
      </c>
      <c r="F32" s="537" t="s">
        <v>378</v>
      </c>
      <c r="G32" s="538"/>
      <c r="H32" s="537" t="s">
        <v>390</v>
      </c>
      <c r="I32" s="538"/>
      <c r="J32" s="537"/>
      <c r="K32" s="538"/>
      <c r="L32" s="537"/>
      <c r="M32" s="538"/>
    </row>
    <row r="33" spans="2:15" s="11" customFormat="1" ht="16" thickBot="1" x14ac:dyDescent="0.4">
      <c r="B33" s="47"/>
      <c r="C33" s="47"/>
      <c r="D33" s="48"/>
      <c r="E33" s="49"/>
      <c r="F33" s="48"/>
      <c r="G33" s="50"/>
      <c r="H33" s="51"/>
      <c r="I33" s="51"/>
      <c r="J33" s="51"/>
      <c r="K33" s="51"/>
      <c r="L33" s="51"/>
      <c r="M33" s="51"/>
      <c r="N33" s="51"/>
      <c r="O33" s="51"/>
    </row>
    <row r="34" spans="2:15" ht="19" thickBot="1" x14ac:dyDescent="0.5">
      <c r="B34" s="534" t="s">
        <v>264</v>
      </c>
      <c r="C34" s="535"/>
      <c r="D34" s="535"/>
      <c r="E34" s="535"/>
      <c r="F34" s="535"/>
      <c r="G34" s="535"/>
      <c r="H34" s="535"/>
      <c r="I34" s="535"/>
      <c r="J34" s="535"/>
      <c r="K34" s="535"/>
      <c r="L34" s="535"/>
      <c r="M34" s="536"/>
    </row>
    <row r="35" spans="2:15" s="42" customFormat="1" ht="52.5" thickBot="1" x14ac:dyDescent="0.4">
      <c r="B35" s="176" t="s">
        <v>252</v>
      </c>
      <c r="C35" s="176" t="s">
        <v>253</v>
      </c>
      <c r="D35" s="176" t="s">
        <v>254</v>
      </c>
      <c r="E35" s="176" t="s">
        <v>253</v>
      </c>
      <c r="F35" s="532" t="s">
        <v>261</v>
      </c>
      <c r="G35" s="533"/>
      <c r="H35" s="532" t="s">
        <v>262</v>
      </c>
      <c r="I35" s="533"/>
      <c r="J35" s="532" t="s">
        <v>257</v>
      </c>
      <c r="K35" s="533"/>
      <c r="L35" s="532" t="s">
        <v>279</v>
      </c>
      <c r="M35" s="533"/>
    </row>
    <row r="36" spans="2:15" ht="315" customHeight="1" thickBot="1" x14ac:dyDescent="0.4">
      <c r="B36" s="178" t="s">
        <v>344</v>
      </c>
      <c r="C36" s="43"/>
      <c r="D36" s="179" t="s">
        <v>347</v>
      </c>
      <c r="E36" s="43"/>
      <c r="F36" s="537"/>
      <c r="G36" s="538"/>
      <c r="H36" s="537"/>
      <c r="I36" s="538"/>
      <c r="J36" s="537"/>
      <c r="K36" s="538"/>
      <c r="L36" s="537"/>
      <c r="M36" s="538"/>
    </row>
    <row r="37" spans="2:15" s="11" customFormat="1" ht="10" customHeight="1" thickBot="1" x14ac:dyDescent="0.4">
      <c r="B37" s="46"/>
      <c r="C37" s="46"/>
      <c r="D37" s="46"/>
      <c r="E37" s="46"/>
      <c r="F37" s="529"/>
      <c r="G37" s="530"/>
      <c r="H37" s="530"/>
      <c r="I37" s="530"/>
      <c r="J37" s="530"/>
      <c r="K37" s="530"/>
      <c r="L37" s="530"/>
      <c r="M37" s="531"/>
    </row>
    <row r="38" spans="2:15" s="42" customFormat="1" ht="52.5" thickBot="1" x14ac:dyDescent="0.4">
      <c r="B38" s="182" t="s">
        <v>258</v>
      </c>
      <c r="C38" s="176" t="s">
        <v>253</v>
      </c>
      <c r="D38" s="176" t="s">
        <v>259</v>
      </c>
      <c r="E38" s="176" t="s">
        <v>253</v>
      </c>
      <c r="F38" s="532" t="s">
        <v>261</v>
      </c>
      <c r="G38" s="533"/>
      <c r="H38" s="532" t="s">
        <v>262</v>
      </c>
      <c r="I38" s="533"/>
      <c r="J38" s="532" t="s">
        <v>257</v>
      </c>
      <c r="K38" s="533"/>
      <c r="L38" s="532" t="s">
        <v>279</v>
      </c>
      <c r="M38" s="533"/>
    </row>
    <row r="39" spans="2:15" ht="409.5" customHeight="1" thickBot="1" x14ac:dyDescent="0.4">
      <c r="B39" s="180" t="s">
        <v>346</v>
      </c>
      <c r="C39" s="45"/>
      <c r="D39" s="181" t="s">
        <v>350</v>
      </c>
      <c r="E39" s="45"/>
      <c r="F39" s="537"/>
      <c r="G39" s="538"/>
      <c r="H39" s="537"/>
      <c r="I39" s="538"/>
      <c r="J39" s="537"/>
      <c r="K39" s="538"/>
      <c r="L39" s="537"/>
      <c r="M39" s="538"/>
    </row>
  </sheetData>
  <mergeCells count="78">
    <mergeCell ref="F18:G18"/>
    <mergeCell ref="H18:I18"/>
    <mergeCell ref="J18:K18"/>
    <mergeCell ref="L18:M18"/>
    <mergeCell ref="F16:M16"/>
    <mergeCell ref="F17:G17"/>
    <mergeCell ref="H17:I17"/>
    <mergeCell ref="J17:K17"/>
    <mergeCell ref="L17:M17"/>
    <mergeCell ref="L15:M15"/>
    <mergeCell ref="C2:G2"/>
    <mergeCell ref="H14:I14"/>
    <mergeCell ref="J14:K14"/>
    <mergeCell ref="B6:M7"/>
    <mergeCell ref="B8:M8"/>
    <mergeCell ref="B9:M9"/>
    <mergeCell ref="C3:F3"/>
    <mergeCell ref="B13:M13"/>
    <mergeCell ref="L14:M14"/>
    <mergeCell ref="B11:D11"/>
    <mergeCell ref="F14:G14"/>
    <mergeCell ref="F15:G15"/>
    <mergeCell ref="H15:I15"/>
    <mergeCell ref="J15:K15"/>
    <mergeCell ref="F25:G25"/>
    <mergeCell ref="H25:I25"/>
    <mergeCell ref="J25:K25"/>
    <mergeCell ref="L25:M25"/>
    <mergeCell ref="H29:I29"/>
    <mergeCell ref="J29:K29"/>
    <mergeCell ref="L29:M29"/>
    <mergeCell ref="B27:M27"/>
    <mergeCell ref="F28:G28"/>
    <mergeCell ref="H28:I28"/>
    <mergeCell ref="J28:K28"/>
    <mergeCell ref="L28:M28"/>
    <mergeCell ref="F29:G29"/>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F39:G39"/>
    <mergeCell ref="H39:I39"/>
    <mergeCell ref="J39:K39"/>
    <mergeCell ref="L39:M39"/>
    <mergeCell ref="H32:I32"/>
    <mergeCell ref="J32:K32"/>
    <mergeCell ref="L32:M32"/>
    <mergeCell ref="L35:M35"/>
    <mergeCell ref="F36:G36"/>
    <mergeCell ref="H36:I36"/>
    <mergeCell ref="F38:G38"/>
    <mergeCell ref="H38:I38"/>
    <mergeCell ref="J38:K38"/>
    <mergeCell ref="L38:M38"/>
    <mergeCell ref="F32:G32"/>
    <mergeCell ref="F30:M30"/>
    <mergeCell ref="F31:G31"/>
    <mergeCell ref="F37:M37"/>
    <mergeCell ref="F35:G35"/>
    <mergeCell ref="H35:I35"/>
    <mergeCell ref="J35:K35"/>
    <mergeCell ref="H31:I31"/>
    <mergeCell ref="B34:M34"/>
    <mergeCell ref="J36:K36"/>
    <mergeCell ref="L36:M36"/>
    <mergeCell ref="J31:K31"/>
    <mergeCell ref="L31:M31"/>
  </mergeCells>
  <dataValidations count="4">
    <dataValidation type="list" allowBlank="1" showInputMessage="1" showErrorMessage="1" sqref="E36 E29 E15 E22" xr:uid="{00000000-0002-0000-0700-000000000000}">
      <formula1>"1,02.янв,02.фев,03.янв,03.фев,04.янв,04.фев,5,06.янв,06.фев,7"</formula1>
    </dataValidation>
    <dataValidation type="list" allowBlank="1" showInputMessage="1" showErrorMessage="1" sqref="E39 E32 E18 F33 E25" xr:uid="{00000000-0002-0000-0700-000001000000}">
      <formula1>"01.янв,01.фев,02.01.2001,02.01.2002,02.02.2001,02.02.2002,03.янв,03.фев,04.янв,04.фев,5,06.янв,06.фев,07.янв,07.фев"</formula1>
    </dataValidation>
    <dataValidation type="list" allowBlank="1" showInputMessage="1" showErrorMessage="1" sqref="C29 C36 C22 C15" xr:uid="{00000000-0002-0000-0700-000002000000}">
      <formula1>"1,2,3,4,5,6,7"</formula1>
    </dataValidation>
    <dataValidation type="list" allowBlank="1" showInputMessage="1" showErrorMessage="1" sqref="D33 C39 C25 C18 C32" xr:uid="{00000000-0002-0000-0700-000003000000}">
      <formula1>"1,02.янв,02.фев,3,4,5,6,7"</formula1>
    </dataValidation>
  </dataValidations>
  <pageMargins left="0.2" right="0.21" top="0.17" bottom="0.17" header="0.17" footer="0.17"/>
  <pageSetup scale="75" fitToHeight="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4"/>
  <sheetViews>
    <sheetView workbookViewId="0">
      <selection activeCell="H4" sqref="H4"/>
    </sheetView>
  </sheetViews>
  <sheetFormatPr defaultRowHeight="14.5" x14ac:dyDescent="0.35"/>
  <cols>
    <col min="1" max="1" width="2.453125" customWidth="1"/>
    <col min="2" max="2" width="109.26953125" customWidth="1"/>
    <col min="3" max="3" width="2.453125" customWidth="1"/>
  </cols>
  <sheetData>
    <row r="1" spans="2:2" ht="15.5" thickBot="1" x14ac:dyDescent="0.4">
      <c r="B1" s="53" t="s">
        <v>245</v>
      </c>
    </row>
    <row r="2" spans="2:2" ht="273.5" thickBot="1" x14ac:dyDescent="0.4">
      <c r="B2" s="54" t="s">
        <v>246</v>
      </c>
    </row>
    <row r="3" spans="2:2" ht="15.5" thickBot="1" x14ac:dyDescent="0.4">
      <c r="B3" s="53" t="s">
        <v>247</v>
      </c>
    </row>
    <row r="4" spans="2:2" ht="247.5" thickBot="1" x14ac:dyDescent="0.4">
      <c r="B4" s="55" t="s">
        <v>248</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cec37d369ecdbb3c88ccb4bdb7dd191d">
  <xsd:schema xmlns:xsd="http://www.w3.org/2001/XMLSchema" xmlns:xs="http://www.w3.org/2001/XMLSchema" xmlns:p="http://schemas.microsoft.com/office/2006/metadata/properties" xmlns:ns2="dc9b7735-1e97-4a24-b7a2-47bf824ab39e" targetNamespace="http://schemas.microsoft.com/office/2006/metadata/properties" ma:root="true" ma:fieldsID="a82e939d9e495ff00b2c50ec4d613a34"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52</ProjectId>
    <ReportingPeriod xmlns="dc9b7735-1e97-4a24-b7a2-47bf824ab39e" xsi:nil="true"/>
    <WBDocsDocURL xmlns="dc9b7735-1e97-4a24-b7a2-47bf824ab39e">http://wbdocsservices.worldbank.org/services?I4_SERVICE=VC&amp;I4_KEY=TF069013&amp;I4_DOCID=090224b086171a51</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82</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5B939E8F-99DE-4D9E-8B56-5336FC6B8044}"/>
</file>

<file path=customXml/itemProps2.xml><?xml version="1.0" encoding="utf-8"?>
<ds:datastoreItem xmlns:ds="http://schemas.openxmlformats.org/officeDocument/2006/customXml" ds:itemID="{BC7312BE-021D-42AC-B968-2E5B8E774F97}"/>
</file>

<file path=customXml/itemProps3.xml><?xml version="1.0" encoding="utf-8"?>
<ds:datastoreItem xmlns:ds="http://schemas.openxmlformats.org/officeDocument/2006/customXml" ds:itemID="{B4274373-B1DA-4343-A95A-75B413D756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FinancialData </vt:lpstr>
      <vt:lpstr>Procurement</vt:lpstr>
      <vt:lpstr>Risk Assesment</vt:lpstr>
      <vt:lpstr>Rating</vt:lpstr>
      <vt:lpstr>Project Indicators</vt:lpstr>
      <vt:lpstr>Lessons Learned</vt:lpstr>
      <vt:lpstr>Results Tracker</vt:lpstr>
      <vt:lpstr>Units for Indicators</vt:lpstr>
      <vt:lpstr>Sheet1</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2012-08-08T16:02:07Z</cp:lastPrinted>
  <dcterms:created xsi:type="dcterms:W3CDTF">2010-11-30T14:15:01Z</dcterms:created>
  <dcterms:modified xsi:type="dcterms:W3CDTF">2018-09-21T22:18:10Z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8602daae-4394-45c7-b912-0c99bcc17980,5;8602daae-4394-45c7-b912-0c99bcc17980,7;8602daae-4394-45c7-b912-0c99bcc17980,9;8602daae-4394-45c7-b912-0c99bcc17980,11;8602daae-4394-45c7-b912-0c99bcc17980,13;8602daae-4394-45c7-b912-0c99bcc17980,15;8602daae-4394-45c7-b912-0c99bcc17980,17;</vt:lpwstr>
  </property>
</Properties>
</file>