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3.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2.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autoCompressPictures="0" defaultThemeVersion="124226"/>
  <mc:AlternateContent xmlns:mc="http://schemas.openxmlformats.org/markup-compatibility/2006">
    <mc:Choice Requires="x15">
      <x15ac:absPath xmlns:x15ac="http://schemas.microsoft.com/office/spreadsheetml/2010/11/ac" url="P:\Adaptation Fund\Project reports\Papua New Guinea\3 PPR\"/>
    </mc:Choice>
  </mc:AlternateContent>
  <bookViews>
    <workbookView xWindow="1029" yWindow="-34" windowWidth="21454" windowHeight="11014"/>
  </bookViews>
  <sheets>
    <sheet name="Overview" sheetId="1" r:id="rId1"/>
    <sheet name="FinancialData" sheetId="2" r:id="rId2"/>
    <sheet name="Procurement" sheetId="3" state="hidden" r:id="rId3"/>
    <sheet name="Risk Assesment" sheetId="4" r:id="rId4"/>
    <sheet name="Rating" sheetId="5" r:id="rId5"/>
    <sheet name="Project Indicators" sheetId="6" r:id="rId6"/>
    <sheet name="Lessons Learned" sheetId="7" r:id="rId7"/>
    <sheet name="Results Tracker" sheetId="8" r:id="rId8"/>
    <sheet name="Units for Indicators" sheetId="9" r:id="rId9"/>
  </sheets>
  <externalReferences>
    <externalReference r:id="rId10"/>
  </externalReferences>
  <definedNames>
    <definedName name="iincome">#REF!</definedName>
    <definedName name="income" localSheetId="7">#REF!</definedName>
    <definedName name="income">#REF!</definedName>
    <definedName name="incomelevel">'Results Tracker'!$E$136:$E$138</definedName>
    <definedName name="info">'Results Tracker'!$E$155:$E$157</definedName>
    <definedName name="Month">[1]Dropdowns!$G$2:$G$13</definedName>
    <definedName name="overalleffect">'Results Tracker'!$D$155:$D$157</definedName>
    <definedName name="physicalassets">'Results Tracker'!$J$155:$J$163</definedName>
    <definedName name="quality">'Results Tracker'!$B$146:$B$150</definedName>
    <definedName name="question">'Results Tracker'!$F$146:$F$148</definedName>
    <definedName name="responses">'Results Tracker'!$C$146:$C$150</definedName>
    <definedName name="state">'Results Tracker'!$I$150:$I$152</definedName>
    <definedName name="type1">'Results Tracker'!$G$146:$G$149</definedName>
    <definedName name="Year">[1]Dropdowns!$H$2:$H$36</definedName>
    <definedName name="yesno">'Results Tracker'!$E$142:$E$143</definedName>
    <definedName name="Z_07EAF365_2447_4F82_A46B_7E9FD26E56FF_.wvu.Cols" localSheetId="0" hidden="1">Overview!$H:$P</definedName>
    <definedName name="Z_07EAF365_2447_4F82_A46B_7E9FD26E56FF_.wvu.Rows" localSheetId="0" hidden="1">Overview!$8:$11</definedName>
    <definedName name="Z_07EAF365_2447_4F82_A46B_7E9FD26E56FF_.wvu.Rows" localSheetId="2" hidden="1">Procurement!$46:$48</definedName>
    <definedName name="Z_07EAF365_2447_4F82_A46B_7E9FD26E56FF_.wvu.Rows" localSheetId="7" hidden="1">'Results Tracker'!$31:$38,'Results Tracker'!$133:$321</definedName>
    <definedName name="Z_476D7F7D_2B0A_443D_9DC0_E3701DAEAE39_.wvu.Cols" localSheetId="0" hidden="1">Overview!$H:$P</definedName>
    <definedName name="Z_476D7F7D_2B0A_443D_9DC0_E3701DAEAE39_.wvu.Rows" localSheetId="0" hidden="1">Overview!$8:$11</definedName>
    <definedName name="Z_476D7F7D_2B0A_443D_9DC0_E3701DAEAE39_.wvu.Rows" localSheetId="2" hidden="1">Procurement!$46:$48</definedName>
    <definedName name="Z_476D7F7D_2B0A_443D_9DC0_E3701DAEAE39_.wvu.Rows" localSheetId="7" hidden="1">'Results Tracker'!$31:$38,'Results Tracker'!$133:$321</definedName>
    <definedName name="Z_5CD7C8B3_764F_4DEF_977A_65B015DA68E5_.wvu.Cols" localSheetId="0" hidden="1">Overview!$H:$P</definedName>
    <definedName name="Z_5CD7C8B3_764F_4DEF_977A_65B015DA68E5_.wvu.Rows" localSheetId="0" hidden="1">Overview!$8:$11</definedName>
    <definedName name="Z_5CD7C8B3_764F_4DEF_977A_65B015DA68E5_.wvu.Rows" localSheetId="2" hidden="1">Procurement!$46:$48</definedName>
    <definedName name="Z_5CD7C8B3_764F_4DEF_977A_65B015DA68E5_.wvu.Rows" localSheetId="7" hidden="1">'Results Tracker'!$31:$38,'Results Tracker'!$133:$321</definedName>
    <definedName name="Z_A4DC33F0_7589_4960_80FA_6D530D97677A_.wvu.Cols" localSheetId="0" hidden="1">Overview!$H:$P</definedName>
    <definedName name="Z_A4DC33F0_7589_4960_80FA_6D530D97677A_.wvu.Rows" localSheetId="0" hidden="1">Overview!$8:$11</definedName>
    <definedName name="Z_A4DC33F0_7589_4960_80FA_6D530D97677A_.wvu.Rows" localSheetId="2" hidden="1">Procurement!$46:$48</definedName>
    <definedName name="Z_A4DC33F0_7589_4960_80FA_6D530D97677A_.wvu.Rows" localSheetId="7" hidden="1">'Results Tracker'!$31:$38,'Results Tracker'!$133:$321</definedName>
  </definedNames>
  <calcPr calcId="171027" iterateDelta="1E-4" concurrentCalc="0"/>
  <customWorkbookViews>
    <customWorkbookView name="Martina Dorigo - Personal View" guid="{07EAF365-2447-4F82-A46B-7E9FD26E56FF}" mergeInterval="0" personalView="1" maximized="1" xWindow="-12" yWindow="-12" windowWidth="1944" windowHeight="1034" activeSheetId="1"/>
    <customWorkbookView name="Mikko Ollikainen - Personal View" guid="{5CD7C8B3-764F-4DEF-977A-65B015DA68E5}" mergeInterval="0" personalView="1" maximized="1" xWindow="-9" yWindow="-9" windowWidth="1938" windowHeight="1050" activeSheetId="3" showComments="commIndAndComment"/>
    <customWorkbookView name="Rabin Narayan Gaudo - Personal View" guid="{A4DC33F0-7589-4960-80FA-6D530D97677A}" mergeInterval="0" personalView="1" maximized="1" xWindow="-9" yWindow="-9" windowWidth="1938" windowHeight="1050" activeSheetId="2"/>
    <customWorkbookView name="Shoko Takemoto - Personal View" guid="{476D7F7D-2B0A-443D-9DC0-E3701DAEAE39}" mergeInterval="0" personalView="1" maximized="1" windowWidth="868" windowHeight="752" activeSheetId="1" showComments="commIndAndComment"/>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F49" i="2" l="1"/>
  <c r="F46" i="2"/>
  <c r="F42" i="2"/>
  <c r="F37" i="2"/>
  <c r="F53" i="2"/>
  <c r="F29" i="2"/>
  <c r="F26" i="2"/>
  <c r="F22" i="2"/>
  <c r="F17" i="2"/>
  <c r="F33" i="2"/>
  <c r="I21" i="8"/>
  <c r="K21" i="8"/>
  <c r="H23" i="3"/>
  <c r="H22" i="3"/>
  <c r="H20" i="3"/>
  <c r="H19" i="3"/>
  <c r="H18" i="3"/>
  <c r="H17" i="3"/>
  <c r="H16" i="3"/>
  <c r="H15" i="3"/>
  <c r="H14" i="3"/>
  <c r="H13" i="3"/>
  <c r="H12" i="3"/>
  <c r="H11" i="3"/>
</calcChain>
</file>

<file path=xl/sharedStrings.xml><?xml version="1.0" encoding="utf-8"?>
<sst xmlns="http://schemas.openxmlformats.org/spreadsheetml/2006/main" count="1757" uniqueCount="939">
  <si>
    <t xml:space="preserve">Project Summary: </t>
  </si>
  <si>
    <t>Countries</t>
  </si>
  <si>
    <t xml:space="preserve">Project Type:  </t>
  </si>
  <si>
    <t xml:space="preserve">GEF Focal Area: </t>
  </si>
  <si>
    <t>GEF 4 Focal Areas</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</si>
  <si>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</si>
  <si>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</si>
  <si>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</si>
  <si>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</si>
  <si>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Afghanistan</t>
  </si>
  <si>
    <t>FP</t>
  </si>
  <si>
    <t>Yes</t>
  </si>
  <si>
    <t>Biodiversity</t>
  </si>
  <si>
    <t>U</t>
  </si>
  <si>
    <t>BD-SP1-PA Financing</t>
  </si>
  <si>
    <t>1: Arid &amp; semi-arid ecosystems</t>
  </si>
  <si>
    <t>Albania</t>
  </si>
  <si>
    <t>MSP</t>
  </si>
  <si>
    <t>No</t>
  </si>
  <si>
    <t>Climate Change Adaptation</t>
  </si>
  <si>
    <t>S</t>
  </si>
  <si>
    <t>BD-SP2-Marine PA</t>
  </si>
  <si>
    <t>2: Coastal, marine &amp; freshwater ecosystems</t>
  </si>
  <si>
    <t>Algeria</t>
  </si>
  <si>
    <t>EA</t>
  </si>
  <si>
    <t>Climate Change Mitigation</t>
  </si>
  <si>
    <t>MU</t>
  </si>
  <si>
    <t>BD-SP3-PA Networks</t>
  </si>
  <si>
    <t>3: Forest ecosystems</t>
  </si>
  <si>
    <t>Angola</t>
  </si>
  <si>
    <t>International Waters</t>
  </si>
  <si>
    <t>Good</t>
  </si>
  <si>
    <t>BD-SP5-Markets</t>
  </si>
  <si>
    <t>13: Conservation and Sustainable Use of Biological Diversity Important to Agriculture</t>
  </si>
  <si>
    <t>Argentina</t>
  </si>
  <si>
    <t>Multiple Focal Area</t>
  </si>
  <si>
    <t>BD-SP7-Invasive Alien Species(IAS)</t>
  </si>
  <si>
    <t>6: Promoting the adoption of renewable energy by removing barriers and reducing implementation costs</t>
  </si>
  <si>
    <t>CC-SP2- Industrial EE</t>
  </si>
  <si>
    <t>8: Waterbody based operational program</t>
  </si>
  <si>
    <t>CC-SP3-RE,CC-SP4-Biomass</t>
  </si>
  <si>
    <t>9: Integrated Land and Water multiple focal area</t>
  </si>
  <si>
    <t>Bahamas</t>
  </si>
  <si>
    <t>CC-SP5-Transport</t>
  </si>
  <si>
    <t>10: Contaminants based operational program</t>
  </si>
  <si>
    <t>CC-SP6-LULUCF</t>
  </si>
  <si>
    <t>12: Integrated Ecosystem Management</t>
  </si>
  <si>
    <t>Cross cutting capacity building</t>
  </si>
  <si>
    <t>14: Persistent Organic Pollutants</t>
  </si>
  <si>
    <t>List documents/ reports/ brochures / articles that have been prepared about the project.</t>
  </si>
  <si>
    <t>Cyprus</t>
  </si>
  <si>
    <t>Czech Republic</t>
  </si>
  <si>
    <t>List the Website address (URL) of project.</t>
  </si>
  <si>
    <t>Democratic People's Republic of Korea</t>
  </si>
  <si>
    <t>Democratic Republic of the Congo</t>
  </si>
  <si>
    <t>Denmark</t>
  </si>
  <si>
    <t xml:space="preserve">Project contacts:  </t>
  </si>
  <si>
    <t>Djibouti</t>
  </si>
  <si>
    <t>Dominica</t>
  </si>
  <si>
    <t xml:space="preserve">Name: </t>
  </si>
  <si>
    <t>Dominican Republic</t>
  </si>
  <si>
    <t xml:space="preserve">Email: </t>
  </si>
  <si>
    <t>Ecuador</t>
  </si>
  <si>
    <t xml:space="preserve">Date: </t>
  </si>
  <si>
    <t>Egypt</t>
  </si>
  <si>
    <t>El Salvador</t>
  </si>
  <si>
    <t>Eritrea</t>
  </si>
  <si>
    <t>Estonia</t>
  </si>
  <si>
    <t>Ethiopia</t>
  </si>
  <si>
    <t>Fiji</t>
  </si>
  <si>
    <t>Finland</t>
  </si>
  <si>
    <t>France</t>
  </si>
  <si>
    <t>Gambia</t>
  </si>
  <si>
    <t>Georgia</t>
  </si>
  <si>
    <t>Germany</t>
  </si>
  <si>
    <t>Ghana</t>
  </si>
  <si>
    <t>Greece</t>
  </si>
  <si>
    <t>Grenada</t>
  </si>
  <si>
    <t>Guatemala</t>
  </si>
  <si>
    <t>Guinea</t>
  </si>
  <si>
    <t>Guinea Bissau</t>
  </si>
  <si>
    <t>Guyana</t>
  </si>
  <si>
    <t>Haiti</t>
  </si>
  <si>
    <t>Honduras</t>
  </si>
  <si>
    <t>Hungary</t>
  </si>
  <si>
    <t>Iceland</t>
  </si>
  <si>
    <t>India</t>
  </si>
  <si>
    <t>Indonesia</t>
  </si>
  <si>
    <t>Iran (Islamic Republic of)</t>
  </si>
  <si>
    <t>Iraq</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</si>
  <si>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</si>
  <si>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</si>
  <si>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</si>
  <si>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</si>
  <si>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</si>
  <si>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</si>
  <si>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</si>
  <si>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</si>
  <si>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</si>
  <si>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</si>
  <si>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</si>
  <si>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</si>
  <si>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</si>
  <si>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</si>
  <si>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</si>
  <si>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</si>
  <si>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</si>
  <si>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</si>
  <si>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</si>
  <si>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</si>
  <si>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</si>
  <si>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</si>
  <si>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</si>
  <si>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</si>
  <si>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Mali</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</si>
  <si>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</si>
  <si>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</si>
  <si>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</si>
  <si>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</si>
  <si>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</si>
  <si>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</si>
  <si>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</si>
  <si>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</si>
  <si>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</si>
  <si>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</si>
  <si>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</si>
  <si>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</si>
  <si>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</si>
  <si>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</si>
  <si>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</si>
  <si>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</si>
  <si>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</si>
  <si>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</si>
  <si>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</si>
  <si>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</si>
  <si>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</si>
  <si>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</si>
  <si>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</si>
  <si>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</si>
  <si>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</si>
  <si>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</si>
  <si>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</si>
  <si>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</si>
  <si>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</si>
  <si>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</si>
  <si>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</si>
  <si>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</si>
  <si>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</si>
  <si>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</si>
  <si>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</si>
  <si>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</si>
  <si>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</si>
  <si>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</si>
  <si>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</si>
  <si>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</si>
  <si>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</si>
  <si>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</si>
  <si>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</si>
  <si>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</si>
  <si>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</si>
  <si>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</si>
  <si>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</si>
  <si>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</si>
  <si>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</si>
  <si>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</si>
  <si>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</si>
  <si>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</si>
  <si>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</si>
  <si>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</si>
  <si>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</si>
  <si>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</si>
  <si>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</si>
  <si>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</si>
  <si>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</si>
  <si>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</si>
  <si>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</si>
  <si>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</si>
  <si>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</si>
  <si>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</si>
  <si>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</si>
  <si>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</si>
  <si>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</si>
  <si>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</si>
  <si>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</si>
  <si>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</si>
  <si>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</si>
  <si>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</si>
  <si>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</si>
  <si>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</si>
  <si>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</si>
  <si>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</si>
  <si>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</si>
  <si>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</si>
  <si>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</si>
  <si>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</si>
  <si>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</si>
  <si>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</si>
  <si>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</si>
  <si>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</si>
  <si>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</si>
  <si>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</si>
  <si>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</si>
  <si>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 xml:space="preserve">Database Number: </t>
  </si>
  <si>
    <t xml:space="preserve">Country(ies): </t>
  </si>
  <si>
    <t>Relevant Geographic Points (i.e. cities, villages, bodies of water):</t>
  </si>
  <si>
    <t>Executing Agency</t>
  </si>
  <si>
    <t>Government DA</t>
  </si>
  <si>
    <t>Project Milestones</t>
  </si>
  <si>
    <t>Type of IE:</t>
  </si>
  <si>
    <t>AFB Approval Date:</t>
  </si>
  <si>
    <t>Milestone</t>
  </si>
  <si>
    <t>Start of Project/Programme:</t>
  </si>
  <si>
    <t xml:space="preserve">Project Title: </t>
  </si>
  <si>
    <t>How much of the total co-financing as committed in the Project Document has actually been realized?</t>
  </si>
  <si>
    <t xml:space="preserve">Estimated cumulative actual co-financing as verified during Mid-term Review (MTR) or Terminal Evaluation (TE). </t>
  </si>
  <si>
    <t>Add any comments on actual co-financing in particular any issues related to the realization of in-kind, grant, credits, loans, equity, non-grant instruments and other types of co-financing. (word limit=200)</t>
  </si>
  <si>
    <t>EXPENDITURE DATA</t>
  </si>
  <si>
    <t>ITEM / ACTIVITY / ACTION</t>
  </si>
  <si>
    <t>PROJECTED COST</t>
  </si>
  <si>
    <t>PROCUREMENT DATA</t>
  </si>
  <si>
    <t>RISK ASSESMENT</t>
  </si>
  <si>
    <t>For rating definitions please see bottom of page.</t>
  </si>
  <si>
    <t>Please justify your rating.  Outline the positive and negative progress made by the project since it started.  Provide specific recommendations for next steps. . (word limit=500)</t>
  </si>
  <si>
    <t>Rating Definitions</t>
  </si>
  <si>
    <t>Highly Satisfactory (HS)</t>
  </si>
  <si>
    <t>Satisfactory (S)</t>
  </si>
  <si>
    <t>Marginally Satisfactory (MS)</t>
  </si>
  <si>
    <t>Marginally Unsatisfactory (MU)</t>
  </si>
  <si>
    <t>Unsatisfactory (U)</t>
  </si>
  <si>
    <t>Highly Unsatisfactory (U)</t>
  </si>
  <si>
    <t>Rating</t>
  </si>
  <si>
    <t>IDENTIFIED RISKS</t>
  </si>
  <si>
    <t>Current Status</t>
  </si>
  <si>
    <t>Identified Risk</t>
  </si>
  <si>
    <t>LIST OF CONTRACTS</t>
  </si>
  <si>
    <t>List all contracts related to the project/program with signature dates</t>
  </si>
  <si>
    <t>BIDS</t>
  </si>
  <si>
    <t>Submitted Bids</t>
  </si>
  <si>
    <t>List all bids for each contact signed with date of open call and winning bid</t>
  </si>
  <si>
    <t xml:space="preserve">DISBURSEMENT OF AF GRANT FUNDS </t>
  </si>
  <si>
    <t>Add any comments on AF Grant Funds. (word limit=200)</t>
  </si>
  <si>
    <t xml:space="preserve"> Fund Outcome Indicator Units</t>
  </si>
  <si>
    <r>
      <rPr>
        <b/>
        <sz val="10"/>
        <color indexed="8"/>
        <rFont val="Microsoft Sans Serif"/>
        <family val="2"/>
      </rPr>
      <t xml:space="preserve">1. </t>
    </r>
    <r>
      <rPr>
        <sz val="10"/>
        <color indexed="8"/>
        <rFont val="Microsoft Sans Serif"/>
        <family val="2"/>
      </rPr>
      <t xml:space="preserve">Generation of relevant data, Stakeholders, and Timeliness 
</t>
    </r>
    <r>
      <rPr>
        <b/>
        <sz val="10"/>
        <color indexed="8"/>
        <rFont val="Microsoft Sans Serif"/>
        <family val="2"/>
      </rPr>
      <t>2.1.</t>
    </r>
    <r>
      <rPr>
        <sz val="10"/>
        <color indexed="8"/>
        <rFont val="Microsoft Sans Serif"/>
        <family val="2"/>
      </rPr>
      <t xml:space="preserve"> Include both qualitative and quantitative measures of capacity level within targeted institutions
</t>
    </r>
    <r>
      <rPr>
        <b/>
        <sz val="10"/>
        <color indexed="8"/>
        <rFont val="Microsoft Sans Serif"/>
        <family val="2"/>
      </rPr>
      <t xml:space="preserve">2.2. </t>
    </r>
    <r>
      <rPr>
        <sz val="10"/>
        <color indexed="8"/>
        <rFont val="Microsoft Sans Serif"/>
        <family val="2"/>
      </rPr>
      <t xml:space="preserve">Number (men and women and other vulnerable groups)
</t>
    </r>
    <r>
      <rPr>
        <b/>
        <sz val="10"/>
        <color indexed="8"/>
        <rFont val="Microsoft Sans Serif"/>
        <family val="2"/>
      </rPr>
      <t>3.1.</t>
    </r>
    <r>
      <rPr>
        <sz val="10"/>
        <color indexed="8"/>
        <rFont val="Microsoft Sans Serif"/>
        <family val="2"/>
      </rPr>
      <t xml:space="preserve"> Use scale from 1 to 5: 5: Fully aware 4: Mostly aware 3: Partially aware 2: Partially not aware 1: Aware of neither predicted adverse impacts of climate change nor of appropriate responses
</t>
    </r>
    <r>
      <rPr>
        <b/>
        <sz val="10"/>
        <color indexed="8"/>
        <rFont val="Microsoft Sans Serif"/>
        <family val="2"/>
      </rPr>
      <t xml:space="preserve">3.2. </t>
    </r>
    <r>
      <rPr>
        <sz val="10"/>
        <color indexed="8"/>
        <rFont val="Microsoft Sans Serif"/>
        <family val="2"/>
      </rPr>
      <t xml:space="preserve">Use scale from 1 to 5:  5: All 4: Almost all 3: Half 2: Some 1: None
</t>
    </r>
    <r>
      <rPr>
        <b/>
        <sz val="10"/>
        <color indexed="8"/>
        <rFont val="Microsoft Sans Serif"/>
        <family val="2"/>
      </rPr>
      <t>4.1.</t>
    </r>
    <r>
      <rPr>
        <sz val="10"/>
        <color indexed="8"/>
        <rFont val="Microsoft Sans Serif"/>
        <family val="2"/>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indexed="8"/>
        <rFont val="Microsoft Sans Serif"/>
        <family val="2"/>
      </rPr>
      <t>4.2.</t>
    </r>
    <r>
      <rPr>
        <sz val="10"/>
        <color indexed="8"/>
        <rFont val="Microsoft Sans Serif"/>
        <family val="2"/>
      </rPr>
      <t xml:space="preserve">  Summarize in an overall scale (1-5):  5: Fully improved 4: Mostly Improved 3: Moderately improved 2: Somewhat improved
1: Not improved                                                                                                                                                                                                                           </t>
    </r>
    <r>
      <rPr>
        <b/>
        <sz val="10"/>
        <color indexed="8"/>
        <rFont val="Microsoft Sans Serif"/>
        <family val="2"/>
      </rPr>
      <t>5.</t>
    </r>
    <r>
      <rPr>
        <sz val="10"/>
        <color indexed="8"/>
        <rFont val="Microsoft Sans Serif"/>
        <family val="2"/>
      </rPr>
      <t xml:space="preserve">  Depends on the targeted natural asset: 
</t>
    </r>
    <r>
      <rPr>
        <i/>
        <sz val="10"/>
        <color indexed="8"/>
        <rFont val="Microsoft Sans Serif"/>
        <family val="2"/>
      </rPr>
      <t>Biological (species):</t>
    </r>
    <r>
      <rPr>
        <sz val="10"/>
        <color indexed="8"/>
        <rFont val="Microsoft Sans Serif"/>
        <family val="2"/>
      </rPr>
      <t xml:space="preserve"> measure through changes in population numbers (dynamics, structure, etc.)
</t>
    </r>
    <r>
      <rPr>
        <i/>
        <sz val="10"/>
        <color indexed="8"/>
        <rFont val="Microsoft Sans Serif"/>
        <family val="2"/>
      </rPr>
      <t xml:space="preserve">Land: </t>
    </r>
    <r>
      <rPr>
        <sz val="10"/>
        <color indexed="8"/>
        <rFont val="Microsoft Sans Serif"/>
        <family val="2"/>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indexed="8"/>
        <rFont val="Microsoft Sans Serif"/>
        <family val="2"/>
      </rPr>
      <t>6.1.</t>
    </r>
    <r>
      <rPr>
        <sz val="10"/>
        <color indexed="8"/>
        <rFont val="Microsoft Sans Serif"/>
        <family val="2"/>
      </rPr>
      <t xml:space="preserve">  Summarize in an overall scale (1-5):  5: Very high improvement 4: High improvement 3: Moderate improvement 2: Limited improvement 1: No improvement                                                                                                                                                                                                                                                         </t>
    </r>
    <r>
      <rPr>
        <b/>
        <sz val="10"/>
        <color indexed="8"/>
        <rFont val="Microsoft Sans Serif"/>
        <family val="2"/>
      </rPr>
      <t xml:space="preserve">6.2. </t>
    </r>
    <r>
      <rPr>
        <sz val="10"/>
        <color indexed="8"/>
        <rFont val="Microsoft Sans Serif"/>
        <family val="2"/>
      </rPr>
      <t xml:space="preserve"> Household income by source of livelihood in project area (USD) prior and post project intervention                                                                                                                                                                                                                                                      </t>
    </r>
    <r>
      <rPr>
        <b/>
        <sz val="10"/>
        <color indexed="8"/>
        <rFont val="Microsoft Sans Serif"/>
        <family val="2"/>
      </rPr>
      <t>7.</t>
    </r>
    <r>
      <rPr>
        <sz val="10"/>
        <color indexed="8"/>
        <rFont val="Microsoft Sans Serif"/>
        <family val="2"/>
      </rPr>
      <t xml:space="preserve"> Summarize in an overall scale (1-5).  5: All (Fully integrated) 4: Most 3: Some 2: Most not integrated 1: None</t>
    </r>
  </si>
  <si>
    <t>Fund Output Indicator Units</t>
  </si>
  <si>
    <r>
      <rPr>
        <b/>
        <sz val="10"/>
        <color indexed="8"/>
        <rFont val="Microsoft Sans Serif"/>
        <family val="2"/>
      </rPr>
      <t>1.1.</t>
    </r>
    <r>
      <rPr>
        <sz val="10"/>
        <color indexed="8"/>
        <rFont val="Microsoft Sans Serif"/>
        <family val="2"/>
      </rPr>
      <t xml:space="preserve">  Number, sector(s) and level(s) of projects or interventions in separate fields of monitoring plan                                                                                  </t>
    </r>
    <r>
      <rPr>
        <b/>
        <sz val="10"/>
        <color indexed="8"/>
        <rFont val="Microsoft Sans Serif"/>
        <family val="2"/>
      </rPr>
      <t xml:space="preserve">1.2. </t>
    </r>
    <r>
      <rPr>
        <sz val="10"/>
        <color indexed="8"/>
        <rFont val="Microsoft Sans Serif"/>
        <family val="2"/>
      </rPr>
      <t xml:space="preserve">Number
</t>
    </r>
    <r>
      <rPr>
        <b/>
        <sz val="10"/>
        <color indexed="8"/>
        <rFont val="Microsoft Sans Serif"/>
        <family val="2"/>
      </rPr>
      <t>2.1.1.</t>
    </r>
    <r>
      <rPr>
        <sz val="10"/>
        <color indexed="8"/>
        <rFont val="Microsoft Sans Serif"/>
        <family val="2"/>
      </rPr>
      <t xml:space="preserve"> Number of staff (male/female) of targeted institutions: a. Obtain baseline information: total number of staff from targeted institutions b. Define target
</t>
    </r>
    <r>
      <rPr>
        <b/>
        <sz val="10"/>
        <color indexed="8"/>
        <rFont val="Microsoft Sans Serif"/>
        <family val="2"/>
      </rPr>
      <t>2.1.2.</t>
    </r>
    <r>
      <rPr>
        <sz val="10"/>
        <color indexed="8"/>
        <rFont val="Microsoft Sans Serif"/>
        <family val="2"/>
      </rPr>
      <t xml:space="preserve"> Number of staff (male/female) of targeted institutions: a. Obtain baseline information: total number of staff from targeted institutions b. Define target: needs to be defined by project proponents
</t>
    </r>
    <r>
      <rPr>
        <b/>
        <sz val="10"/>
        <color indexed="8"/>
        <rFont val="Microsoft Sans Serif"/>
        <family val="2"/>
      </rPr>
      <t xml:space="preserve">2.2.1. </t>
    </r>
    <r>
      <rPr>
        <i/>
        <sz val="10"/>
        <color indexed="8"/>
        <rFont val="Microsoft Sans Serif"/>
        <family val="2"/>
      </rPr>
      <t>Quantitative:</t>
    </r>
    <r>
      <rPr>
        <sz val="10"/>
        <color indexed="8"/>
        <rFont val="Microsoft Sans Serif"/>
        <family val="2"/>
      </rPr>
      <t xml:space="preserve"> Percentage (includes women – and other vulnerable groups – and men).
</t>
    </r>
    <r>
      <rPr>
        <i/>
        <sz val="10"/>
        <color indexed="8"/>
        <rFont val="Microsoft Sans Serif"/>
        <family val="2"/>
      </rPr>
      <t>Qualitative:</t>
    </r>
    <r>
      <rPr>
        <sz val="10"/>
        <color indexed="8"/>
        <rFont val="Microsoft Sans Serif"/>
        <family val="2"/>
      </rPr>
      <t xml:space="preserve"> Adequacy: include direct analysis of major areas; adequacy/effectiveness of systems or analysis of perceptions of populations and institutions.</t>
    </r>
    <r>
      <rPr>
        <b/>
        <sz val="10"/>
        <color indexed="8"/>
        <rFont val="Microsoft Sans Serif"/>
        <family val="2"/>
      </rPr>
      <t xml:space="preserve">
2.2.2.</t>
    </r>
    <r>
      <rPr>
        <sz val="10"/>
        <color indexed="8"/>
        <rFont val="Microsoft Sans Serif"/>
        <family val="2"/>
      </rPr>
      <t xml:space="preserve"> Number (broken down by gender and, if possible, by vulnerable groups defined in the area of intervention) of people                                                                                                        </t>
    </r>
    <r>
      <rPr>
        <b/>
        <sz val="10"/>
        <color indexed="8"/>
        <rFont val="Microsoft Sans Serif"/>
        <family val="2"/>
      </rPr>
      <t xml:space="preserve">3.1. </t>
    </r>
    <r>
      <rPr>
        <sz val="10"/>
        <color indexed="8"/>
        <rFont val="Microsoft Sans Serif"/>
        <family val="2"/>
      </rPr>
      <t xml:space="preserve">Number and type (in separate columns) at local level.                                                                                                                                    </t>
    </r>
    <r>
      <rPr>
        <b/>
        <sz val="10"/>
        <color indexed="8"/>
        <rFont val="Microsoft Sans Serif"/>
        <family val="2"/>
      </rPr>
      <t xml:space="preserve">3.2. </t>
    </r>
    <r>
      <rPr>
        <sz val="10"/>
        <color indexed="8"/>
        <rFont val="Microsoft Sans Serif"/>
        <family val="2"/>
      </rPr>
      <t xml:space="preserve">Number                                                                                                                                                                                                                                     </t>
    </r>
    <r>
      <rPr>
        <b/>
        <sz val="10"/>
        <color indexed="8"/>
        <rFont val="Microsoft Sans Serif"/>
        <family val="2"/>
      </rPr>
      <t>4.1.</t>
    </r>
    <r>
      <rPr>
        <sz val="10"/>
        <color indexed="8"/>
        <rFont val="Microsoft Sans Serif"/>
        <family val="2"/>
      </rPr>
      <t xml:space="preserve"> Number and type                                                                                                                                                                                                               </t>
    </r>
    <r>
      <rPr>
        <b/>
        <sz val="10"/>
        <color indexed="8"/>
        <rFont val="Microsoft Sans Serif"/>
        <family val="2"/>
      </rPr>
      <t xml:space="preserve">4. 2. </t>
    </r>
    <r>
      <rPr>
        <sz val="10"/>
        <color indexed="8"/>
        <rFont val="Microsoft Sans Serif"/>
        <family val="2"/>
      </rPr>
      <t xml:space="preserve"> Number and type (entered in separate columns)                                                                                                                                                     </t>
    </r>
    <r>
      <rPr>
        <b/>
        <sz val="10"/>
        <color indexed="8"/>
        <rFont val="Microsoft Sans Serif"/>
        <family val="2"/>
      </rPr>
      <t>5.</t>
    </r>
    <r>
      <rPr>
        <sz val="10"/>
        <color indexed="8"/>
        <rFont val="Microsoft Sans Serif"/>
        <family val="2"/>
      </rPr>
      <t xml:space="preserve">  Number of interventions by type of natural asset and intervention                                                                                                                    </t>
    </r>
    <r>
      <rPr>
        <b/>
        <sz val="10"/>
        <color indexed="8"/>
        <rFont val="Microsoft Sans Serif"/>
        <family val="2"/>
      </rPr>
      <t>6.1.</t>
    </r>
    <r>
      <rPr>
        <sz val="10"/>
        <color indexed="8"/>
        <rFont val="Microsoft Sans Serif"/>
        <family val="2"/>
      </rPr>
      <t xml:space="preserve">  Number and type (in separate columns of monitoring plan)                                                                                                                                                                                                                                                    </t>
    </r>
    <r>
      <rPr>
        <b/>
        <sz val="10"/>
        <color indexed="8"/>
        <rFont val="Microsoft Sans Serif"/>
        <family val="2"/>
      </rPr>
      <t xml:space="preserve">6.2. </t>
    </r>
    <r>
      <rPr>
        <sz val="10"/>
        <color indexed="8"/>
        <rFont val="Microsoft Sans Serif"/>
        <family val="2"/>
      </rPr>
      <t xml:space="preserve">Income sources per household; description of income source and number of households.                                                                                                                                                                                                                                                     </t>
    </r>
    <r>
      <rPr>
        <b/>
        <sz val="10"/>
        <color indexed="8"/>
        <rFont val="Microsoft Sans Serif"/>
        <family val="2"/>
      </rPr>
      <t xml:space="preserve">7.1. </t>
    </r>
    <r>
      <rPr>
        <sz val="10"/>
        <color indexed="8"/>
        <rFont val="Microsoft Sans Serif"/>
        <family val="2"/>
      </rPr>
      <t xml:space="preserve"> Number/Sector                                                                                                                                                                                                                                                   </t>
    </r>
    <r>
      <rPr>
        <b/>
        <sz val="10"/>
        <color indexed="8"/>
        <rFont val="Microsoft Sans Serif"/>
        <family val="2"/>
      </rPr>
      <t xml:space="preserve">7.2. </t>
    </r>
    <r>
      <rPr>
        <sz val="10"/>
        <color indexed="8"/>
        <rFont val="Microsoft Sans Serif"/>
        <family val="2"/>
      </rPr>
      <t>Number; Effectiveness (see previous indicator) through enforcement level.</t>
    </r>
  </si>
  <si>
    <t>Link: http://www.adaptation-fund.org/sites/default/files/Results%20Framework%20and%20Baseline%20Guidance%20final.pdf</t>
  </si>
  <si>
    <t>Baseline</t>
  </si>
  <si>
    <t>Project Performance Report (PPR)</t>
  </si>
  <si>
    <t>Indicator</t>
  </si>
  <si>
    <t>Type of Indicator</t>
  </si>
  <si>
    <t>PROJECT Indicators</t>
  </si>
  <si>
    <t>Please provide all indicators being tracked for the project as outlined in the project document</t>
  </si>
  <si>
    <t>How much of the total AF grant as noted in Project Document plus any project preparation grant has been spent to date?</t>
  </si>
  <si>
    <t>Est. Completion Date</t>
  </si>
  <si>
    <t xml:space="preserve">Project Manager/Coordinator: </t>
  </si>
  <si>
    <t xml:space="preserve">Implementing Agency  </t>
  </si>
  <si>
    <t xml:space="preserve">RATING ON IMPLEMENTATION PROGRESS </t>
  </si>
  <si>
    <t>Progress on Key Milestones</t>
  </si>
  <si>
    <t>Overall Rating</t>
  </si>
  <si>
    <t>Risk Measures: Were there any risk mitigation measures employed during the current reporting period?  If so, were risks reduced?  If not, why were these risks not reduced?</t>
  </si>
  <si>
    <t>Critical Risks Affecting Progress (Not identified at project design)</t>
  </si>
  <si>
    <t>Expected Progress</t>
  </si>
  <si>
    <t>Progress to Date</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</si>
  <si>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</si>
  <si>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QUALITATIVE MEASURES and LESSONS LEARNED</t>
  </si>
  <si>
    <t>Implementation and Adaptive Management</t>
  </si>
  <si>
    <t>Response</t>
  </si>
  <si>
    <t>Describe any changes undertaken to improve results on the ground or any changes made to project outputs (i.e. changes to project design)</t>
  </si>
  <si>
    <t>Lessons for Adaptation</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</si>
  <si>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</si>
  <si>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</si>
  <si>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</si>
  <si>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</si>
  <si>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 xml:space="preserve">Knowledge Management </t>
  </si>
  <si>
    <t>Describe any difficulties there have been in  accessing or retrieving existing information (data or knowledge) that is relevant to the project. Please provide suggestions for improving access to the relevant data.</t>
  </si>
  <si>
    <t>Identify Risks with a 50% or &gt; likelihood of affecting progress of project</t>
  </si>
  <si>
    <t>Implementing Entity (IE) [name]:</t>
  </si>
  <si>
    <t>Steps Taken to Mitigate Risk</t>
  </si>
  <si>
    <t>Add any comments relevant to risk mitigation (word limit = 500)</t>
  </si>
  <si>
    <t>Progress since inception</t>
  </si>
  <si>
    <t>How have gender considerations been taken into consideration during the reporting period? What have been the lessons learned as a consequence of inclusion of such considerations on project performance or impacts?</t>
  </si>
  <si>
    <t>Mid-term Review Date (if planned):</t>
  </si>
  <si>
    <t>IE-AFB Agreement Signature Date:</t>
  </si>
  <si>
    <t>Implementing Entity</t>
  </si>
  <si>
    <t>Terminal Evaluation Date:</t>
  </si>
  <si>
    <t>TOTAL</t>
  </si>
  <si>
    <t>Other</t>
  </si>
  <si>
    <t>Target for Project End</t>
  </si>
  <si>
    <t>Period of Report (Dates)</t>
  </si>
  <si>
    <t>Selection Justification for the Winner</t>
  </si>
  <si>
    <t>Bid Amount (USD)</t>
  </si>
  <si>
    <t>Winning Bid Amount (USD)</t>
  </si>
  <si>
    <t>CONTRACT &amp; Procurement Method</t>
  </si>
  <si>
    <t>PLANNED EXPENDITURE SCHEDULE</t>
  </si>
  <si>
    <t xml:space="preserve">Results Tracker for Adaptation Fund (AF)  Projects    </t>
  </si>
  <si>
    <t>List outputs planned and corresponding projected cost for the upcoming reporting period</t>
  </si>
  <si>
    <r>
      <t xml:space="preserve">ACTUAL CO-FINANCING </t>
    </r>
    <r>
      <rPr>
        <i/>
        <sz val="11"/>
        <color indexed="8"/>
        <rFont val="Times New Roman"/>
        <family val="1"/>
      </rPr>
      <t xml:space="preserve">(If the MTR or TE have not been undertaken this reporting period, DO NOT report on actual co-financing.) </t>
    </r>
  </si>
  <si>
    <r>
      <t xml:space="preserve">Project actions/activities planned for current reporting period  are progressing on track to achieve </t>
    </r>
    <r>
      <rPr>
        <b/>
        <sz val="11"/>
        <rFont val="Times New Roman"/>
        <family val="1"/>
      </rPr>
      <t>most</t>
    </r>
    <r>
      <rPr>
        <sz val="11"/>
        <rFont val="Times New Roman"/>
        <family val="1"/>
      </rPr>
      <t xml:space="preserve"> of its major outcomes/outputs with only minor shortcomings.</t>
    </r>
  </si>
  <si>
    <r>
      <t xml:space="preserve">Project actions/activities planned for current reporting period  are progressing on track to achieve </t>
    </r>
    <r>
      <rPr>
        <b/>
        <sz val="11"/>
        <rFont val="Times New Roman"/>
        <family val="1"/>
      </rPr>
      <t>most</t>
    </r>
    <r>
      <rPr>
        <sz val="11"/>
        <rFont val="Times New Roman"/>
        <family val="1"/>
      </rPr>
      <t xml:space="preserve">   major relevant outcomes/outputs, </t>
    </r>
    <r>
      <rPr>
        <b/>
        <sz val="11"/>
        <rFont val="Times New Roman"/>
        <family val="1"/>
      </rPr>
      <t>but</t>
    </r>
    <r>
      <rPr>
        <sz val="11"/>
        <rFont val="Times New Roman"/>
        <family val="1"/>
      </rPr>
      <t xml:space="preserve"> with either significant shortcomings or modest overall relevance. </t>
    </r>
  </si>
  <si>
    <r>
      <t xml:space="preserve">Project actions/activities planned for current reporting period  are </t>
    </r>
    <r>
      <rPr>
        <b/>
        <sz val="11"/>
        <rFont val="Times New Roman"/>
        <family val="1"/>
      </rPr>
      <t>not</t>
    </r>
    <r>
      <rPr>
        <sz val="11"/>
        <rFont val="Times New Roman"/>
        <family val="1"/>
      </rPr>
      <t xml:space="preserve"> progressing on track to achieve  major outcomes/outputs with </t>
    </r>
    <r>
      <rPr>
        <b/>
        <sz val="11"/>
        <rFont val="Times New Roman"/>
        <family val="1"/>
      </rPr>
      <t>major shortcomings</t>
    </r>
    <r>
      <rPr>
        <sz val="11"/>
        <rFont val="Times New Roman"/>
        <family val="1"/>
      </rPr>
      <t xml:space="preserve"> or is expected to achieve only some of its major outcomes/outputs.</t>
    </r>
  </si>
  <si>
    <r>
      <t xml:space="preserve">Project actions/activities planned for current reporting period  are </t>
    </r>
    <r>
      <rPr>
        <b/>
        <sz val="11"/>
        <rFont val="Times New Roman"/>
        <family val="1"/>
      </rPr>
      <t>not</t>
    </r>
    <r>
      <rPr>
        <sz val="11"/>
        <rFont val="Times New Roman"/>
        <family val="1"/>
      </rPr>
      <t xml:space="preserve"> progressing on track to achieve most of its major outcomes/outputs.</t>
    </r>
  </si>
  <si>
    <r>
      <t xml:space="preserve">Project actions/activities planned for current reporting period  are </t>
    </r>
    <r>
      <rPr>
        <b/>
        <sz val="11"/>
        <rFont val="Times New Roman"/>
        <family val="1"/>
      </rPr>
      <t>not</t>
    </r>
    <r>
      <rPr>
        <sz val="11"/>
        <rFont val="Times New Roman"/>
        <family val="1"/>
      </rPr>
      <t xml:space="preserve"> on track and shows that it is </t>
    </r>
    <r>
      <rPr>
        <b/>
        <sz val="11"/>
        <rFont val="Times New Roman"/>
        <family val="1"/>
      </rPr>
      <t>failing</t>
    </r>
    <r>
      <rPr>
        <sz val="11"/>
        <rFont val="Times New Roman"/>
        <family val="1"/>
      </rPr>
      <t xml:space="preserve"> to achieve, and is not expected to achieve, any of its outcomes/outputs.</t>
    </r>
  </si>
  <si>
    <t>Please provide information for all contracts over $2,500 USD</t>
  </si>
  <si>
    <t>List all Risks identified in project preparation phase and what  steps are being taken to mitigate them</t>
  </si>
  <si>
    <t>What is the potential for the concrete adaptation interventions undertaken by the project/programme to be replicated and scaled up both within and outside the project area?</t>
  </si>
  <si>
    <t>Please complete the following section every reporting period</t>
  </si>
  <si>
    <t>Climate Resilience Measures</t>
  </si>
  <si>
    <t>Concrete Adaptation Interventions</t>
  </si>
  <si>
    <t>What implementation issues/lessons, either positive or negative, affected progress?</t>
  </si>
  <si>
    <t>Were there any delays in implementation?  If so, include any causes of delays. What measures have been taken to reduce delays?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</si>
  <si>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</si>
  <si>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</si>
  <si>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What have been the lessons learned, both positive and negative, in implementing concrete adaptation interventions that would be relevant to the design and implementation of future projects/programmes implementing concrete adaptation interventions?</t>
  </si>
  <si>
    <t>How has existing information/data/knowledge been used to inform project development and implementation? What kinds of information/data/knowledge were used?</t>
  </si>
  <si>
    <t>If learning objectives have been established, have they been met? Please describe.</t>
  </si>
  <si>
    <t>Has the identification of learning objectives contributed to the outcomes of the project? In what ways have they contributed?</t>
  </si>
  <si>
    <t>Please provide the number of  contracts under $2,500, signed during this reporting period:</t>
  </si>
  <si>
    <t>Amount of annual investment income generated from the Adaptation Fund’s grant</t>
  </si>
  <si>
    <t xml:space="preserve">INVESTMENT INCOME </t>
  </si>
  <si>
    <t>Adaptation Fund Strategic Results Framework</t>
  </si>
  <si>
    <t>Project ID</t>
  </si>
  <si>
    <t>Country</t>
  </si>
  <si>
    <t>Region</t>
  </si>
  <si>
    <t>Sector</t>
  </si>
  <si>
    <t>Baseline information</t>
  </si>
  <si>
    <t>Target performance at completion</t>
  </si>
  <si>
    <t>Performance at mid-term</t>
  </si>
  <si>
    <t>Performance at completion</t>
  </si>
  <si>
    <t>Impact: Increased resiliency at the community, national, and regional levels to climate variability and change</t>
  </si>
  <si>
    <r>
      <rPr>
        <b/>
        <u/>
        <sz val="11"/>
        <color theme="1"/>
        <rFont val="Calibri"/>
        <family val="2"/>
        <scheme val="minor"/>
      </rPr>
      <t>Core Indicator</t>
    </r>
    <r>
      <rPr>
        <sz val="11"/>
        <color theme="1"/>
        <rFont val="Calibri"/>
        <family val="2"/>
        <scheme val="minor"/>
      </rPr>
      <t>: No. of beneficiaries</t>
    </r>
  </si>
  <si>
    <t>Total (direct + indirect beneficiaries)</t>
  </si>
  <si>
    <t>Direct beneficiaries supported by the project</t>
  </si>
  <si>
    <t>Indirect beneficiaries supported by the project</t>
  </si>
  <si>
    <t>Total</t>
  </si>
  <si>
    <t>% of female beneficiaries</t>
  </si>
  <si>
    <t>% of Youth beneficiaries</t>
  </si>
  <si>
    <t>Outcome 1: Reduced exposure to climate-related hazards and threats</t>
  </si>
  <si>
    <t>Indicator 1: Relevant threat and hazard information generated and disseminated to stakeholders on a timely basis</t>
  </si>
  <si>
    <t>Number of targeted stakeholders</t>
  </si>
  <si>
    <t>Hazards information generated and disseminated</t>
  </si>
  <si>
    <t>Overall effectiveness</t>
  </si>
  <si>
    <t>% of female targeted</t>
  </si>
  <si>
    <t>Output 1.1 Risk and vulnerability assessments conducted and updated</t>
  </si>
  <si>
    <t>Indicator 1.1: No. of projects/programmes that conduct and update risk and vulnerability assessments</t>
  </si>
  <si>
    <t>No. of projects/programmes that conduct and update risk and vulnerability assessments</t>
  </si>
  <si>
    <t>Scale</t>
  </si>
  <si>
    <t>Status</t>
  </si>
  <si>
    <t>Output 1.2 Targeted population groups covered by adequate risk reduction systems</t>
  </si>
  <si>
    <r>
      <rPr>
        <b/>
        <u/>
        <sz val="11"/>
        <color theme="1"/>
        <rFont val="Calibri"/>
        <family val="2"/>
        <scheme val="minor"/>
      </rPr>
      <t>Core Indicator</t>
    </r>
    <r>
      <rPr>
        <sz val="11"/>
        <color theme="1"/>
        <rFont val="Calibri"/>
        <family val="2"/>
        <scheme val="minor"/>
      </rPr>
      <t xml:space="preserve"> 1.2: No. of Early Warning Systems</t>
    </r>
  </si>
  <si>
    <t>No. of adopted Early Warning Systems</t>
  </si>
  <si>
    <t>Category targeted</t>
  </si>
  <si>
    <t>Hazard</t>
  </si>
  <si>
    <t>Geographical coverage</t>
  </si>
  <si>
    <t>Number of municipalities</t>
  </si>
  <si>
    <t>Outcome 2: Strengthened institutional capacity to reduce risks associated with climate-induced socioeconomic and environmental losses</t>
  </si>
  <si>
    <t>Indicator 2: Capacity of staff to respond to, and mitigate impacts of, climate-related events from targeted institutions increased</t>
  </si>
  <si>
    <t>Number of staff targeted</t>
  </si>
  <si>
    <t>Capacity level</t>
  </si>
  <si>
    <t>Output 2.1 Strengthened capacity of national and sub-national centres and networks to respond rapidly to extreme weather events</t>
  </si>
  <si>
    <t>Indicator 2.1.1: No. of staff trained to respond to, and mitigate impacts of, climate-related events</t>
  </si>
  <si>
    <t>Total staff trained</t>
  </si>
  <si>
    <t>% of female staff trained</t>
  </si>
  <si>
    <t>Type</t>
  </si>
  <si>
    <t>Indicator 2.1.2: No. of targeted institutions with increased capacity to minimize exposure to climate variability risks</t>
  </si>
  <si>
    <t>Outcome 3: Strengthened awareness and owernship of adaptation and climate risk reduction processes</t>
  </si>
  <si>
    <t>Indicator 3.1: Increase in application of appropriate adaptation responses</t>
  </si>
  <si>
    <t>Percentage of targeted population applying adaptation measures</t>
  </si>
  <si>
    <t xml:space="preserve">Output 3: Targeted population groups participating in adaptation and risk reduction awareness activities </t>
  </si>
  <si>
    <t>Indicator 3.1.1: Percentage in targeted population awareness of predicted adverse impacts of climate change, and of appropriate responses</t>
  </si>
  <si>
    <t>No. of targeted beneficiaries</t>
  </si>
  <si>
    <t>% of female participants targeted</t>
  </si>
  <si>
    <t>Level of awareness</t>
  </si>
  <si>
    <t>Outcome 4: Increased adaptive capacity within relevant development sector services and infrastructure assets</t>
  </si>
  <si>
    <t>Indicator 4.1: Increased responsiveness of development sector services to evolving needs from changing and variable climate</t>
  </si>
  <si>
    <t>Project/programme sector</t>
  </si>
  <si>
    <t>Geographical scale</t>
  </si>
  <si>
    <t>Response level</t>
  </si>
  <si>
    <t>Targeted asset</t>
  </si>
  <si>
    <t>Changes in asset (quantitative or qualitative)</t>
  </si>
  <si>
    <t>Output 4: Vulnerable development sector services and infrastructure assets strengthened in response to climate change impacts, including variability</t>
  </si>
  <si>
    <t>Number of services</t>
  </si>
  <si>
    <t>Outcome 5: Increased ecosystem resilience in response to climate change and variability-induced stress</t>
  </si>
  <si>
    <t>Indicator 5: Ecosystem services and natural resource assets maintained or improved under climate change and variability-induced stress</t>
  </si>
  <si>
    <t>Natural resource improvement level</t>
  </si>
  <si>
    <t>Output 5: Vulnerable ecosystem services and natural resource assets strengthned in response to climate change impacts, including variability</t>
  </si>
  <si>
    <r>
      <rPr>
        <b/>
        <u/>
        <sz val="11"/>
        <color theme="1"/>
        <rFont val="Calibri"/>
        <family val="2"/>
        <scheme val="minor"/>
      </rPr>
      <t>Core Indicator</t>
    </r>
    <r>
      <rPr>
        <sz val="11"/>
        <color theme="1"/>
        <rFont val="Calibri"/>
        <family val="2"/>
        <scheme val="minor"/>
      </rPr>
      <t xml:space="preserve"> 5.1: Natural Assets protected or rehabilitated</t>
    </r>
  </si>
  <si>
    <t>Natural asset or Ecosystem (type)</t>
  </si>
  <si>
    <t>Total number of natural assets or ecosystems protected/rehabilitated</t>
  </si>
  <si>
    <t>Unit</t>
  </si>
  <si>
    <t>Effectiveness of protection/rehabilitation</t>
  </si>
  <si>
    <t>Targeted performance at completion</t>
  </si>
  <si>
    <t>Outcome 6: Diversified and strengthened livelihoods and sources of income for vulnerable people in targeted areas</t>
  </si>
  <si>
    <t>Indicator 6.1: Increase in households and communities having more secure access to livelihood assets</t>
  </si>
  <si>
    <t>No. of targeted households</t>
  </si>
  <si>
    <t>% of female headed households</t>
  </si>
  <si>
    <t>Improvement level</t>
  </si>
  <si>
    <t>Indicator 6.2: Increase in targeted population's sustained climate-resilient alternative livelihoods</t>
  </si>
  <si>
    <t>% increase in income level vis-à-vis baseline</t>
  </si>
  <si>
    <t>Alternate Source</t>
  </si>
  <si>
    <t>Output 6 Targeted individual and community livelihood strategies strengthened in relation to climate change impacts, including variability</t>
  </si>
  <si>
    <t>Indicator 6.1.1: No. and type of adaptation assets created or strengthened in support of individual or community livelihood strategies</t>
  </si>
  <si>
    <t>Number of Assets</t>
  </si>
  <si>
    <t>Type of Assets</t>
  </si>
  <si>
    <t>Adaptation strategy</t>
  </si>
  <si>
    <r>
      <rPr>
        <b/>
        <u/>
        <sz val="11"/>
        <color theme="1"/>
        <rFont val="Calibri"/>
        <family val="2"/>
        <scheme val="minor"/>
      </rPr>
      <t>Core Indicator</t>
    </r>
    <r>
      <rPr>
        <sz val="11"/>
        <color theme="1"/>
        <rFont val="Calibri"/>
        <family val="2"/>
        <scheme val="minor"/>
      </rPr>
      <t xml:space="preserve"> 6.1.2: Increased income, or avoided decrease in income</t>
    </r>
  </si>
  <si>
    <r>
      <t xml:space="preserve">Number of households </t>
    </r>
    <r>
      <rPr>
        <i/>
        <sz val="9"/>
        <color theme="1"/>
        <rFont val="Calibri"/>
        <family val="2"/>
        <scheme val="minor"/>
      </rPr>
      <t>(total number in the project area)</t>
    </r>
  </si>
  <si>
    <t>Income source</t>
  </si>
  <si>
    <t>Income level (USD)</t>
  </si>
  <si>
    <t>Outcome 7: Improved policies and regulations that promote and enforce resilience measures</t>
  </si>
  <si>
    <t>Indicator 7: Climate change priorities are integrated into national development strategy</t>
  </si>
  <si>
    <t>Integration level</t>
  </si>
  <si>
    <t>Output 7:Improved integration of climate-resilience strategies into country development plans</t>
  </si>
  <si>
    <t>Indicator 7.1: No. of policies introduced or adjusted to address climate change risks</t>
  </si>
  <si>
    <t>No. of Policies introduced or adjusted</t>
  </si>
  <si>
    <t>Indicator 7.2: No. of targeted development strategies with incorporated climate change priorities enforced</t>
  </si>
  <si>
    <t>No. of Development strategies</t>
  </si>
  <si>
    <t>Regulation</t>
  </si>
  <si>
    <t>Effectiveness</t>
  </si>
  <si>
    <t>Glacier lake outburst flood</t>
  </si>
  <si>
    <t>Inland flooding</t>
  </si>
  <si>
    <t>fr</t>
  </si>
  <si>
    <t>biological assets</t>
  </si>
  <si>
    <t>Company policy</t>
  </si>
  <si>
    <t>5: Fully enforced (All elements implemented)</t>
  </si>
  <si>
    <t>Salinization</t>
  </si>
  <si>
    <t>Decrease</t>
  </si>
  <si>
    <t>land</t>
  </si>
  <si>
    <t>Communication &amp; Information policy</t>
  </si>
  <si>
    <t>4: Enforced (Most elements implemented)</t>
  </si>
  <si>
    <t>Drought</t>
  </si>
  <si>
    <t>Same</t>
  </si>
  <si>
    <t>water areas</t>
  </si>
  <si>
    <t>Defense policy</t>
  </si>
  <si>
    <t>3: Partially enforced (Some elements implemented)</t>
  </si>
  <si>
    <t>Wind</t>
  </si>
  <si>
    <t>subsoil assets</t>
  </si>
  <si>
    <t>increased adpative capacity</t>
  </si>
  <si>
    <t>Domestic policy</t>
  </si>
  <si>
    <t>2: Partially not enforced (Most elements not implemented)</t>
  </si>
  <si>
    <t>Agribusiness</t>
  </si>
  <si>
    <t>Coastal flooding</t>
  </si>
  <si>
    <t>air</t>
  </si>
  <si>
    <t>achieved</t>
  </si>
  <si>
    <t>Economic policy</t>
  </si>
  <si>
    <t>1: Not enforced (No elements implemented)</t>
  </si>
  <si>
    <t>Agricultural-related</t>
  </si>
  <si>
    <t>Financial capital</t>
  </si>
  <si>
    <t>Storm surge</t>
  </si>
  <si>
    <t>Please choose</t>
  </si>
  <si>
    <t>enhanced level of protection</t>
  </si>
  <si>
    <t>Education policy</t>
  </si>
  <si>
    <t>Agriculture</t>
  </si>
  <si>
    <t>Human capital</t>
  </si>
  <si>
    <t>Hurricane</t>
  </si>
  <si>
    <t>Selected</t>
  </si>
  <si>
    <t>Aquaculture</t>
  </si>
  <si>
    <t>Physical capital</t>
  </si>
  <si>
    <t>Not relevant</t>
  </si>
  <si>
    <t>5: All (Fully integrated)</t>
  </si>
  <si>
    <t>Construction/repairing business</t>
  </si>
  <si>
    <t>Social capital</t>
  </si>
  <si>
    <t>4: Most</t>
  </si>
  <si>
    <t>Cultivation</t>
  </si>
  <si>
    <t>Natural capital</t>
  </si>
  <si>
    <t>3: Some</t>
  </si>
  <si>
    <t>Fishing</t>
  </si>
  <si>
    <t>Personal capital</t>
  </si>
  <si>
    <t>Select</t>
  </si>
  <si>
    <t>5: All</t>
  </si>
  <si>
    <t>Community</t>
  </si>
  <si>
    <t>2: Most not integrated</t>
  </si>
  <si>
    <t>Forestry</t>
  </si>
  <si>
    <t>Adaptation strategies</t>
  </si>
  <si>
    <t>4: Almost all</t>
  </si>
  <si>
    <t>Private</t>
  </si>
  <si>
    <t>Multi-community</t>
  </si>
  <si>
    <t>1: None</t>
  </si>
  <si>
    <t>Handicrafts</t>
  </si>
  <si>
    <t>3: Half</t>
  </si>
  <si>
    <t>Public</t>
  </si>
  <si>
    <t>Departmental</t>
  </si>
  <si>
    <t>Coastal management</t>
  </si>
  <si>
    <t>Livestock production</t>
  </si>
  <si>
    <t>2: Some</t>
  </si>
  <si>
    <t>NGO</t>
  </si>
  <si>
    <t>National</t>
  </si>
  <si>
    <t>Disaster risk reduction</t>
  </si>
  <si>
    <t>Manufacturing</t>
  </si>
  <si>
    <t>5: Very high improvement</t>
  </si>
  <si>
    <t>Established</t>
  </si>
  <si>
    <t>Food security</t>
  </si>
  <si>
    <t>other</t>
  </si>
  <si>
    <t>4: High improvement</t>
  </si>
  <si>
    <t>Maintained</t>
  </si>
  <si>
    <t xml:space="preserve">Health </t>
  </si>
  <si>
    <t>Services</t>
  </si>
  <si>
    <t>Regional</t>
  </si>
  <si>
    <t>3: Moderate improvement</t>
  </si>
  <si>
    <t>Improved</t>
  </si>
  <si>
    <t>Urban development</t>
  </si>
  <si>
    <t>Tourism-related</t>
  </si>
  <si>
    <t>Local</t>
  </si>
  <si>
    <t>2: Limited improvement</t>
  </si>
  <si>
    <t>Water management</t>
  </si>
  <si>
    <t>Trading</t>
  </si>
  <si>
    <t>1: No improvement</t>
  </si>
  <si>
    <t>Multi-sector</t>
  </si>
  <si>
    <t>1 -generated information is irrelevant, and neither the stakeholders reached nor the timeframe managed were achieved</t>
  </si>
  <si>
    <t>1: No info transferred on time</t>
  </si>
  <si>
    <t>4: High capacity</t>
  </si>
  <si>
    <t>5: Fully aware</t>
  </si>
  <si>
    <t>5: Highly responsive (All defined elements )</t>
  </si>
  <si>
    <t>5: Fully improved</t>
  </si>
  <si>
    <t>Roads</t>
  </si>
  <si>
    <t>5: Very effective</t>
  </si>
  <si>
    <t>2 -the existence of some challenge in any of the three aspects of the indicator (generation of dissemination, stakeholders reached or timeframe managed)</t>
  </si>
  <si>
    <t>2: Somewhat info transferred</t>
  </si>
  <si>
    <t>3: Medium capacity</t>
  </si>
  <si>
    <t>4: Mostly aware</t>
  </si>
  <si>
    <t>4: Mostly responsive (Most defined elements)</t>
  </si>
  <si>
    <t>4: Mostly Improved</t>
  </si>
  <si>
    <t>Gov Buildings</t>
  </si>
  <si>
    <t>4: Effective</t>
  </si>
  <si>
    <t>3 -relevant information is generated and disseminated to all identified stakeholders on timely basis</t>
  </si>
  <si>
    <t>3: Info transferred on time</t>
  </si>
  <si>
    <t>2: Low capacity</t>
  </si>
  <si>
    <t>3: Partially aware</t>
  </si>
  <si>
    <t>3: Moderately responsive (Some defined elements)</t>
  </si>
  <si>
    <t>3: Moderately improved</t>
  </si>
  <si>
    <t>Causeways</t>
  </si>
  <si>
    <t>3: Moderately effective</t>
  </si>
  <si>
    <t>1: No capacity</t>
  </si>
  <si>
    <t>2: Partially not aware</t>
  </si>
  <si>
    <t>2: Partially responsive (Lacks most elements)</t>
  </si>
  <si>
    <t>2: Somewhat improved</t>
  </si>
  <si>
    <t>Airports</t>
  </si>
  <si>
    <t>2: Partially effective</t>
  </si>
  <si>
    <t>1: Aware of neither</t>
  </si>
  <si>
    <t>1: Non responsive (Lacks all elements )</t>
  </si>
  <si>
    <t>1: Not improved</t>
  </si>
  <si>
    <t>Schools</t>
  </si>
  <si>
    <t>1: Ineffective</t>
  </si>
  <si>
    <t>ha protected</t>
  </si>
  <si>
    <t>Training Centres</t>
  </si>
  <si>
    <t>ha rehabilitated</t>
  </si>
  <si>
    <t>Monitoring/Forecasting capacity</t>
  </si>
  <si>
    <t>Hospitals</t>
  </si>
  <si>
    <t>km protected</t>
  </si>
  <si>
    <t>Policy/regulatory reform</t>
  </si>
  <si>
    <t>Drinking water systems</t>
  </si>
  <si>
    <t>km rehabilitated</t>
  </si>
  <si>
    <t>1: Risk knowledge</t>
  </si>
  <si>
    <t>1: No plans conducted or updated</t>
  </si>
  <si>
    <t>Capacity development</t>
  </si>
  <si>
    <t>2: Monitoring and warning service</t>
  </si>
  <si>
    <t>2: Undertaking or updating of assessments in progress</t>
  </si>
  <si>
    <t>Sustainable forest management</t>
  </si>
  <si>
    <t>3: Dissemination and communication</t>
  </si>
  <si>
    <t>3: Risk and vulnterability assessments completed or updated</t>
  </si>
  <si>
    <t>Strengthening infrastructure</t>
  </si>
  <si>
    <r>
      <t xml:space="preserve">1: Health and Social Infrastructure </t>
    </r>
    <r>
      <rPr>
        <i/>
        <sz val="11"/>
        <color theme="1"/>
        <rFont val="Calibri"/>
        <family val="2"/>
        <scheme val="minor"/>
      </rPr>
      <t>(developed/improved)</t>
    </r>
  </si>
  <si>
    <t>Forests</t>
  </si>
  <si>
    <t>4: Response capability</t>
  </si>
  <si>
    <t>Supporting livelihoods</t>
  </si>
  <si>
    <r>
      <t xml:space="preserve">2: Physical asset </t>
    </r>
    <r>
      <rPr>
        <i/>
        <sz val="11"/>
        <color theme="1"/>
        <rFont val="Calibri"/>
        <family val="2"/>
        <scheme val="minor"/>
      </rPr>
      <t>(produced/improved/strenghtened)</t>
    </r>
  </si>
  <si>
    <t>Mangroves</t>
  </si>
  <si>
    <t>Mangrove reforestation</t>
  </si>
  <si>
    <t>Coasts</t>
  </si>
  <si>
    <t>From 0 to 0.5%</t>
  </si>
  <si>
    <t>Energy policy</t>
  </si>
  <si>
    <t>Coastal drainage and infrastructure</t>
  </si>
  <si>
    <t>Rangelands</t>
  </si>
  <si>
    <t>From 0.5 to 1%</t>
  </si>
  <si>
    <t>Environmental policy</t>
  </si>
  <si>
    <t>Irrigation system</t>
  </si>
  <si>
    <t>Cultivated land/Agricultural land</t>
  </si>
  <si>
    <t>From 1% to 5%</t>
  </si>
  <si>
    <t>Foreign policy</t>
  </si>
  <si>
    <t>Community-based adaptation</t>
  </si>
  <si>
    <t>Catchment area/Watershed/Aquifer</t>
  </si>
  <si>
    <t>From 5% to 10%</t>
  </si>
  <si>
    <t>Health policy</t>
  </si>
  <si>
    <t>Erosion control</t>
  </si>
  <si>
    <t>Protected areas/National parks</t>
  </si>
  <si>
    <t>From 10% to 20%</t>
  </si>
  <si>
    <t>Housing policy</t>
  </si>
  <si>
    <t>Soil water conservation</t>
  </si>
  <si>
    <t>From 20% to 30%</t>
  </si>
  <si>
    <t>Human resource policies</t>
  </si>
  <si>
    <t>Microfinance</t>
  </si>
  <si>
    <t>From 30% to 40%</t>
  </si>
  <si>
    <t>Information policy</t>
  </si>
  <si>
    <t>Special Program for women</t>
  </si>
  <si>
    <t>From 40% to 50%</t>
  </si>
  <si>
    <t>Macroeconomic policy</t>
  </si>
  <si>
    <t>Livelihoods</t>
  </si>
  <si>
    <t>Above 50%</t>
  </si>
  <si>
    <t>Monetary policy</t>
  </si>
  <si>
    <t>Water storage</t>
  </si>
  <si>
    <t>Population policy</t>
  </si>
  <si>
    <t>ICT and information dissemination</t>
  </si>
  <si>
    <t>Private policy</t>
  </si>
  <si>
    <t>Public policy</t>
  </si>
  <si>
    <t>Science policy</t>
  </si>
  <si>
    <t>Social policy</t>
  </si>
  <si>
    <t>3- relevant information is generated and disseminated to all identified stakeholders on timely basis</t>
  </si>
  <si>
    <t>Transportation policy</t>
  </si>
  <si>
    <t>describe</t>
  </si>
  <si>
    <t>Urban policy</t>
  </si>
  <si>
    <t>2- the existence of some challenge in any of the three aspects of the indicator</t>
  </si>
  <si>
    <t>Water policy</t>
  </si>
  <si>
    <t>Other policy</t>
  </si>
  <si>
    <t>1- generated information is irrelevant and neither the stakeholders reached nor the timeframe managed were achieved</t>
  </si>
  <si>
    <r>
      <rPr>
        <b/>
        <sz val="12"/>
        <color indexed="8"/>
        <rFont val="Times New Roman"/>
        <family val="1"/>
      </rPr>
      <t xml:space="preserve">Goal: </t>
    </r>
    <r>
      <rPr>
        <sz val="12"/>
        <color indexed="8"/>
        <rFont val="Times New Roman"/>
        <family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indexed="8"/>
        <rFont val="Times New Roman"/>
        <family val="1"/>
      </rPr>
      <t xml:space="preserve">Impact: </t>
    </r>
    <r>
      <rPr>
        <sz val="12"/>
        <color indexed="8"/>
        <rFont val="Times New Roman"/>
        <family val="1"/>
      </rPr>
      <t xml:space="preserve">Increased resiliency at the community, national, and regional levels to climate variability and change. </t>
    </r>
  </si>
  <si>
    <t>MIE</t>
  </si>
  <si>
    <t>RIE</t>
  </si>
  <si>
    <t>NIE</t>
  </si>
  <si>
    <t>Asia-Pacific</t>
  </si>
  <si>
    <t>Latin America and Caribbean</t>
  </si>
  <si>
    <t>Africa</t>
  </si>
  <si>
    <t>Eastern Europe</t>
  </si>
  <si>
    <t>Afghanistan, Islamic Rep. of</t>
  </si>
  <si>
    <t>Armenia</t>
  </si>
  <si>
    <t>Antigua and Barbuda</t>
  </si>
  <si>
    <t>Azerbaijan</t>
  </si>
  <si>
    <t>Burundi</t>
  </si>
  <si>
    <t>Benin</t>
  </si>
  <si>
    <t>Burkina Faso</t>
  </si>
  <si>
    <t>Bangladesh</t>
  </si>
  <si>
    <t>Bulgaria</t>
  </si>
  <si>
    <t>Bahrain</t>
  </si>
  <si>
    <t>Bahamas, The</t>
  </si>
  <si>
    <t>Bosnia and Herzegovina</t>
  </si>
  <si>
    <t>Belarus</t>
  </si>
  <si>
    <t>Belize</t>
  </si>
  <si>
    <t>Bolivia</t>
  </si>
  <si>
    <t>Brazil</t>
  </si>
  <si>
    <t>Barbados</t>
  </si>
  <si>
    <t>Bhutan</t>
  </si>
  <si>
    <t>Botswana</t>
  </si>
  <si>
    <t>Central African Republic</t>
  </si>
  <si>
    <t>Chile</t>
  </si>
  <si>
    <t>China, People's Republic of</t>
  </si>
  <si>
    <t>Cote d'Ivoire</t>
  </si>
  <si>
    <t>Cameroon</t>
  </si>
  <si>
    <t>Congo, Dem. Rep. of</t>
  </si>
  <si>
    <t>Congo, Republic of</t>
  </si>
  <si>
    <t>Cook Islands</t>
  </si>
  <si>
    <t>Colombia</t>
  </si>
  <si>
    <t>Comoros</t>
  </si>
  <si>
    <t>Cape Verde</t>
  </si>
  <si>
    <t>Costa Rica</t>
  </si>
  <si>
    <t>Cuba</t>
  </si>
  <si>
    <t>Micronesia, Fed. States of</t>
  </si>
  <si>
    <t>Gabon</t>
  </si>
  <si>
    <t>Gambia, The</t>
  </si>
  <si>
    <t>Guinea-Bissau</t>
  </si>
  <si>
    <t>Equatorial Guinea</t>
  </si>
  <si>
    <t>Croatia</t>
  </si>
  <si>
    <t>Iran, Islamic Republic of</t>
  </si>
  <si>
    <t>Kyrgyz Republic</t>
  </si>
  <si>
    <t>Cambodia</t>
  </si>
  <si>
    <t>Korea, Republic of</t>
  </si>
  <si>
    <t>Lao People's Democratic Republic</t>
  </si>
  <si>
    <t>Libya</t>
  </si>
  <si>
    <t>Moldova</t>
  </si>
  <si>
    <t>Macedonia, former Yugoslav Republic of</t>
  </si>
  <si>
    <t>Niue</t>
  </si>
  <si>
    <t>Korea, Dem. People's Rep. of</t>
  </si>
  <si>
    <t>Slovak Republic</t>
  </si>
  <si>
    <t>Chad</t>
  </si>
  <si>
    <t>Tanzania</t>
  </si>
  <si>
    <t>Venezuela</t>
  </si>
  <si>
    <t>Vietnam</t>
  </si>
  <si>
    <t>Yemen, Republic of</t>
  </si>
  <si>
    <r>
      <rPr>
        <b/>
        <sz val="12"/>
        <color indexed="8"/>
        <rFont val="Times New Roman"/>
        <family val="1"/>
      </rPr>
      <t>Important:</t>
    </r>
    <r>
      <rPr>
        <sz val="12"/>
        <color indexed="8"/>
        <rFont val="Times New Roman"/>
        <family val="1"/>
      </rPr>
      <t xml:space="preserve"> Please read the following guidance document (also posted on the Adaptation Fund website) before entering your data </t>
    </r>
  </si>
  <si>
    <t>Type of implementing entity</t>
  </si>
  <si>
    <r>
      <rPr>
        <b/>
        <u/>
        <sz val="11"/>
        <color theme="1"/>
        <rFont val="Calibri"/>
        <family val="2"/>
        <scheme val="minor"/>
      </rPr>
      <t>Core Indicator</t>
    </r>
    <r>
      <rPr>
        <sz val="11"/>
        <color theme="1"/>
        <rFont val="Calibri"/>
        <family val="2"/>
        <scheme val="minor"/>
      </rPr>
      <t xml:space="preserve"> 4.2: Assets produced, developed, improved or strengthened</t>
    </r>
  </si>
  <si>
    <t>Indicator 4.1.1: No. and type of development sector services to respond to new conditions resulting from climate variability and change</t>
  </si>
  <si>
    <t>ACTIVITY 1: Adaptation to Coastal Flooding-related Risks and Hazards for North Coast and Islands Region Communities</t>
  </si>
  <si>
    <t>1.1 Coastal early warning systems established for observation, data collection and information management and dissemination in the North Coast and Islands Region</t>
  </si>
  <si>
    <t>1.2 Coastal early warning systems established for observation, data collection and information management and dissemination in the North Coast and Islands Region</t>
  </si>
  <si>
    <t>1.3. Support system for community-led mangrove reforestation and conservation projects</t>
  </si>
  <si>
    <t>1.4 Integrated coastal adaptation measures implemented to protect 8 communities in East Sepik Province, Oro Province and New Ireland Province.</t>
  </si>
  <si>
    <t>ACTIVITY 2: Adaptation to Inland Flooding-related Risks and Hazards for Riverine Communities in East Sepik, Northern, Madang and Morobe Provinces</t>
  </si>
  <si>
    <t>2.1 Inland flooding early warning systems established for observation, data collection and information management and dissemination in the provinces of the North Coast and Islands Region</t>
  </si>
  <si>
    <t>2.2 Inland flood preparedness and response plan and systems established in the North Coast provinces</t>
  </si>
  <si>
    <t>2.3 Integrated riverbank protection measures implemented to protect 8 communities in East Sepik Province, Oro Province and Morobe and Madang Provinces</t>
  </si>
  <si>
    <t>ACTIVITY 3: Institutional Strengthening to Support Climate and Disaster Resilient Policy Frameworks</t>
  </si>
  <si>
    <t xml:space="preserve">3.1 Climate change-related risks and resilience from coastal and inland flooding integrated into coastal zone management related polices, legal and planning frameworks at the national and sub-national levels </t>
  </si>
  <si>
    <t>3.2 Policy makers and planners at the national, provincial and district offices, institutions and extension services systemically trained to implement climate-sensitive policies and plans</t>
  </si>
  <si>
    <t>ACTIVITY 4: Awareness Raising and Knowledge Management</t>
  </si>
  <si>
    <t>4.1 Lessons learned and best practices generated, captured and distributed to other communities, civil society, policy makers in government and globally through appropriate mechanisms</t>
  </si>
  <si>
    <t>4.2 Climate change awareness and education programmes carried out to build next generations' resilience to climate change</t>
  </si>
  <si>
    <t>Activity 5: Project Management and Coordination</t>
  </si>
  <si>
    <t>AMOUNT (USD)</t>
  </si>
  <si>
    <t>Service Contract</t>
  </si>
  <si>
    <t>Project Manager</t>
  </si>
  <si>
    <t xml:space="preserve">Project Administrative and Financial Assistant </t>
  </si>
  <si>
    <t>September 2013</t>
  </si>
  <si>
    <t xml:space="preserve">Project Associate </t>
  </si>
  <si>
    <t>Individual Contractor</t>
  </si>
  <si>
    <t>Communications Specialist</t>
  </si>
  <si>
    <t>July 2014</t>
  </si>
  <si>
    <t>Micro-Capital Grant Agreement</t>
  </si>
  <si>
    <t>World Wildlife Fund for Nature</t>
  </si>
  <si>
    <t>Foundation for People and Community Development</t>
  </si>
  <si>
    <t xml:space="preserve">Contractual Services-Companies </t>
  </si>
  <si>
    <t xml:space="preserve">RMSI - Hazard Assessment </t>
  </si>
  <si>
    <t>Antea Belgium - Early Warning System</t>
  </si>
  <si>
    <t xml:space="preserve">Antea Belgium - Vulnerability Needs Assessment </t>
  </si>
  <si>
    <t>Hazard Assessment for target provinces of East Sepik, Madang, Morobe, Northern and New Ireland - International Contract (Institutional)</t>
  </si>
  <si>
    <t>Assessment of Early Warning Systems (EWS) for inland and coastal flooding- East Sepik, Madang, Morobe, Northern and New Ireland Provinces, Papua New Guinea
International Contract (Institutional)  
September 2014</t>
  </si>
  <si>
    <t xml:space="preserve">Climate Risk and Vulnerability Needs Assessment for Morobe, East Sepik, Madang, Northern and New Ireland Provinces of Papua New Guinea - International Contract (Institutional); September 14
</t>
  </si>
  <si>
    <t>RMSI</t>
  </si>
  <si>
    <t>Asian Institute of Technology, Thailand</t>
  </si>
  <si>
    <t>Sayers and Partners LLP, United Kingdom</t>
  </si>
  <si>
    <t>Regional Integrated Multi-hazard Early Warning System</t>
  </si>
  <si>
    <t xml:space="preserve">No bid opening </t>
  </si>
  <si>
    <t>PT. Hatfield Indonesia</t>
  </si>
  <si>
    <t>GHD Pty Ltd</t>
  </si>
  <si>
    <t>Finnish Overseas Consultant</t>
  </si>
  <si>
    <t>Cardno (PNG) Ltd</t>
  </si>
  <si>
    <t>Antea Belgium</t>
  </si>
  <si>
    <t>Enhancing Adaptive Capacity of Communities to Climate Change-related Floods in the North Coast and Islands Region of PNG</t>
  </si>
  <si>
    <t>PIMS 4452</t>
  </si>
  <si>
    <t>United Nations Development Programme</t>
  </si>
  <si>
    <t>Multilateral</t>
  </si>
  <si>
    <t>East Sepik, Madang, Morobe, New Ireland and Northern Provinces in Papua New Guinea</t>
  </si>
  <si>
    <t>Last quarter of  2017</t>
  </si>
  <si>
    <t>Rabi Narayan Gaudo</t>
  </si>
  <si>
    <t>rabi.narayan.gaudo@undp.org</t>
  </si>
  <si>
    <t>Roy Trivedy</t>
  </si>
  <si>
    <t xml:space="preserve">roy.trivedy@one.un.org </t>
  </si>
  <si>
    <t>Luanne Losi-Yawingu</t>
  </si>
  <si>
    <t xml:space="preserve">lulan2431@gmail.com </t>
  </si>
  <si>
    <t>Emmajil Ahai-Bogari</t>
  </si>
  <si>
    <t xml:space="preserve">emmajil.rowanna@gmail.com </t>
  </si>
  <si>
    <t>Joycelyn Nagai Muriki</t>
  </si>
  <si>
    <t xml:space="preserve">joycelyn.nagai-muriki@undp.org </t>
  </si>
  <si>
    <t>Insufficient collaboration between project implementation partners and stakeholders</t>
  </si>
  <si>
    <t>Weak cooperation by communities at proposed sites</t>
  </si>
  <si>
    <t>Land use disputes within the communities affect implementation of project activities and plans</t>
  </si>
  <si>
    <t>Limited human resources in PNG’s national and provincial agencies to adequately support to the activities and ensure the sustainability of the adaptation measures</t>
  </si>
  <si>
    <t>A series of unusually adverse climatic conditions impacts the adaptation measures being implemented, or weakens the interest of key stakeholders to address adaptation issues.</t>
  </si>
  <si>
    <t>The best practices and adaptation measures adopted are not gender sensitive – i.e. they increase inequity between men and women or change the social roles of men and women in a way that reduces self reliance.</t>
  </si>
  <si>
    <t>The selection of pilot sites does not follow the established criteria and is derailed due to political processes and influences.</t>
  </si>
  <si>
    <t>The government is not supportive, politically and financially, to a cross-sectoral and integrated approach to the management of climate risks and opportunities.</t>
  </si>
  <si>
    <t>M</t>
  </si>
  <si>
    <t>L</t>
  </si>
  <si>
    <t xml:space="preserve">M </t>
  </si>
  <si>
    <t>Objective - Strengthened ability of coastal and riverine communities in Papua New Guinea to make informed decisions about and to undertake concrete actions to adapt to climate change-driven hazards affecting their specific locations</t>
  </si>
  <si>
    <t>1. Number of risk-exposed  coastal communities protected through adaptation measures</t>
  </si>
  <si>
    <t>By the end of the project at least 8 coastal communities are protected through adaptation measures against coastal flooding scenarios, with attention to the special concerns of women as participants and beneficiaries.</t>
  </si>
  <si>
    <t>2. Number of risk-exposed riverine communities protected through adaptation measures</t>
  </si>
  <si>
    <t>Eight (8) riverine communities are protected through adaptation measures against inland flooding, with attention to the special concerns of women as participants and beneficiaries</t>
  </si>
  <si>
    <t xml:space="preserve">3. Number of provinces with improved climate-related planning and policy frameworks to increase resilience </t>
  </si>
  <si>
    <t>Outcome 1 - Reduced exposure and increased adaptive capacity of coastal communities to flood-related risks and hazards in 8 communities and three cities of the 11 provinces of the  North Coast and Islands Region.</t>
  </si>
  <si>
    <t>1. Number of communities benefitting from improved protection from coastal floods</t>
  </si>
  <si>
    <t xml:space="preserve">The vast majority of communities exposed to coastal flooding is inadequately equipped with resources, capacity and support to adapt to the heightened risks from climate change 
The total number of inhabitants in the 8 target coastal communities that are vulnerable to coastal flooding is estimated at 16,000. An additional population of 120,000 in the cities of Lae, Wewak and Madang will benefit from the programme’s implementation  
</t>
  </si>
  <si>
    <t>By the end of the project, 8  communities are protected from coastal flooding through adaptation measures that were put in place in a community-led way with the agreements/compacts agreed on by communities to preserve the mangrove forests</t>
  </si>
  <si>
    <t>There is lack of equipment and capacity of the PNGNWS, hence, the forecasting of disasters and extreme weather events is severely limited.</t>
  </si>
  <si>
    <t xml:space="preserve">At least 6 tidal gauges and at least 6 AWS and 10 voluntary weather stations established at strategic locations, meet WMO standards and contribute to the monitoring and early warning system. 
One AWS will have been installed in each target 8 communities.
</t>
  </si>
  <si>
    <t xml:space="preserve">The provincial and national-level disaster management frameworks are evidently inadequate to address the risks </t>
  </si>
  <si>
    <t>At least four provinces will have a comprehensive disaster preparedness and response plans for coastal flooding in place and will have conducted dry run tests.</t>
  </si>
  <si>
    <t>5. Number of provincial capitals with assessed engineering measures for adaptation</t>
  </si>
  <si>
    <t>No effort has been done on this aspect in the target provincial capitals.</t>
  </si>
  <si>
    <t xml:space="preserve">For three provincial capitals of Lae, Madang and Wewak suitable coastal engineering measures for adaptation are identified and addressed through respective planning and funding. </t>
  </si>
  <si>
    <t>Number of community-led mangrove projects benefitting from support system for mangrove projects</t>
  </si>
  <si>
    <t>Community-based mangrove projects are undertaken ad-hoc and largely without sufficient expertise and support</t>
  </si>
  <si>
    <t>33 community-led mangrove conservation and/or reforestation projects, covering about 100 hectares are supported through the support network and nurseries</t>
  </si>
  <si>
    <t>Number of mangrove nurseries established and sustainably operating</t>
  </si>
  <si>
    <t>None</t>
  </si>
  <si>
    <t>Eight (8) regional nurseries operate sustainably supplying the requirements of the target sites and replication areas</t>
  </si>
  <si>
    <t>Resources allocated for continued operations of the nurseries</t>
  </si>
  <si>
    <t xml:space="preserve">Before the end of the project, sufficient resources are allocated by government for the continued operations of the nurseries beyond the life of the project. </t>
  </si>
  <si>
    <t>Outcome 2 - Reduced exposure and increased adaptive capacity of 8 riverine communities in 4 provinces</t>
  </si>
  <si>
    <t>Number of communities benefitting from improved protection from inland flooding</t>
  </si>
  <si>
    <t xml:space="preserve">The vast majority of communities exposed to inland flooding risk is inadequately equipped with resources, capacity and support to adapt to the changed scenario
The total number of inhabitants in the 8 target riverine communities that are vulnerable to coastal flooding is estimated at a minimum 32000 people.
</t>
  </si>
  <si>
    <t>By the end of the project, eight  communities are protected from inland flooding through adaptation measures that were put in place in a community-led way.</t>
  </si>
  <si>
    <t xml:space="preserve">At least 6 AWS and at least 20 voluntary weather stations established at strategic locations, meet WMO standards and contribute to the monitoring and early warning system. 
One AWS will have been installed in each target 8 communities.
</t>
  </si>
  <si>
    <t>Number of provinces with comprehensive disaster preparedness and response plan for inland flooding</t>
  </si>
  <si>
    <t>At least four provinces will have a comprehensive disaster preparedness and response plan for inland flooding in place and will have conducted dry run tests.</t>
  </si>
  <si>
    <t>Outcome 3 - Strengthened institutional capacity at national and sub-national levels to integrate climate change-related risks into sectoral policies and management practices</t>
  </si>
  <si>
    <t>Number of national and provincial level policies, strategies, plans and coordinating mechanisms reviewed and incorporating resilience to climate change</t>
  </si>
  <si>
    <t xml:space="preserve">Adaptation to the changed climate scenario of the present and future is inadequately considered in national and provincial level policies and planning frameworks </t>
  </si>
  <si>
    <t>At the end of the project, all major development plans in the targeted provinces reflect climate change and adaptation considerations and coastal zone management policies are developed for the most populated areas (especially Wewak, Kavieng, Madang, Lae)</t>
  </si>
  <si>
    <t xml:space="preserve">Number of provincial and national-level officers trained in climate adaptation planning and implementation
</t>
  </si>
  <si>
    <t>At the provincial level the lack of resources, capacity and in some cases basic management mechanisms/plans is evident</t>
  </si>
  <si>
    <t>At the provincial level, there is a strong link between all climate change officers/focal points and the communities in their respective provinces and the officers are equipped with the resources and capacity to identify and manage adaptation needs in the province</t>
  </si>
  <si>
    <t>Participation of women in project activities</t>
  </si>
  <si>
    <t>Participation of women is very minimal</t>
  </si>
  <si>
    <t>Increased (at least 20%) number of women participating in capacity building activities at national and subnational level</t>
  </si>
  <si>
    <t>Outcome 4 - Strengthened awareness and ownership of adaptation and climate change-related risk reduction processes at national and sub-national levels</t>
  </si>
  <si>
    <t>% of the risk-affected population exposed to awareness raising activities and materials</t>
  </si>
  <si>
    <t xml:space="preserve">Awareness raising efforts is ad-hoc, uncoordinated and often undertaken with insufficient technical basis </t>
  </si>
  <si>
    <t>75 % of the risk-affected population is exposed to awareness raising activities and materials.</t>
  </si>
  <si>
    <t>Integration of climate change into the national school curricula and university academic programmes</t>
  </si>
  <si>
    <t>The topics of climate  change and adaptation are introduced in PNG’s school curricula and university academic programmes and teachers are equipped with the required knowledge and material</t>
  </si>
  <si>
    <t>Amount of funding mobilized via CSR and sponsorship agreements</t>
  </si>
  <si>
    <t>CSR funding sources is currently nil.</t>
  </si>
  <si>
    <t xml:space="preserve">2. Number of EWS and voluntary weather stations in operation
3. Number of communities covered by the improved coastal warning system and weather information 
</t>
  </si>
  <si>
    <t xml:space="preserve">Number of communities covered by the improved  warning system and weather information 
Number of EWS and voluntary weather stations in operation
</t>
  </si>
  <si>
    <t>00074956</t>
  </si>
  <si>
    <t>001429</t>
  </si>
  <si>
    <t>IMBROS/UK</t>
  </si>
  <si>
    <t>TARU/India</t>
  </si>
  <si>
    <t>RMSI/India</t>
  </si>
  <si>
    <t>Ambiental/UK</t>
  </si>
  <si>
    <t xml:space="preserve">Capacity Assessment Consultant - Technical Specialist </t>
  </si>
  <si>
    <t xml:space="preserve">Capacity Assessment Consultant  - Institutional Specialist </t>
  </si>
  <si>
    <t>Adventist Development and Relief Agency -PNG</t>
  </si>
  <si>
    <t>World Vision - PNG</t>
  </si>
  <si>
    <t>Proposal did not pass technical evaluation</t>
  </si>
  <si>
    <t>Combined weighting of Technical (70%) and Financial (30%) proposals with minimum passing score of 70%</t>
  </si>
  <si>
    <t xml:space="preserve">All the above risk mitigation measures are in place to ensure that project risks are minimized.   </t>
  </si>
  <si>
    <t xml:space="preserve">Budget cuts hindering OCCD's capacity to provide adequate support for the implementation of the project. </t>
  </si>
  <si>
    <t xml:space="preserve">The  recent  policy and legislative changes  may create ambiguity with regard to OCCD's broader roles and responsibilities in climate change thus affecting the project implementation. </t>
  </si>
  <si>
    <t>Satisfactory</t>
  </si>
  <si>
    <t xml:space="preserve">Vulnerable communities exposed to climate change awareness raising activities. </t>
  </si>
  <si>
    <t>Establishment of a fully functional Project Management Unit</t>
  </si>
  <si>
    <t>Analysis of resource requirements, protocols for forecasting, monitoring and dissemination of warning and various options for effective dissemination of disaster warnings</t>
  </si>
  <si>
    <t xml:space="preserve">Satisfactory </t>
  </si>
  <si>
    <t xml:space="preserve">The hazard assessment for inland and coastal flooding has been completed.  The report was finalized following a stakeholder validation workshop, which would inform flood preparedness and response plans in the pilot provinces. Two provinces (new Ireland Province and East Sepik) have been selected for the development of flood preparedness and response plans.  A TOR was finalized to hire a international consultant to work with provincial counterparts in the development of the plan.  The procurement for the consultant is currently underway.   </t>
  </si>
  <si>
    <t>Relevant stakeholders are fully engaged in the implementation of the project</t>
  </si>
  <si>
    <t xml:space="preserve">PMU established and fully and fully functional </t>
  </si>
  <si>
    <t>Luanne Losi</t>
  </si>
  <si>
    <t>luanne.losi@occd.gov.pg</t>
  </si>
  <si>
    <t>Disaster preparedness plans completed in three provinces</t>
  </si>
  <si>
    <t xml:space="preserve">Communities sensitize about the importance of mangrove conservation and mangrove nurseries established </t>
  </si>
  <si>
    <t>Climate vulnerability and risk data available to relevant stakeholders for planning purpose</t>
  </si>
  <si>
    <t xml:space="preserve">In the current scenario, risk-exposed communities are to a large extent unable to adapt to climate change due to a lack of resources, capacity, knowledge and the necessary support through provincial and national institutions as well as policy frameworks. 
</t>
  </si>
  <si>
    <t xml:space="preserve">Delay in procurement process of institutional and individual contracts to implement various project  activities  impeded the progress under the project    </t>
  </si>
  <si>
    <t xml:space="preserve">Learning objectives have been established . A capacity assessment report has been completed that includes analysis of prevailing climate change adaptation policies, structures and frameworks, and identifies the priority capacity development needs of Office of Climate Change and Development and other key government actors based on that a comprehensive capacity development programme for the entire country but specifying the 5 specific components has been designed. 
</t>
  </si>
  <si>
    <t>Contract Type</t>
  </si>
  <si>
    <t>Agency / Contracted party</t>
  </si>
  <si>
    <t>Contract Value/Amount (USD)</t>
  </si>
  <si>
    <t>Payment to Date</t>
  </si>
  <si>
    <t>Remaining Balance</t>
  </si>
  <si>
    <t>Disaster Preparedness  and response plans developed for three provinces</t>
  </si>
  <si>
    <t>July 2014 - September 2015</t>
  </si>
  <si>
    <t>Jacob Ekinye</t>
  </si>
  <si>
    <t>jacobekinye@gmail.com</t>
  </si>
  <si>
    <t>Interim  Project Manager/Coordinator</t>
  </si>
  <si>
    <t xml:space="preserve">Minimal financial proposal with qualification and experiences of the proponent. The country office bargained with the bid winner and reduced the bid amount to 136,780.00.  </t>
  </si>
  <si>
    <t>Financial information:  Cumulative from project start to September30, 2015</t>
  </si>
  <si>
    <t xml:space="preserve">Training and capacity building to enhance CCA capacities of  national and local government staff is expected to contribute to the achievement of project outcomes.  A range of trainings have been identified to be implemented in the next reporting period. So far trainings has been completed with regard to hazard assessment and development of GIS/spatial data base. Two workshops have been conducted on flood early warning and climate risk assessment/vulnerability assessment.   </t>
  </si>
  <si>
    <t>Signature Date</t>
  </si>
  <si>
    <t xml:space="preserve">Capacity development in climate change adaptation </t>
  </si>
  <si>
    <t xml:space="preserve">Relevant stakeholders at different levels systematically training to implement climate-sensitive  policies and plans </t>
  </si>
  <si>
    <t xml:space="preserve">For the first time a capacity assessment has been completed for Climate change adaptation in PNG.  Around 100 participants from national and sub-national level participated in the capacity assessment study. This report summarizes the key findings of the capacity gaps for climate change adaptation at the National and provincial level. The report presents desk review and scoping mission findings as well as a summary of the key findings from the self-assessment questionnaires, interviews and focus groups and a Capacity Development Action plan outlining specific a work plan of actions and actors to undertake the recommendations as well as indicative time line and budget. A capacity building plan is currently being prepared for stakeholders at different levels in line with  the recommendations of the capacity assessment report.  The assessment currently undertaken by Antea group also focuses on capacity gaps at different levels in relation to generation and dissemination of flood early warning.    Some of the key trainings planned for next year includes a) climate change risks, climate trends, implications of seasonal variability, and medium and long term climate changes; b) climate change adaptation options in key areas (agriculture, infrastructure, health and  sea level rise defence) c)Training  on planning  and budgeting for climate change adaptation at the provincial and district levels d) Climate change sensitive development plans at the provincial and district levels
   </t>
  </si>
  <si>
    <t>Please Provide the Name and Contact information of person(s) responsible for completing the Rating section</t>
  </si>
  <si>
    <t xml:space="preserve">Some of the key  activities mentioned above have progressed well. Assessment of the flood and coastal early warning system which is progressing well will provide necessary recommendations for establishment of an effective EWS system. The EWS assessment will be conducted at different levels from National to community level to understand the analysis of resource requirements, protocols for forecasting, monitoring and dissemination of warning and various options for effective dissemination. The assessment will inform procurement of hardware and software for setting up an EWS system for inland and coastal flooding in PNG.  Very good progress has been made in relation to  implementation of community-led adaptation planning.  The project is working in 18 communities in three provinces through various partners to enhance resilience of  Local Level Government bodies and communities  to climate induced inland and coastal flooding and other hazards through development of Community Disaster Response Plan and capacitated Community Disaster Management Committee and Task Forces.  The community based projects also aim to strengthen the  local/indigenous early warning systems for flooding.  Raising awareness among vulnerable communities is a key component of the community interventions and approximately 5000 people have been reached so far through various awareness raising activities. A capacity assessment has been completed and based on the recommendations of the assessment a capacity development plan is being developed which will be implemented in the next phase of the project. The project activities were pushed back due to initial delays however, the project has made good progress in the year 2015.  Some of the key challenges include finding local partners for implementation of community based activities, lack of data for various studies being conducted under the project, lack of buy-in from sub-national partners in relation to various assessments being conducted.  The next phase of the program will focus on procurement of EWS equipment, implementation of the capacity building plan, flood preparedness planning at the provincial level, mangrove conservation /planting and climate adaptation education and awareness. </t>
  </si>
  <si>
    <t xml:space="preserve">The project supported the establishment of a project management unit within the Office of Climate Change and Development in May. The PMU provides  all necessary support for the effective implementation of the project. Climate change offices and focal points for climate change in the five pilot provinces have been supported through the project and . Essential office equipment including laptop computers, stationery, internet dongles and prepaid credits were provided. 5 Project Assistants were required to support the implementation of the  in the five pilot provinces.   </t>
  </si>
  <si>
    <t xml:space="preserve">Stakeholder engagement in key Activities </t>
  </si>
  <si>
    <t xml:space="preserve">Key stakeholders participated in the relevant project activities.  The project successfully involved National Weather Service, Conservation and Environmental Project Authority, National Disaster Centre, Department of  National Planning , Department of Treasury  and  provincial authorities from five provinces through stakeholder consultations and project related workshops. Regular project updates were provided to Technical Working Group of Adaptation which comprises of government and non-government agencies working in the area of climate change.  </t>
  </si>
  <si>
    <t xml:space="preserve">Awareness raising program in schools and training institutions </t>
  </si>
  <si>
    <t>School students in the target communities are exposed to CCA/DRR</t>
  </si>
  <si>
    <t xml:space="preserve">10awareness campaigns were conducted in 4 schools covered. A total of 649 students were exposed to DRR/CCA awareness activities that includes 324 boys and 271 girls. The 4 schools are Waput, Koroba and Dumpu Primary school in Usino LLG and Karani Primary School in Bundi LLG. Awareness on flooding, disaster preparedness and community based adaptation strategy was conducted in six schools along the tributaries of Ramu River in Madang district that covered approximately 500 students. A teachers guide on Climate Change Adaptation was developed for lower primary schools.  </t>
  </si>
  <si>
    <t>Mangrove rehabilitation/conservation in vulnerable communities</t>
  </si>
  <si>
    <t xml:space="preserve">Identification of potential nursery and suppliers for mangrove rehabilitation is being done in New Ireland Province.   The target is to plant 8,000 seedlings  across 35 hectares in New Ireland province.                                                          World Wide for Nature under the project titled  “Raising Awareness and Enhancing Community Resilience to Climate Change and Impacts affecting Coastal and Riverine Communities in Madang Province "has initiated awareness raising and training on the importance of mangrove conservation. The awareness program reached 500 villagers.  Trainings have also been conducted  on best practices for mangrove and conservation as well as establishing mangrove nurseries. 6000 mangrove seedlings have been collected by WWF for planting.  A grant agreement is negotiated with World Conservation Society to implement mangrove planting/conservation project in New Ireland province. The project will cover six communities and aims to plant/conserve  mangrove in 30 hectares.  
</t>
  </si>
  <si>
    <t xml:space="preserve">Capacity strengthened at different levels for climate risk sensitive planning  </t>
  </si>
  <si>
    <r>
      <t xml:space="preserve">Project actions/activities planned for current reporting period are progressing on track or exceeding expectations to achieve </t>
    </r>
    <r>
      <rPr>
        <b/>
        <sz val="11"/>
        <rFont val="Times New Roman"/>
        <family val="1"/>
      </rPr>
      <t>all</t>
    </r>
    <r>
      <rPr>
        <sz val="11"/>
        <rFont val="Times New Roman"/>
        <family val="1"/>
      </rPr>
      <t xml:space="preserve">  major outcomes/outputs for given reporting period, without major shortcomings. The project can be presented as “good practice”.</t>
    </r>
  </si>
  <si>
    <t xml:space="preserve">35 women were trained in mangrove nursery and planting in 2015 through community based mangrove planting initiatives. Awareness programmes conducted in schools and communities so far covered a 202 males and 166 females . A total  324 boys and 271 girls were reached through awareness raising programmes.   </t>
  </si>
  <si>
    <t xml:space="preserve">Under the mangrove conservation activities more than 2000 people were reached in 6 communities. Besides, approximately 5000 people in 20 communities in Morobe, New Ireland Province and Madang are reached through various awareness campaigns conducted by NGO partners. A 45 second El Nino preparedness TV infomercial was aired for two months that reached TV viewers through out the Papua New Guinea. </t>
  </si>
  <si>
    <t>Only few schools cover climate change in their classes and activates; there is very limited guidance for teachers</t>
  </si>
  <si>
    <t xml:space="preserve">Discussions are underway with the Department of Education and Institute of Public Administration  to explore the possibilities of  incorporating climate change adaptation and DRM into school curriculum and public service curriculum.   FPCD developed a teaching guide on climate change adaptation for lower primary schools in PNG. A proposal from World Conservation Society for facilitating introduction of CCA into school curriculum in five provinces is currently being reviewed. </t>
  </si>
  <si>
    <t>By the end of the project agreements on continuation of awareness raising and adaptation activities (especially replication) through contributions from Corporate Social Responsibility programmes and private sector participation are reached (including projects under infrastructure tax credit schemes) and make resources available for the community-led adaption in at least 10 further communities (estimated 500,000 USD)</t>
  </si>
  <si>
    <t>Type of Indicator (indicators towards Objectives, Outcomes, etc.…)</t>
  </si>
  <si>
    <t xml:space="preserve">4 costal communities have been selected for the implementation of the coastal adaptation measures.  Through a community based approach climate hazards, vulnerabilities and risks are being mapped in order to develop appropriate mitigation planning. The consultation process involves women and other vulnerable sections of the communities to ensure that their views are incorporated into the planning and decision making process. The PMU is working with World Vision International to identify and implement coastal risk reduction/adaptation measures in additional four communities . </t>
  </si>
  <si>
    <t xml:space="preserve">14 riverine communities have been identified for the implementation of the river protection  measures.  Through a community based approach climate hazards, vulnerabilities and risks are being mapped in order to develop appropriate mitigation planning. The consultation process involves women and other vulnerable sections of the communities to ensure that their views are incorporated into the planning and decision making process. </t>
  </si>
  <si>
    <t>At the end of the programme, adaptation to climate change is managed, monitored and planned at the provincial level in the targeted provinces and supported by a framework of policies and plans including disaster preparedness and response plans, coastal zone management plans.</t>
  </si>
  <si>
    <t>4. Number of provinces with comprehensive disaster prepared ness and response plans for coastal flooding in place</t>
  </si>
  <si>
    <t xml:space="preserve">Training on rehabilitation/conservation of mangrove and development of nurseries  has been initiated in  Madang facilitated by WWF in 2014 that covers 6 communities. Mangrove  programme in New Ireland (Djaul &amp; New Handover) has recently  imitated by ADRA in 4 communities that includes mangrove planting in 35 hectares. Proposals from NGOs are under consideration to scale of the activities in other places covering 6 additional communities. </t>
  </si>
  <si>
    <t xml:space="preserve">A trainers guidebook on community based mangrove conservation and rehabilitation has been developed, printed and disseminated widely among relevant stakeholders including community members and relevant government departments . 6000 mangrove  seedlings have been collected and three mangrove nurseries have been built to raise the seedlings. </t>
  </si>
  <si>
    <t xml:space="preserve">Two NGOs namely World Society and  MICAD have submitted proposals for mangrove conservation work in New Ireland Province and East Sepik Provinces  submitted proposals for  review.  </t>
  </si>
  <si>
    <t xml:space="preserve">14 costal communities have been selected  for the implementation of the inland flooding  adaptation measures.  Through a community based approach climate hazards, vulnerabilities and risks are being mapped in order to develop appropriate mitigation planning. The consultation process involves women and other vulnerable sections of the communities to ensure that their views are incorporated into the planning and decision making process. </t>
  </si>
  <si>
    <t xml:space="preserve">Disaster preparedness is limited by the lack of and state of facilities and plans
There is lack of equipment and capacity of the PNGNWS is weak, hence the forecasting of disasters and weather patterns is limited.
</t>
  </si>
  <si>
    <t xml:space="preserve">An assessment of EWS systems at different level is currently underway. The assessment will provide specifications of EWS equipment to be procured and installed at different locations. The EWS assessment kicked off with an inception workshop in order to consult with key stakeholders.  The report will be ready at the end of this year. </t>
  </si>
  <si>
    <t xml:space="preserve">The provincial and national-level disaster management frameworks are evidently inadequate </t>
  </si>
  <si>
    <t xml:space="preserve">Procurement of consultant for the development of disaster preparedness and response plan and standard operating procedures has been initiated.  The development of the plans will  commence  in October 2015 for East Sepik and New Ireland Provinces in consultation with key stakeholders and  respective provincial disaster management offices. </t>
  </si>
  <si>
    <t xml:space="preserve">A detailed analysis of the climate hazards, vulnerabilities and risks is being undertaken for the five pilot provinces.  The recommendations  of the report will inform  climate sensitive planning at provincial level and help develop appropriate strategies for climate change adaptation. </t>
  </si>
  <si>
    <t xml:space="preserve"> A capacity building assessment has been completed to inform a capacity development plan through series of trainings at different levels. A training plan has been developed to train stakeholders at different levels in climate risk management, climate sensitive planning and budgeting.  2 DRR &amp; CCA refresher’s training courses were conducted to members of WDMCs in 5 target communities in June &amp; July 2015 covering 50 participants half of which were women.</t>
  </si>
  <si>
    <t xml:space="preserve">Community based risk reduction and mangrove conservation projects have a high chance of replicability as communities see tangible benefits out of such interventions. </t>
  </si>
  <si>
    <t xml:space="preserve">Awareness raising on CCA is one of key components of community based activities that helps communities understand the risks associated with  climate change vis-a-vis the role of the communities in reducing the risks and adapting to the changing climate.  Awareness raising has also helped communities to better engage in project activities. </t>
  </si>
  <si>
    <t>Some of the assessments encountered difficulties in accessing information/data. For example EWS assessment had issues retrieving data with regard to past disasters from  National Disaster Centre which is the focal point for Disaster Management in PNG. Similar data related to water level, rain fall etc. are not systematically kept by relevant departments/agencies hence was not accessible to the project. Basic GIS/spatial data is not available for undertaking climate risk assessment and the GIS/Spatial data is being developed.  Signing MoU between agencies may resolve this issue and allow for the data and information to be shared (subject to its availability).</t>
  </si>
  <si>
    <t>http://www.undp-alm.org/projects/af-papua-new-guinea 
https://www.facebook.com/www.occd.gov.pg</t>
  </si>
  <si>
    <t>Mid-term evaluation  is scheduled to be finalized in November 2015</t>
  </si>
  <si>
    <t>National Inception Workshop Report, New Ireland Provincial Stakeholder Consultative Meeting, Community Based Mangrove Planting Handbook, Hazard Assessment  report &amp; maps for the  5 provinces, Provincial Inception Workshop reports (New Ireland, Northern, Madang, Morobe, East Sepik), Early warning systems field assessment reports, Communication Strategy,  Climate Change Institutional and Capacity Assessment report, Early Warning Systems Inception report, Micro-Grant Agreements progressive reports (World Wide Fund for Nature, Foundation for People &amp; Community Development, World Vision PNG and Adventist Development Relief Agency -  PNG), Teaching Guide for Climate Change Adaptation for Lower Primary Schools in PNG,  Press coverage - Inception Workshop on Flood Early Warning, Press coverage- Mangrove planting and conservation in East Sepik,  Press Website Story on TV Infomercial - El Nino Preparedness (45 Second infomercial broadcasted on National TV for two months), Website story titled 'Local communities of Papua New Guinea are committed to fight climate change' Exposure Photo Story: Take Care of the Mangroves (https://undp-adaptation.exposure.co/take-care-of-the-mangroves).</t>
  </si>
  <si>
    <t xml:space="preserve">A new Climate Change Act (July 2015) passed by  PNG parliament paved the way to elevate the status of OCCD from an office t to an authority. While there are still lack of clarity with regard to how OCCD would take on its new mandate which requires major structural changes within the Office, the project is also less likely to be affected by the recent structural changes as the project is well defined and already into the third year of implementation.  </t>
  </si>
  <si>
    <t>Procurement policies/guidelines under UNDP National Implementation Modality (NIM) with country office support is likely to hinder implementation on the ground</t>
  </si>
  <si>
    <t xml:space="preserve">Antea Belgium was contracted through global procurement to undertake the Climate Risk, Vulnerability and Need Assessment (VNA) in the five pilot provinces to understand the level of exposure to various climate risks. An inception workshop was conducted on 23rd of June to gather and analyse readily available data including initial screening of flood prone zones &amp; key stakeholder groups as provided by the client and relevant secondary sources. The objective was to quickly take stock of the current situation regarding Climate Hazards in the five provinces and subsequently inform the implementation of the following phases.  Following the workshop Antea experts have undertaken assessments in pilot provinces that involves extensive community based research .  Once completed the report will guide the pilot provinces in climate risk sensitive planning as well as provide a realistic and scalable example of how VNA assessment may be conducted for the rest of PNG at the subnational level.  The report is expected to be completed by first quarter of 2016. 
 </t>
  </si>
  <si>
    <t>Gwen Maru;  Shoko Takemoto</t>
  </si>
  <si>
    <t>gwen.maru@undp.org
shoko.takemoto@undp.org</t>
  </si>
  <si>
    <r>
      <t xml:space="preserve">The project has made significant project in this reporting period and therefore is rated “satisfactory.”
Some key components of the project progressed well as described below.  Flooding has been a recurrent disaster in Papua New Guinea however the understanding of the extent of the issue was lacking.  The assessment of coastal and inland flooding risks has now provided the necessary inputs for the development of disaster preparedness response plans. An international consultant  is being recruited to assist the provincial authorities to assist the provinces in the development of the  plans. Community led mangrove conservation projects have progressed well with 10 communities in two provinces currently being targeted under the project.  The number of credible partners at the provincial level to implement project activities is limited that has resulted in slow progress of the project. However, new partners have been identified and their proposals are currently being reviewed by PMU which will help expedite mangrove conservation/rehabilitation projects on ground. Integration of climate risk information into planning and budgeting is a vital component of the project.  Once completed, the Climate Hazard, Vulnerability and Risk Assessment study will provide necessary information with regard to the projected climate risks on different time scales and recommendations to adapt to the projected climate changes.  This will lead to climate sensitive policy and planning.    
</t>
    </r>
    <r>
      <rPr>
        <b/>
        <i/>
        <sz val="11"/>
        <rFont val="Times New Roman"/>
        <family val="1"/>
      </rPr>
      <t xml:space="preserve">1.  Trends
</t>
    </r>
    <r>
      <rPr>
        <i/>
        <sz val="11"/>
        <rFont val="Times New Roman"/>
        <family val="1"/>
      </rPr>
      <t xml:space="preserve">As described above, key positive trend in this reporting period include the variety and number of partnership it established.  The project was able to overcome implementation challenges and accelerate delivery in all components through building strategic partnerships.  These included partnering with CSOs and NGOs to carry out community-based CCA and DRM planning and implementation of community-based adaptation measures; creating a multi-sectoral working group to design what a flood EWS for PNG that is scientifically rigorous while simultaneously practical and useful in flood-prone communities; scaling of VNA assessments to other provinces through co-financing agreements with other development partners; and strengthened partnership and network between the national CCA and DRM stakeholders with the provincial government through appointment of provincial project focal points in all pilot sites.
</t>
    </r>
    <r>
      <rPr>
        <b/>
        <i/>
        <sz val="11"/>
        <rFont val="Times New Roman"/>
        <family val="1"/>
      </rPr>
      <t>2. Risks</t>
    </r>
    <r>
      <rPr>
        <i/>
        <sz val="11"/>
        <rFont val="Times New Roman"/>
        <family val="1"/>
      </rPr>
      <t xml:space="preserve">
Similar to other reporting year, and particular to the geopolitical context of PNG, negative trends and risks that the project faced included: frequent natural disasters such as drought, earthquakes and floods that influence work progress due to availability of national stakeholders as well as make field work difficult due to logistics and/or safety issues.  In this reporting period, PNG faced severe drought and frost emergencies (from August 2015), earthquakes (magnitude 7.2 in May 2015) and flash flood incidences (February/ March 2015); change of government structure and focal points related to climate change, etc.
The project responded to these risks through effective adaptive management to ensure that the CCA and DRM resilience-building objectives and initiatives meet both long-term capacity enhancements and investments as well as address urgent and immediate needs.  Furthermore, the project ensured good working relationship with the government and other key stakeholders at various levels – including political, technical, and community levels.
</t>
    </r>
    <r>
      <rPr>
        <b/>
        <i/>
        <sz val="11"/>
        <rFont val="Times New Roman"/>
        <family val="1"/>
      </rPr>
      <t xml:space="preserve">
3. Mid-Term Review</t>
    </r>
    <r>
      <rPr>
        <i/>
        <sz val="11"/>
        <rFont val="Times New Roman"/>
        <family val="1"/>
      </rPr>
      <t xml:space="preserve">
The project MTR is delayed but ongoing and expected to be completed by end of November 2015.  With more than 60% of project resources expensed and a number of key activities ongoing, the project expects to look to the MTR to identify ways in which project implementation can be enhanced and improved so that project can ensure to achieve maximum and sustainable impacts in the remaining months and years.</t>
    </r>
  </si>
  <si>
    <t xml:space="preserve">A detailed analysis of the climate hazards, vulnerabilities and risks is being undertaken for the five pilot provinces.  The  recommendations of the report will form an important component of all disaster risk management and climate change adaptation policies and plans (with budgets) in the Provinces. The assessment report will be available end of 2015. </t>
  </si>
  <si>
    <t xml:space="preserve">10 coastal communities are benefitting from various community-based climate change adaptation interventions.  While in 4 coastal villages community based risk assessments are being conducted to inform adaptation  and preparedness planning 6 coastal communities are covered under the mangrove conservation projects.  Awareness raising on CCA/DRR issues is a vital component of the community work that is being conducted under the project. </t>
  </si>
  <si>
    <t xml:space="preserve">There exists substantial gaps in flood early warning.  In this context a study has been conducted to inform the design of a functional EWS for PNG. Based on analysis of resource requirements, protocols for forecasting, monitoring and dissemination of warning and various options for effective dissemination of early warnings.  The assessment will inform the comprehensive design of the EWS system, including the details of the procurement of the hardware and software to set up an EWS system for inland and coastal flooding in PNG including in the pilot communities. </t>
  </si>
  <si>
    <t xml:space="preserve">Procurement of consultant for the development of disaster preparedness and response plans for coastal flooding has been completed.  Consultations for the preparations of the disaster preparedness and response plan to commence  in October 2015 for East Sepik and New Ireland Provinces in consultations with key stakeholders and  respective provincial disaster office.  Disaster preparedness and response plans for additional two provinces will be completed in 2016. </t>
  </si>
  <si>
    <t xml:space="preserve">This activity is yet to be implemented.  Proposed next steps include:
Consultation with provinces (esp works department and other industries) for the relevance of this study in Madang, Wewak and Lae and revise  targets if necessary to 2 provinces (to be discussed at the Project Steering Committee Meeting).  Review  ToRs of similar studies in PNG (through ADB/World Bank) and develop a  TOR 
 to conduct the assessment. 
 </t>
  </si>
  <si>
    <t xml:space="preserve">Some of the measures that are put in place to improve the project results include regular engagement with relevant stakeholders to keep them abreast of project activities.  The project is trying to implement activities through the newly established provincial climate change office to effectively engage them in the project implementation. Besides, the project has also engaged with NGO partners who have a presence at the provincial level to implement relevant project activities. </t>
  </si>
  <si>
    <t xml:space="preserve">The flood hazard and risk analysis in five pilot provinces have informed the disaster preparedness and response planning. Similarly assessment of capacity gaps has informed the project to establish a capacity development plan on CCA at different levels.  The on going assessment will help design an effective flood early warning system and the climate vulnerability and risk assessment will inform policies and plans to be climate resilient. The knowledge products, documents and reports produced under the project  include; National Inception Workshop Report, New Ireland Provincial Stakeholder Consultative Meeting, Community Based Mangrove Planting Handbook, Hazard Assessment  report &amp; maps for the  5 provinces, Provincial Inception Workshop reports (New Ireland, Northern, Madang, Morobe, East Sepik), Early warning systems field assessment reports, Communication Strategy,  Climate Change Institutional and Capacity Assessment report, Early Warning Systems Inception report, Micro-Grant Agreements progressive reports (World Wide Fund for Nature, Foundation for People &amp; Community Development, World Vision PNG and Adventist Development Relief Agency -  PNG), Teaching Guide for Climate Change Adaptation for Lower Primary Schools in PNG,  Press coverage - Inception Workshop on Flood Early Warning, Press coverage- Mangrove planting and conservation in East Sepik,  Press Website Story on TV Infomercial - El Nino Preparedness (45 Second infomercial broadcasted on National TV for two months), Website story titled 'Local communities of Papua New Guinea are committed to fight climate change'. </t>
  </si>
  <si>
    <t xml:space="preserve">The resignation of  project manager in October 2014  hindered implementation of the project.  Despite several efforts a project manager is yet to be recruited. However, with the appointment of project focal point within the OCCD as well as the recruitment of five provincial assistants placed in the provinces, the implementation of the project has picked up speed.  </t>
  </si>
  <si>
    <t xml:space="preserve">The project has garnered strategic partnership through grant agreement with NGO partners, in order to build on and scale ongoing work on the ground.  This has enabled the acceleration of implementation of community level activities including community level risk assessment, adaptation planning and awareness raining.  The NGOs are also leading  implementation of  mangrove conservation/planting work at the community level.  </t>
  </si>
  <si>
    <t xml:space="preserve">The dimensions of gender and vulnerability are considered  in all aspects of the project, including the planning and implementation of the project activities. The participation of women was indicated as a key consideration and priority in ToRs of experts and activities, such as the community based climate risk assessment and adaptation planning Similarly, the school children including girls were direct beneficiaries of awareness raising activities held in schools.  Women at the community level will benefit from various trainings e.g.,  first aid training  and will be included  in the committees formed at the community level. 
</t>
  </si>
  <si>
    <r>
      <t xml:space="preserve">Please complete the following section at </t>
    </r>
    <r>
      <rPr>
        <b/>
        <i/>
        <sz val="11"/>
        <rFont val="Times New Roman"/>
        <family val="1"/>
      </rPr>
      <t xml:space="preserve">mid-term </t>
    </r>
    <r>
      <rPr>
        <i/>
        <sz val="11"/>
        <rFont val="Times New Roman"/>
        <family val="1"/>
      </rPr>
      <t>and</t>
    </r>
    <r>
      <rPr>
        <b/>
        <i/>
        <sz val="11"/>
        <rFont val="Times New Roman"/>
        <family val="1"/>
      </rPr>
      <t xml:space="preserve"> project completion</t>
    </r>
  </si>
  <si>
    <t xml:space="preserve">The project has made the provincial authorities aware of approaching CCA issues in a structured way e.g., assessment of risks, establishing and strengthening systems for CCA, capacity development of relevant institutions and staff and implementation of tangible CCA measures at the community level. The project has also created an awareness and demand for enhanced CCA and DRR preparedness and response plans, and to approach them in an integrated manner.  There is a good chance of the project activities to be replicated elsewhere. </t>
  </si>
  <si>
    <t xml:space="preserve">Community based activities including community led mangrove conservation, community risk reduction and adaptation planning initiatives are well received by communities and relevant provincial authorities although it was difficult to find credible organizations to partner with to implement activities at the community level. Strengthen of the provincial CCA structure that includes establishment of CCA committee, assessment of the capacity gaps at the provincial level to design capacity development plans are well received by the provincial government. Any future program should have the right mix of capacity building and tangible risk reduction initiatives. However, in the context of PNG  it is challenging to implement community level activities due to higher operating cost, inaccessibility / remoteness of communities and because of high level of security risks due to land disputes and tribal conflicts. </t>
  </si>
  <si>
    <t>Target perofrmance at completion</t>
  </si>
  <si>
    <t>Performance at midterm</t>
  </si>
  <si>
    <t>Estimated cumulative total disbursement as of [30 September 2015]</t>
  </si>
  <si>
    <t xml:space="preserve">The impact of climate change-related hazards in the Papua New Guinea (PNG) country has been increasing in intensity and frequency. Further impacts from climate change include the loss of food gardens due to extensive flooding (both in coastal and riverine areas) combined with extended periods of drought. The rising sea level is causing some of PNG’s islands to be gradually submerged. Salt water intrusion is affecting groundwater particularly in the islands and in coastal areas, threatening domestic water supplies and agriculture. With the onset and multitude of climate change impacts, the country’s economy, environment and people are becoming more vulnerable and are at risk of not meeting basic human development needs. Climate change puts at risk the achievement of the goals set out in PNG’s major development plans.
Flooding in the coastal areas is one of the most important climate change related hazards in the North Coast and the Islands Region as settlements are usually located in the coasts, particularly the provincial capitals of East Sepik (Wewak), Madang (Madang), Morobe (Lae).  Similarly, in the hinterland areas, climate change-related inland flooding is the most pressing hazard with the largest potential for wide-spread damage. The overall objective of this programme is to enhance the adaptive capacity of communities to make informed decisions about and adapt to climate change-driven hazards affecting both coastal and riverine communities in the North Coast and Islands Region of Papua New Guinea. In particular, the programme will focus on enhancing resilience towards occurrences of coastal and inland flooding events. The proposed programme will contribute to several outcomes and outputs listed within the Adaptation Fund Strategic Results Framework.
</t>
  </si>
  <si>
    <t xml:space="preserve">Approximately 70% of the funds released by the AF board has already been committed. It is expected that 85 to 90% of the released funds will be committed by end of year 2015. The fourth tranche amounting USD 944, 470.00 is scheduled to be disbursed in October 2015.    </t>
  </si>
  <si>
    <t>All levels of government  within PNG including OCCD  are currently experiencing severe budgetary constraints due to reduction  in revenue caused by falling commodity prices.  This has reduced the operation capacity of OCCD to deliver its projects and programs.  The project is less likely to be affected  by the budget cuts as the project activities are funded by the Adaptation Fund.   In the next reporting period, it would be necessary for OCCD and key stakeholders to initiate discussions on sustainability in light of funding constraints faced throughout the government.</t>
  </si>
  <si>
    <t>Marginally Satisfactory</t>
  </si>
  <si>
    <t>Significant progress was made in project implementation and disbursement since last PPR reporting period (30 June 2014).  Cumulative expenditure (including commitments) accelerated from USD 583,755.02 in June 2014 to 3,513,204.03 in September 2015.  The project delivered an additional USD 2,841,083.99 during this reporting period, exceeding the planned expenditure reported for this period in the previous PPR (USD 2,475,000).
Accelerated delivery was made possible due to many factors including, but not limited to: appointment of focal person/team by the government to lead and coordinate project efforts with various national and local stakeholders; strategic partnerships with NGOs and CSOs to carry out community based adaptation planning and resilience-building measures; and based on request for support services by the government, UNDP providing procurement support for technical expertise required for the Early Warning System design and implementation. 
As a result, cumulative project delivery stands at USD 3,513,204.03  with a delivery rate of 58% of the total project budget (US$ 6,018,777).  3 out of 4 tranches have been released by the AF Board to the project so far, with a total of USD 5,074,307.00 already released by the AF Board for the project. The cumulative expenditure as of September 2015  constitutes around 70% of the released funds.  It is expected that 85 to 90% of the released funds will be committed for disbursement by end of year 2015. Therefore, the fourth tranche amounting USD 944, 470.00 is requested to be disbursed in October 2015.     
Furthermore, based on the good practices in Climate Change Impact Assessment carried out by this project, OCCD in partnership with UNDP was able to catalyse co-financing from Australia to scale the methodology to there provinces in PNG.</t>
  </si>
  <si>
    <t>List output and corresponding amount spent for the current reporting period</t>
  </si>
  <si>
    <t>1.2 Coastal flood preparedness and response plan and systems established in the provinces of the North Coast and Island Region</t>
  </si>
  <si>
    <t xml:space="preserve">A sizeable part  of the project is being implemented through contracts with reputable contractors and consultants who were selected through global tendering processes led by UNDP based on request from the Government. Community based activities are implemented through reputable NGOs through  Micro Grant Agreements that ensures speedy implementation of the project as the funds are managed by NGOs under their own implementation modalities. The grant agreements are reviewed and endorsed by the project steering committee and provides an oversight role to ensure effective implementation of the projects.  In addition, as the AF Multilateral Implementing Entity, UNDP provides project oversights and quality assurance for the project implementation. </t>
  </si>
  <si>
    <t xml:space="preserve">Regular contact is maintained  with  project partners and stakeholders.  Terms of reference for various activities under the project are prepared in consolation with the project partners/stakeholders. Project partners and stakeholders are regularly updated on the progress under the project. The project Steering Committee comprising  of all the relevant stakeholders including representatives from the five pilot provinces  meets once in a year to review the project and guide effective implementation of project activities. OCCD, as the implementing partner, hosts regular meetings with the project management team and UNDP and other key stakeholders on a monthly basis. At the provincial level, the Provincial Climate Change Committee, headed by the provincial administrator and comprising of key provincial bodies is the key coordination mechanism for the project. </t>
  </si>
  <si>
    <t xml:space="preserve">Community level activities are being implemented by NGOs who already have a field presence in the targeted provinces.  Awareness raising about climate change and its impacts is one of the   major components of the  community based approach which ensures better cooperation and engagement of the local communities in the implementation of the project. A climate adaptation education and awareness initiative is being prepared that will not only collate existing information and awareness materials on CCA but also design and produce new materials to fill in key information gaps.   One of the other objective of the project is to capture and produce stories from site where CCA projects are currently being implemented. </t>
  </si>
  <si>
    <t>The project does not involve any activity that requires land acquisition.  At this stage  it is envisaged that flood gauges will be installed in some specific sites that requires community consultation to avoid vandalism of the equipment proposed to be  installed.  However, before the installation of equipment adequate awareness will be conducted to avoid disputes.  The NGOs involved in community based climate  adaptation projects have undertaken a series of awareness campaigns to sensitise the communities about the project goals and related activities to ensure that communities are well receptive of the project initiatives at that level. The mangrove sites are selected with due consultation with local communities and authorities to avoid disputes related to land ownership.</t>
  </si>
  <si>
    <t xml:space="preserve">A capacity  assessment  of key government agencies and institutions at the national and provincial level  was conducted in the first quarter of  2015  to analyse their capacity development needs in relation  to their CCA roles and responsibilities. The assessment report identifies capacity gaps at different levels and recommends capacity building actions/plans. A set of trainings  are being planned in consolations with relevant stakeholders and partners in order to ensure that there is adequate capacity  to sustain CCA initiatives at different levels. Competent technical experts and agencies are hired through global tender processes to provide high quality technical services to the project.   </t>
  </si>
  <si>
    <t xml:space="preserve">The adverse impact of climate related disasters has resulted in increased awareness and demand for disaster preparedness/CCA. .  A severe dry spell induced by the strongest El Nino on record has impacted many provinces in PNG.  This event has  prompted the need for putting in place  disaster preparedness and climate change adaptation measures at different levels.  The project has actually enhanced the interest of key stakeholders in adaptation issues. </t>
  </si>
  <si>
    <t xml:space="preserve">Community based disaster risk reduction and climate change adaptation projects are being implemented through NGOs that includes identification of hazards, vulnerabilities and risks and development and implementation of risk reduction/adaptation strategies in a participatory manner.  The consultations  at the community level involves both men and women and other vulnerable groups thus ensuring that the views of everyone is incorporated in the planning and decision making processes and the plans and strategies formulated under the project are gender sensitive.  The Early Warning Assessment and Vulnerability Needs Assessment studies employ a gender-sensitive approach to understand issues affective women at different levels. The findings will inform designing of gender sensitive recommendations for improvement of early warning systems at different levels. </t>
  </si>
  <si>
    <t xml:space="preserve">This risk has been minimized as pilot sites were selected based on criteria  established by the Project Document as well as through site visits, community consultations and feasibility studies. Site visits were made in order to verify the flood vulnerability of the pilot sites in order to establish project related to flood early warning and  mangrove regeneration/conservation. Site visits also minimizes the risk of implementation of activities that are not feasible for a particular location.   For example one of the proposed sites for mangrove conservation  in East Sepik was omitted after a site visit that confirmed that the area is not suitable for mangrove planting. On the other hand site visits confirmed vulnerability of communities to flooding where community based climate adaptation projects are now being implemented.  </t>
  </si>
  <si>
    <t xml:space="preserve">The project is being implemented through  Provincial Climate Change Committees established at the provincial level and Project Steering Committee established at the National level  comprising of relevant govt departments and NGOs to ensure a systematic and all of the govt. approach to the issue of climate change.  The project is led by OCCD as an institution rather than individuals within the institution.  In 2015, despite to the change of the Director of Climate Change, due to the fact that OCCD as an institution and had appointed  a team of focal points within their department for this project, the project experienced minimal delays in implementation The PMU established at the  National level and Project assistants recruited at the provincial level provide all the necessary support for the  of the project.  Besides, the  activities are funded through the project limiting risks of non-implementation due to lack of  funding support from Government.  </t>
  </si>
  <si>
    <t>The project is facing stiff competition from the flourishing resource extractive industry in attracting the best candidates for the full-time project positions (National Program Coordinator - NPC, Admin and Finance Specialist and Technical Specialist). Qualified professionals are in short supply relative to demand from all sectors.</t>
  </si>
  <si>
    <t>Based on request for support expressed by the PNG Government / OCCD, UNDP appointed an interim project manager to oversee the project since the resignation of the  project manager in October 2014. A full time project manager is currently being recruited. Project  Administrative &amp; Finance associate  and  driver/clerk were recruited recently to ensure timely and effective implementation of the project. a full time project associate has been working with project since beginning of 2015.  Further staffing arrangements such as the appointment of project associate, will be explored in the next reporting period.</t>
  </si>
  <si>
    <t xml:space="preserve">75% of the population in pilot communities are exposed to awareness raising activities and materials. </t>
  </si>
  <si>
    <t xml:space="preserve">10 community CCA and DRR awareness have been conducted in 4 schools covered. A total, of 353 adults have actively participated in the awareness, with 202 males and 166 females. A total of 649 students have also, participated in DRR and CCA awareness activities in the 4 schools with 324 boys and 271 girls (under the age of 15). The 4 schools are WA put, Koroba and Dumpu Primary school in Using LLG and Karani Primary School in Bundi LLG. 
In Morobe and New Ireland Provinces  awareness materials on various hazards are being developed in preparation for the disaster and climate change awareness training in target communities.  Disaster risk management and climate-change terminologies are being translated to common language with pictorial illustrations for community to best understand and support the development of community disaster response and climate-change adaptation plan . </t>
  </si>
  <si>
    <t xml:space="preserve">Designing of a end-to-end early warning system for coastal and inland flooding </t>
  </si>
  <si>
    <t xml:space="preserve">One of the key components of the projects is to establish inland and coastal flood Early Warning Systems (EWS) in the selected provinces of North Coast and Island regions.  In the above context, Antea Belgium, a reputed agency with relevant experiences   was selected through a global tender to assess the EWS system.  An inception workshop was conducted on 23rd of April 2015 to gather and analyse readily available data based on stakeholder interviews and relevant secondary sources to assess the current EWS situation in PNG and inform the implementation of the next phases (review of available information regarding coastal flood hazard, preliminary mapping of policies, regulations and institutions, and the existing systems at national and provincial levels).Antea Team has  visited pilot provinces following the inception workshop and held consultation meetings with key stakeholders and conducted site visits. The report is expected to be completed in November 2015. The key deliverables of the project include,  mapping of EWS agencies and departments for coastal and inland flooding. mapping of EWS projects/programs for coastal and inland flooding,  analysis of existing protocols/mechanisms for monitoring, forecasting and dissemination of warning for inland and coastal flooding,  analysis with clear identification of gaps, improvements and opportunities for enhancing EWS for inland and coastal flooding including the identification of regional and international information that can be effectively combined with local observation, analysis outlining the capacity and resource requirement (both hardware and software with detailed specifications) for relevant agencies and departments for enhancement of data observation, monitoring and forecasting and dissemination of warning for inland and coastal flooding hazards. This will include identification of equipment which can be rehabilitated, as well as cost effective analysis of investment in different levels of technological complexity, including the costs of operating and maintaining equipment, a  detailed analysis of human resources capacity covering technical expertise, data and information processing and management, and the ability to interpret raw data and information to useable forms,  analysis outlining various options for effective early warning dissemination to the last mile and  recommendations outlining required improvements of EWS at the provincial and sub-provincial levels and  a set of actions with indicators (milestones) and corresponding resources requirements that need to be undertaken to enhance EWS for inland and coastal flooding in PNG.
</t>
  </si>
  <si>
    <t>Integrated community based climate change adaptation/risk reduction measures implemented in project communities</t>
  </si>
  <si>
    <t>Adaptation measures planned and implemented in selected vulnerable communities.</t>
  </si>
  <si>
    <t xml:space="preserve">Community based disaster risk reduction (DRR) / climate change adaptation (CCA) activities have been initiated in 18 communities in three pilot provinces including Madang, Morobe and New Ireland.  In Madang 2 DRR &amp; CCA training courses were conducted for community members  in 5 target communities involving approximately 900 participants half of which were women . 5 community based disaster risk reduction/climate change adaptions plans have been completed in consultation with relevant stakeholders.    
 In Morobe and New Ireland Provinces start-up meetings were conducted in 8 target communities and relevant stakeholders including  Lae district, Provincial Disaster &amp; Emergency Services and the Office of Climate Change and Development.  The logical frame work of the  community based adaptation/risk reduction project was briefly shared with the respective communities highlighting how different stakeholders can contribute towards making communities more safer and resilient. The main activities highlighted during this meeting was on disaster and climate change adaptations, mitigation initiatives the hazards and risks assessments, linking indigenous early warning system and the baseline survey.  </t>
  </si>
  <si>
    <t xml:space="preserve">Department For Foreign Affairs and Trade, Australian Government   has contributed 500,000 USD to the project which will support community level climate vulnerability and risk assessment.  Further to this possibilities of mobilizing additional resources through CSR programmes is being explored. </t>
  </si>
  <si>
    <t xml:space="preserve">Climate Change Adaptation is relatively a new area of practice in Papua New Guinea, especially at the subnational levels. The institutional systems and structures for managing CCA at different levels is yet to develop fully and there is lack of understanding of CCA at different levels. Besides, the capacity of the agencies at different levels to engage with and utilize high level technical inputs is limited. Future projects need to take into account these facts listed above by ensuring that substantive investments will be made in terms of time and resources into a pedagogic approach, where stakeholders have ample tools and resources to enhance their skills and capacities for CCA.  Capacity development, strengthening of CCA systems at different levels and   community based CCA initiatives are strongly recommended for the future projects/programs. </t>
  </si>
  <si>
    <t xml:space="preserve">While sustaining the project activities without AF support is considered beyond the capacity of many provinces due funding the provinces are  capable of operationalizing the CCA/DRM Plans. Following the completion of the climate risk assessment in five provinces an  advocacy initiative will be launched to include the recommendations of the assessment in the policies and planning and earmark regular budget for CCA which will ensure sustainability of the project results.      The project has also established systems and structures at the sub-national level to address CC issues  including establishment of Provincial Climate Change Committees.  The  provincial authorities have also earmarked funding for CCA in their annual budgets which is one of the biggest achievements  of the project which will sustain CCA beyond the project period.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</si>
</sst>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m\-yyyy"/>
    <numFmt numFmtId="165" formatCode="\ mmmm\ yyyy;@"/>
  </numFmts>
  <fonts count="52" x14ac:knownFonts="1">
    <font>
      <sz val="11"/>
      <color theme="1"/>
      <name val="Calibri"/>
      <family val="2"/>
      <scheme val="minor"/>
    </font>
    <font>
      <sz val="11"/>
      <color indexed="8"/>
      <name val="Times New Roman"/>
      <family val="1"/>
    </font>
    <font>
      <b/>
      <sz val="11"/>
      <color indexed="8"/>
      <name val="Times New Roman"/>
      <family val="1"/>
    </font>
    <font>
      <sz val="10"/>
      <name val="Times New Roman"/>
      <family val="1"/>
    </font>
    <font>
      <i/>
      <sz val="11"/>
      <color indexed="8"/>
      <name val="Times New Roman"/>
      <family val="1"/>
    </font>
    <font>
      <b/>
      <sz val="11"/>
      <color indexed="12"/>
      <name val="Times New Roman"/>
      <family val="1"/>
    </font>
    <font>
      <sz val="11"/>
      <color indexed="9"/>
      <name val="Times New Roman"/>
      <family val="1"/>
    </font>
    <font>
      <sz val="11"/>
      <color indexed="8"/>
      <name val="Calibri"/>
      <family val="2"/>
    </font>
    <font>
      <b/>
      <sz val="11"/>
      <color indexed="8"/>
      <name val="Calibri"/>
      <family val="2"/>
    </font>
    <font>
      <sz val="11"/>
      <color indexed="43"/>
      <name val="Calibri"/>
      <family val="2"/>
    </font>
    <font>
      <sz val="11"/>
      <color indexed="43"/>
      <name val="Times New Roman"/>
      <family val="1"/>
    </font>
    <font>
      <i/>
      <sz val="11"/>
      <name val="Times New Roman"/>
      <family val="1"/>
    </font>
    <font>
      <b/>
      <sz val="16"/>
      <name val="Times New Roman"/>
      <family val="1"/>
    </font>
    <font>
      <sz val="11"/>
      <name val="Times New Roman"/>
      <family val="1"/>
    </font>
    <font>
      <b/>
      <sz val="11"/>
      <name val="Times New Roman"/>
      <family val="1"/>
    </font>
    <font>
      <sz val="10"/>
      <color indexed="8"/>
      <name val="Microsoft Sans Serif"/>
      <family val="2"/>
    </font>
    <font>
      <b/>
      <sz val="10"/>
      <color indexed="8"/>
      <name val="Microsoft Sans Serif"/>
      <family val="2"/>
    </font>
    <font>
      <i/>
      <sz val="10"/>
      <color indexed="8"/>
      <name val="Microsoft Sans Serif"/>
      <family val="2"/>
    </font>
    <font>
      <sz val="12"/>
      <color indexed="8"/>
      <name val="Times New Roman"/>
      <family val="1"/>
    </font>
    <font>
      <b/>
      <sz val="12"/>
      <color indexed="8"/>
      <name val="Times New Roman"/>
      <family val="1"/>
    </font>
    <font>
      <b/>
      <i/>
      <sz val="11"/>
      <name val="Times New Roman"/>
      <family val="1"/>
    </font>
    <font>
      <b/>
      <sz val="12"/>
      <name val="Times New Roman"/>
      <family val="1"/>
    </font>
    <font>
      <u/>
      <sz val="11"/>
      <color theme="10"/>
      <name val="Calibri"/>
      <family val="2"/>
    </font>
    <font>
      <sz val="11"/>
      <color theme="1"/>
      <name val="Times New Roman"/>
      <family val="1"/>
    </font>
    <font>
      <sz val="12"/>
      <color theme="1"/>
      <name val="Times New Roman"/>
      <family val="1"/>
    </font>
    <font>
      <sz val="10"/>
      <color theme="1"/>
      <name val="Microsoft Sans Serif"/>
      <family val="2"/>
    </font>
    <font>
      <b/>
      <sz val="12"/>
      <color rgb="FFFFFFFF"/>
      <name val="Times New Roman"/>
      <family val="1"/>
    </font>
    <font>
      <b/>
      <sz val="14"/>
      <color rgb="FF000000"/>
      <name val="Times New Roman"/>
      <family val="1"/>
    </font>
    <font>
      <sz val="20"/>
      <color theme="1"/>
      <name val="Calibri"/>
      <family val="2"/>
      <scheme val="minor"/>
    </font>
    <font>
      <sz val="11"/>
      <color rgb="FF000000"/>
      <name val="Times New Roman"/>
      <family val="1"/>
    </font>
    <font>
      <i/>
      <sz val="11"/>
      <color rgb="FF000000"/>
      <name val="Times New Roman"/>
      <family val="1"/>
    </font>
    <font>
      <b/>
      <sz val="11"/>
      <color theme="1"/>
      <name val="Times New Roman"/>
      <family val="1"/>
    </font>
    <font>
      <i/>
      <sz val="11"/>
      <color theme="1"/>
      <name val="Times New Roman"/>
      <family val="1"/>
    </font>
    <font>
      <sz val="18"/>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b/>
      <sz val="16"/>
      <color theme="1"/>
      <name val="Calibri"/>
      <family val="2"/>
      <scheme val="minor"/>
    </font>
    <font>
      <b/>
      <u/>
      <sz val="11"/>
      <color theme="1"/>
      <name val="Calibri"/>
      <family val="2"/>
      <scheme val="minor"/>
    </font>
    <font>
      <b/>
      <sz val="9"/>
      <color theme="1"/>
      <name val="Calibri"/>
      <family val="2"/>
      <scheme val="minor"/>
    </font>
    <font>
      <b/>
      <i/>
      <sz val="11"/>
      <color theme="1"/>
      <name val="Calibri"/>
      <family val="2"/>
      <scheme val="minor"/>
    </font>
    <font>
      <b/>
      <sz val="11"/>
      <color rgb="FF9C6500"/>
      <name val="Calibri"/>
      <family val="2"/>
      <scheme val="minor"/>
    </font>
    <font>
      <i/>
      <sz val="11"/>
      <color theme="1"/>
      <name val="Calibri"/>
      <family val="2"/>
      <scheme val="minor"/>
    </font>
    <font>
      <i/>
      <sz val="11"/>
      <name val="Calibri"/>
      <family val="2"/>
      <scheme val="minor"/>
    </font>
    <font>
      <sz val="9"/>
      <color rgb="FF9C6500"/>
      <name val="Calibri"/>
      <family val="2"/>
      <scheme val="minor"/>
    </font>
    <font>
      <i/>
      <sz val="9"/>
      <color theme="1"/>
      <name val="Calibri"/>
      <family val="2"/>
      <scheme val="minor"/>
    </font>
    <font>
      <sz val="10"/>
      <color theme="1"/>
      <name val="Times New Roman"/>
      <family val="1"/>
    </font>
    <font>
      <b/>
      <sz val="14"/>
      <name val="Times New Roman"/>
      <family val="1"/>
    </font>
    <font>
      <u/>
      <sz val="11"/>
      <name val="Calibri"/>
      <family val="2"/>
    </font>
    <font>
      <sz val="11"/>
      <name val="Calibri"/>
      <family val="2"/>
      <scheme val="minor"/>
    </font>
    <font>
      <sz val="11"/>
      <name val="Calibri Light"/>
      <family val="2"/>
    </font>
    <font>
      <u/>
      <sz val="11"/>
      <color theme="1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EB9C"/>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rgb="FFFFF4C5"/>
        <bgColor indexed="64"/>
      </patternFill>
    </fill>
  </fills>
  <borders count="67">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medium">
        <color auto="1"/>
      </top>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medium">
        <color auto="1"/>
      </right>
      <top style="thin">
        <color auto="1"/>
      </top>
      <bottom/>
      <diagonal/>
    </border>
    <border>
      <left style="thin">
        <color auto="1"/>
      </left>
      <right/>
      <top style="thin">
        <color auto="1"/>
      </top>
      <bottom/>
      <diagonal/>
    </border>
    <border>
      <left style="thin">
        <color auto="1"/>
      </left>
      <right/>
      <top style="medium">
        <color auto="1"/>
      </top>
      <bottom style="medium">
        <color auto="1"/>
      </bottom>
      <diagonal/>
    </border>
    <border>
      <left style="thin">
        <color auto="1"/>
      </left>
      <right style="medium">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thin">
        <color auto="1"/>
      </top>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medium">
        <color auto="1"/>
      </left>
      <right/>
      <top style="medium">
        <color auto="1"/>
      </top>
      <bottom style="medium">
        <color auto="1"/>
      </bottom>
      <diagonal/>
    </border>
    <border>
      <left style="thin">
        <color auto="1"/>
      </left>
      <right style="medium">
        <color auto="1"/>
      </right>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medium">
        <color rgb="FF000000"/>
      </right>
      <top style="medium">
        <color auto="1"/>
      </top>
      <bottom style="medium">
        <color auto="1"/>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style="medium">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thin">
        <color auto="1"/>
      </top>
      <bottom/>
      <diagonal/>
    </border>
  </borders>
  <cellStyleXfs count="7">
    <xf numFmtId="0" fontId="0" fillId="0" borderId="0"/>
    <xf numFmtId="0" fontId="22" fillId="0" borderId="0" applyNumberFormat="0" applyFill="0" applyBorder="0" applyAlignment="0" applyProtection="0">
      <alignment vertical="top"/>
      <protection locked="0"/>
    </xf>
    <xf numFmtId="0" fontId="34" fillId="6" borderId="0" applyNumberFormat="0" applyBorder="0" applyAlignment="0" applyProtection="0"/>
    <xf numFmtId="0" fontId="35" fillId="7" borderId="0" applyNumberFormat="0" applyBorder="0" applyAlignment="0" applyProtection="0"/>
    <xf numFmtId="0" fontId="36" fillId="8" borderId="0" applyNumberFormat="0" applyBorder="0" applyAlignment="0" applyProtection="0"/>
    <xf numFmtId="0" fontId="51" fillId="0" borderId="0" applyNumberFormat="0" applyFill="0" applyBorder="0" applyAlignment="0" applyProtection="0"/>
    <xf numFmtId="0" fontId="51" fillId="0" borderId="0" applyNumberFormat="0" applyFill="0" applyBorder="0" applyAlignment="0" applyProtection="0"/>
  </cellStyleXfs>
  <cellXfs count="697">
    <xf numFmtId="0" fontId="0" fillId="0" borderId="0" xfId="0"/>
    <xf numFmtId="0" fontId="23" fillId="0" borderId="0" xfId="0" applyFont="1" applyFill="1" applyProtection="1"/>
    <xf numFmtId="0" fontId="23" fillId="0" borderId="0" xfId="0" applyFont="1" applyProtection="1"/>
    <xf numFmtId="0" fontId="1" fillId="0" borderId="0" xfId="0" applyFont="1" applyFill="1" applyProtection="1"/>
    <xf numFmtId="0" fontId="3" fillId="0" borderId="0" xfId="0" applyFont="1" applyProtection="1"/>
    <xf numFmtId="0" fontId="6" fillId="0" borderId="0" xfId="0" applyFont="1" applyFill="1" applyProtection="1"/>
    <xf numFmtId="0" fontId="0" fillId="0" borderId="0" xfId="0" applyFill="1"/>
    <xf numFmtId="0" fontId="8" fillId="0" borderId="0" xfId="0" applyFont="1" applyFill="1" applyBorder="1" applyAlignment="1" applyProtection="1">
      <alignment vertical="top" wrapText="1"/>
    </xf>
    <xf numFmtId="0" fontId="7" fillId="0" borderId="0" xfId="0" applyFont="1" applyFill="1" applyBorder="1" applyAlignment="1" applyProtection="1">
      <alignment vertical="top" wrapText="1"/>
    </xf>
    <xf numFmtId="0" fontId="0" fillId="0" borderId="0" xfId="0" applyFill="1" applyBorder="1"/>
    <xf numFmtId="0" fontId="7" fillId="0" borderId="0" xfId="0" applyFont="1" applyFill="1" applyBorder="1" applyAlignment="1" applyProtection="1"/>
    <xf numFmtId="0" fontId="7" fillId="0" borderId="0" xfId="0" applyFont="1" applyFill="1" applyBorder="1" applyProtection="1"/>
    <xf numFmtId="0" fontId="0" fillId="0" borderId="0" xfId="0" applyAlignment="1">
      <alignment horizontal="left" vertical="center"/>
    </xf>
    <xf numFmtId="0" fontId="9" fillId="0" borderId="0" xfId="0" applyFont="1" applyFill="1" applyBorder="1" applyAlignment="1" applyProtection="1">
      <alignment vertical="top" wrapText="1"/>
    </xf>
    <xf numFmtId="3" fontId="7" fillId="0" borderId="0" xfId="0" applyNumberFormat="1" applyFont="1" applyFill="1" applyBorder="1" applyAlignment="1" applyProtection="1">
      <alignment vertical="top" wrapText="1"/>
      <protection locked="0"/>
    </xf>
    <xf numFmtId="0" fontId="7" fillId="0" borderId="0" xfId="0" applyFont="1" applyFill="1" applyBorder="1" applyAlignment="1" applyProtection="1">
      <alignment vertical="top" wrapText="1"/>
      <protection locked="0"/>
    </xf>
    <xf numFmtId="0" fontId="1" fillId="0" borderId="0" xfId="0" applyFont="1" applyFill="1" applyBorder="1" applyProtection="1"/>
    <xf numFmtId="0" fontId="1" fillId="0" borderId="0" xfId="0" applyFont="1" applyFill="1" applyBorder="1" applyAlignment="1" applyProtection="1">
      <alignment vertical="top" wrapText="1"/>
    </xf>
    <xf numFmtId="0" fontId="23" fillId="0" borderId="0" xfId="0" applyFont="1" applyAlignment="1">
      <alignment horizontal="left" vertical="center"/>
    </xf>
    <xf numFmtId="0" fontId="23" fillId="0" borderId="0" xfId="0" applyFont="1"/>
    <xf numFmtId="0" fontId="23" fillId="0" borderId="0" xfId="0" applyFont="1" applyFill="1"/>
    <xf numFmtId="0" fontId="2" fillId="0" borderId="0" xfId="0" applyFont="1" applyFill="1" applyBorder="1" applyAlignment="1" applyProtection="1">
      <alignment horizontal="center" vertical="top" wrapText="1"/>
    </xf>
    <xf numFmtId="0" fontId="2" fillId="0" borderId="0" xfId="0" applyFont="1" applyFill="1" applyBorder="1" applyAlignment="1" applyProtection="1">
      <alignment vertical="top" wrapText="1"/>
    </xf>
    <xf numFmtId="0" fontId="23" fillId="0" borderId="0" xfId="0" applyFont="1" applyAlignment="1">
      <alignment wrapText="1"/>
    </xf>
    <xf numFmtId="0" fontId="1" fillId="0" borderId="0" xfId="0" applyFont="1" applyFill="1" applyBorder="1" applyAlignment="1" applyProtection="1">
      <alignment horizontal="left" vertical="center"/>
    </xf>
    <xf numFmtId="0" fontId="1" fillId="0" borderId="0" xfId="0" applyFont="1" applyFill="1" applyBorder="1" applyAlignment="1" applyProtection="1"/>
    <xf numFmtId="0" fontId="23" fillId="0" borderId="0" xfId="0" applyFont="1" applyAlignment="1"/>
    <xf numFmtId="0" fontId="1" fillId="2" borderId="3" xfId="0" applyFont="1" applyFill="1" applyBorder="1" applyAlignment="1" applyProtection="1">
      <alignment horizontal="left" vertical="top" wrapText="1"/>
    </xf>
    <xf numFmtId="0" fontId="13" fillId="2" borderId="12" xfId="0" applyFont="1" applyFill="1" applyBorder="1" applyAlignment="1" applyProtection="1">
      <alignment horizontal="left" vertical="top" wrapText="1"/>
    </xf>
    <xf numFmtId="0" fontId="13" fillId="2" borderId="14" xfId="0" applyFont="1" applyFill="1" applyBorder="1" applyAlignment="1" applyProtection="1">
      <alignment vertical="top" wrapText="1"/>
    </xf>
    <xf numFmtId="0" fontId="14" fillId="2" borderId="1" xfId="0" applyFont="1" applyFill="1" applyBorder="1" applyAlignment="1" applyProtection="1">
      <alignment vertical="top" wrapText="1"/>
    </xf>
    <xf numFmtId="0" fontId="14" fillId="2" borderId="1" xfId="0" applyFont="1" applyFill="1" applyBorder="1" applyAlignment="1" applyProtection="1">
      <alignment horizontal="center" vertical="top" wrapText="1"/>
    </xf>
    <xf numFmtId="0" fontId="13" fillId="2" borderId="15" xfId="0" applyFont="1" applyFill="1" applyBorder="1" applyAlignment="1" applyProtection="1">
      <alignment vertical="top" wrapText="1"/>
    </xf>
    <xf numFmtId="0" fontId="13" fillId="2" borderId="3" xfId="0" applyFont="1" applyFill="1" applyBorder="1" applyAlignment="1" applyProtection="1">
      <alignment vertical="top" wrapText="1"/>
    </xf>
    <xf numFmtId="0" fontId="13" fillId="2" borderId="4" xfId="0" applyFont="1" applyFill="1" applyBorder="1" applyAlignment="1" applyProtection="1">
      <alignment vertical="top" wrapText="1"/>
    </xf>
    <xf numFmtId="0" fontId="26" fillId="4" borderId="17" xfId="0" applyFont="1" applyFill="1" applyBorder="1" applyAlignment="1">
      <alignment horizontal="center" vertical="center" wrapText="1"/>
    </xf>
    <xf numFmtId="0" fontId="15" fillId="3" borderId="14" xfId="0" applyFont="1" applyFill="1" applyBorder="1" applyAlignment="1" applyProtection="1">
      <alignment horizontal="left" vertical="top" wrapText="1"/>
    </xf>
    <xf numFmtId="0" fontId="25" fillId="3" borderId="18" xfId="0" applyFont="1" applyFill="1" applyBorder="1" applyAlignment="1" applyProtection="1">
      <alignment vertical="top" wrapText="1"/>
    </xf>
    <xf numFmtId="0" fontId="1" fillId="3" borderId="19" xfId="0" applyFont="1" applyFill="1" applyBorder="1" applyProtection="1"/>
    <xf numFmtId="0" fontId="1" fillId="3" borderId="20" xfId="0" applyFont="1" applyFill="1" applyBorder="1" applyAlignment="1" applyProtection="1">
      <alignment horizontal="left" vertical="center"/>
    </xf>
    <xf numFmtId="0" fontId="1" fillId="3" borderId="20" xfId="0" applyFont="1" applyFill="1" applyBorder="1" applyProtection="1"/>
    <xf numFmtId="0" fontId="1" fillId="3" borderId="21" xfId="0" applyFont="1" applyFill="1" applyBorder="1" applyProtection="1"/>
    <xf numFmtId="0" fontId="1" fillId="3" borderId="22" xfId="0" applyFont="1" applyFill="1" applyBorder="1" applyProtection="1"/>
    <xf numFmtId="0" fontId="1" fillId="3" borderId="23" xfId="0" applyFont="1" applyFill="1" applyBorder="1" applyProtection="1"/>
    <xf numFmtId="0" fontId="1" fillId="3" borderId="0" xfId="0" applyFont="1" applyFill="1" applyBorder="1" applyAlignment="1" applyProtection="1">
      <alignment horizontal="left" vertical="center"/>
    </xf>
    <xf numFmtId="0" fontId="1" fillId="3" borderId="0" xfId="0" applyFont="1" applyFill="1" applyBorder="1" applyProtection="1"/>
    <xf numFmtId="0" fontId="2" fillId="3" borderId="0" xfId="0" applyFont="1" applyFill="1" applyBorder="1" applyAlignment="1" applyProtection="1">
      <alignment vertical="top" wrapText="1"/>
    </xf>
    <xf numFmtId="0" fontId="1" fillId="3" borderId="22" xfId="0" applyFont="1" applyFill="1" applyBorder="1" applyAlignment="1" applyProtection="1">
      <alignment horizontal="left" vertical="center"/>
    </xf>
    <xf numFmtId="0" fontId="1" fillId="3" borderId="23" xfId="0" applyFont="1" applyFill="1" applyBorder="1" applyAlignment="1" applyProtection="1">
      <alignment horizontal="left" vertical="center"/>
    </xf>
    <xf numFmtId="0" fontId="1" fillId="3" borderId="0" xfId="0" applyFont="1" applyFill="1" applyBorder="1" applyAlignment="1" applyProtection="1">
      <alignment horizontal="left" vertical="center" wrapText="1"/>
    </xf>
    <xf numFmtId="0" fontId="1" fillId="3" borderId="24" xfId="0" applyFont="1" applyFill="1" applyBorder="1" applyProtection="1"/>
    <xf numFmtId="0" fontId="1" fillId="3" borderId="25" xfId="0" applyFont="1" applyFill="1" applyBorder="1" applyAlignment="1" applyProtection="1">
      <alignment horizontal="left" vertical="center" wrapText="1"/>
    </xf>
    <xf numFmtId="0" fontId="1" fillId="3" borderId="25" xfId="0" applyFont="1" applyFill="1" applyBorder="1" applyAlignment="1" applyProtection="1">
      <alignment vertical="top" wrapText="1"/>
    </xf>
    <xf numFmtId="0" fontId="1" fillId="3" borderId="26" xfId="0" applyFont="1" applyFill="1" applyBorder="1" applyProtection="1"/>
    <xf numFmtId="0" fontId="13" fillId="3" borderId="23" xfId="0" applyFont="1" applyFill="1" applyBorder="1" applyAlignment="1" applyProtection="1">
      <alignment vertical="top" wrapText="1"/>
    </xf>
    <xf numFmtId="0" fontId="13" fillId="3" borderId="22" xfId="0" applyFont="1" applyFill="1" applyBorder="1" applyAlignment="1" applyProtection="1">
      <alignment vertical="top" wrapText="1"/>
    </xf>
    <xf numFmtId="0" fontId="13" fillId="3" borderId="0" xfId="0" applyFont="1" applyFill="1" applyBorder="1" applyProtection="1"/>
    <xf numFmtId="0" fontId="13" fillId="3" borderId="0" xfId="0" applyFont="1" applyFill="1" applyBorder="1" applyAlignment="1" applyProtection="1">
      <alignment vertical="top" wrapText="1"/>
    </xf>
    <xf numFmtId="0" fontId="14" fillId="3" borderId="0" xfId="0" applyFont="1" applyFill="1" applyBorder="1" applyAlignment="1" applyProtection="1">
      <alignment vertical="top" wrapText="1"/>
    </xf>
    <xf numFmtId="0" fontId="7" fillId="3" borderId="24" xfId="0" applyFont="1" applyFill="1" applyBorder="1" applyAlignment="1" applyProtection="1">
      <alignment vertical="top" wrapText="1"/>
    </xf>
    <xf numFmtId="0" fontId="7" fillId="3" borderId="25" xfId="0" applyFont="1" applyFill="1" applyBorder="1" applyAlignment="1" applyProtection="1">
      <alignment vertical="top" wrapText="1"/>
    </xf>
    <xf numFmtId="0" fontId="7" fillId="3" borderId="26" xfId="0" applyFont="1" applyFill="1" applyBorder="1" applyAlignment="1" applyProtection="1">
      <alignment vertical="top" wrapText="1"/>
    </xf>
    <xf numFmtId="0" fontId="13" fillId="3" borderId="0" xfId="0" applyFont="1" applyFill="1" applyBorder="1" applyAlignment="1" applyProtection="1">
      <alignment horizontal="left" vertical="top" wrapText="1"/>
    </xf>
    <xf numFmtId="0" fontId="13" fillId="3" borderId="24" xfId="0" applyFont="1" applyFill="1" applyBorder="1" applyAlignment="1" applyProtection="1">
      <alignment vertical="top" wrapText="1"/>
    </xf>
    <xf numFmtId="0" fontId="13" fillId="3" borderId="25" xfId="0" applyFont="1" applyFill="1" applyBorder="1" applyAlignment="1" applyProtection="1">
      <alignment vertical="top" wrapText="1"/>
    </xf>
    <xf numFmtId="0" fontId="13" fillId="3" borderId="26" xfId="0" applyFont="1" applyFill="1" applyBorder="1" applyAlignment="1" applyProtection="1">
      <alignment vertical="top" wrapText="1"/>
    </xf>
    <xf numFmtId="0" fontId="23" fillId="3" borderId="19" xfId="0" applyFont="1" applyFill="1" applyBorder="1" applyAlignment="1">
      <alignment horizontal="left" vertical="center"/>
    </xf>
    <xf numFmtId="0" fontId="23" fillId="3" borderId="20" xfId="0" applyFont="1" applyFill="1" applyBorder="1" applyAlignment="1">
      <alignment horizontal="left" vertical="center"/>
    </xf>
    <xf numFmtId="0" fontId="23" fillId="3" borderId="20" xfId="0" applyFont="1" applyFill="1" applyBorder="1"/>
    <xf numFmtId="0" fontId="23" fillId="3" borderId="21" xfId="0" applyFont="1" applyFill="1" applyBorder="1"/>
    <xf numFmtId="0" fontId="23" fillId="3" borderId="22" xfId="0" applyFont="1" applyFill="1" applyBorder="1" applyAlignment="1">
      <alignment horizontal="left" vertical="center"/>
    </xf>
    <xf numFmtId="0" fontId="1" fillId="3" borderId="23" xfId="0" applyFont="1" applyFill="1" applyBorder="1" applyAlignment="1" applyProtection="1">
      <alignment vertical="top" wrapText="1"/>
    </xf>
    <xf numFmtId="0" fontId="1" fillId="3" borderId="22" xfId="0" applyFont="1" applyFill="1" applyBorder="1" applyAlignment="1" applyProtection="1">
      <alignment horizontal="left" vertical="center" wrapText="1"/>
    </xf>
    <xf numFmtId="0" fontId="1" fillId="3" borderId="0" xfId="0" applyFont="1" applyFill="1" applyBorder="1" applyAlignment="1" applyProtection="1">
      <alignment vertical="top" wrapText="1"/>
    </xf>
    <xf numFmtId="0" fontId="1" fillId="3" borderId="24" xfId="0" applyFont="1" applyFill="1" applyBorder="1" applyAlignment="1" applyProtection="1">
      <alignment horizontal="left" vertical="center" wrapText="1"/>
    </xf>
    <xf numFmtId="0" fontId="2" fillId="3" borderId="25" xfId="0" applyFont="1" applyFill="1" applyBorder="1" applyAlignment="1" applyProtection="1">
      <alignment vertical="top" wrapText="1"/>
    </xf>
    <xf numFmtId="0" fontId="1" fillId="3" borderId="26" xfId="0" applyFont="1" applyFill="1" applyBorder="1" applyAlignment="1" applyProtection="1">
      <alignment vertical="top" wrapText="1"/>
    </xf>
    <xf numFmtId="0" fontId="23" fillId="3" borderId="21" xfId="0" applyFont="1" applyFill="1" applyBorder="1" applyProtection="1"/>
    <xf numFmtId="0" fontId="23" fillId="3" borderId="23" xfId="0" applyFont="1" applyFill="1" applyBorder="1" applyProtection="1"/>
    <xf numFmtId="0" fontId="2" fillId="3" borderId="0" xfId="0" applyFont="1" applyFill="1" applyBorder="1" applyAlignment="1" applyProtection="1">
      <alignment horizontal="right" vertical="center"/>
    </xf>
    <xf numFmtId="0" fontId="2" fillId="3" borderId="0" xfId="0" applyFont="1" applyFill="1" applyBorder="1" applyAlignment="1" applyProtection="1">
      <alignment horizontal="right" vertical="top"/>
    </xf>
    <xf numFmtId="0" fontId="2" fillId="3" borderId="0" xfId="0" applyFont="1" applyFill="1" applyBorder="1" applyAlignment="1" applyProtection="1">
      <alignment horizontal="right"/>
    </xf>
    <xf numFmtId="0" fontId="6" fillId="3" borderId="23" xfId="0" applyFont="1" applyFill="1" applyBorder="1" applyProtection="1"/>
    <xf numFmtId="0" fontId="1" fillId="3" borderId="0" xfId="0" applyFont="1" applyFill="1" applyBorder="1" applyAlignment="1" applyProtection="1">
      <alignment horizontal="right"/>
    </xf>
    <xf numFmtId="0" fontId="0" fillId="3" borderId="19" xfId="0" applyFill="1" applyBorder="1"/>
    <xf numFmtId="0" fontId="0" fillId="3" borderId="20" xfId="0" applyFill="1" applyBorder="1"/>
    <xf numFmtId="0" fontId="0" fillId="3" borderId="21" xfId="0" applyFill="1" applyBorder="1"/>
    <xf numFmtId="0" fontId="0" fillId="3" borderId="22" xfId="0" applyFill="1" applyBorder="1"/>
    <xf numFmtId="0" fontId="0" fillId="3" borderId="0" xfId="0" applyFill="1" applyBorder="1"/>
    <xf numFmtId="0" fontId="12" fillId="3" borderId="23" xfId="0" applyFont="1" applyFill="1" applyBorder="1" applyAlignment="1" applyProtection="1"/>
    <xf numFmtId="0" fontId="0" fillId="3" borderId="23" xfId="0" applyFill="1" applyBorder="1"/>
    <xf numFmtId="0" fontId="28" fillId="3" borderId="19" xfId="0" applyFont="1" applyFill="1" applyBorder="1" applyAlignment="1">
      <alignment vertical="center"/>
    </xf>
    <xf numFmtId="0" fontId="28" fillId="3" borderId="22" xfId="0" applyFont="1" applyFill="1" applyBorder="1" applyAlignment="1">
      <alignment vertical="center"/>
    </xf>
    <xf numFmtId="0" fontId="28" fillId="3" borderId="0" xfId="0" applyFont="1" applyFill="1" applyBorder="1" applyAlignment="1">
      <alignment vertical="center"/>
    </xf>
    <xf numFmtId="0" fontId="0" fillId="0" borderId="0" xfId="0" applyAlignment="1"/>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wrapText="1"/>
    </xf>
    <xf numFmtId="0" fontId="1" fillId="3" borderId="24" xfId="0" applyFont="1" applyFill="1" applyBorder="1" applyAlignment="1" applyProtection="1">
      <alignment vertical="center"/>
    </xf>
    <xf numFmtId="0" fontId="1" fillId="3" borderId="25" xfId="0" applyFont="1" applyFill="1" applyBorder="1" applyAlignment="1" applyProtection="1">
      <alignment vertical="center"/>
    </xf>
    <xf numFmtId="0" fontId="1" fillId="3" borderId="26" xfId="0" applyFont="1" applyFill="1" applyBorder="1" applyAlignment="1" applyProtection="1">
      <alignment vertical="center"/>
    </xf>
    <xf numFmtId="0" fontId="2" fillId="3" borderId="27" xfId="0" applyFont="1" applyFill="1" applyBorder="1" applyAlignment="1" applyProtection="1">
      <alignment vertical="center" wrapText="1"/>
    </xf>
    <xf numFmtId="0" fontId="2" fillId="3" borderId="28" xfId="0" applyFont="1" applyFill="1" applyBorder="1" applyAlignment="1" applyProtection="1">
      <alignment vertical="center" wrapText="1"/>
    </xf>
    <xf numFmtId="0" fontId="2" fillId="3" borderId="0" xfId="0" applyFont="1" applyFill="1" applyBorder="1" applyAlignment="1" applyProtection="1">
      <alignment horizontal="center" vertical="center" wrapText="1"/>
    </xf>
    <xf numFmtId="0" fontId="0" fillId="3" borderId="20" xfId="0" applyFill="1" applyBorder="1" applyAlignment="1"/>
    <xf numFmtId="0" fontId="0" fillId="3" borderId="0" xfId="0" applyFill="1" applyBorder="1" applyAlignment="1"/>
    <xf numFmtId="0" fontId="0" fillId="3" borderId="25" xfId="0" applyFill="1" applyBorder="1" applyAlignment="1"/>
    <xf numFmtId="0" fontId="23" fillId="3" borderId="19" xfId="0" applyFont="1" applyFill="1" applyBorder="1"/>
    <xf numFmtId="0" fontId="23" fillId="3" borderId="22" xfId="0" applyFont="1" applyFill="1" applyBorder="1"/>
    <xf numFmtId="0" fontId="23" fillId="3" borderId="23" xfId="0" applyFont="1" applyFill="1" applyBorder="1"/>
    <xf numFmtId="0" fontId="29" fillId="3" borderId="0" xfId="0" applyFont="1" applyFill="1" applyBorder="1"/>
    <xf numFmtId="0" fontId="30" fillId="3" borderId="0" xfId="0" applyFont="1" applyFill="1" applyBorder="1"/>
    <xf numFmtId="0" fontId="23" fillId="3" borderId="25" xfId="0" applyFont="1" applyFill="1" applyBorder="1"/>
    <xf numFmtId="0" fontId="11" fillId="3" borderId="0" xfId="0" applyFont="1" applyFill="1" applyBorder="1" applyAlignment="1" applyProtection="1">
      <alignment horizontal="center" wrapText="1"/>
    </xf>
    <xf numFmtId="0" fontId="23" fillId="0" borderId="0" xfId="0" applyFont="1" applyFill="1" applyAlignment="1" applyProtection="1">
      <alignment horizontal="right"/>
    </xf>
    <xf numFmtId="0" fontId="23" fillId="3" borderId="19" xfId="0" applyFont="1" applyFill="1" applyBorder="1" applyAlignment="1" applyProtection="1">
      <alignment horizontal="right"/>
    </xf>
    <xf numFmtId="0" fontId="23" fillId="3" borderId="20" xfId="0" applyFont="1" applyFill="1" applyBorder="1" applyAlignment="1" applyProtection="1">
      <alignment horizontal="right"/>
    </xf>
    <xf numFmtId="0" fontId="23" fillId="3" borderId="22" xfId="0" applyFont="1" applyFill="1" applyBorder="1" applyAlignment="1" applyProtection="1">
      <alignment horizontal="right"/>
    </xf>
    <xf numFmtId="0" fontId="23" fillId="3" borderId="0" xfId="0" applyFont="1" applyFill="1" applyBorder="1" applyAlignment="1" applyProtection="1">
      <alignment horizontal="right"/>
    </xf>
    <xf numFmtId="0" fontId="1" fillId="3" borderId="22" xfId="0" applyFont="1" applyFill="1" applyBorder="1" applyAlignment="1" applyProtection="1">
      <alignment horizontal="right"/>
    </xf>
    <xf numFmtId="0" fontId="1" fillId="3" borderId="22" xfId="0" applyFont="1" applyFill="1" applyBorder="1" applyAlignment="1" applyProtection="1">
      <alignment horizontal="right" vertical="top" wrapText="1"/>
    </xf>
    <xf numFmtId="0" fontId="31" fillId="3" borderId="0" xfId="0" applyFont="1" applyFill="1" applyBorder="1" applyAlignment="1" applyProtection="1">
      <alignment horizontal="right"/>
    </xf>
    <xf numFmtId="0" fontId="4" fillId="3" borderId="0" xfId="0" applyFont="1" applyFill="1" applyBorder="1" applyAlignment="1" applyProtection="1">
      <alignment horizontal="right"/>
    </xf>
    <xf numFmtId="0" fontId="5" fillId="3" borderId="0" xfId="0" applyFont="1" applyFill="1" applyBorder="1" applyAlignment="1" applyProtection="1">
      <alignment horizontal="right"/>
    </xf>
    <xf numFmtId="0" fontId="1" fillId="3" borderId="24" xfId="0" applyFont="1" applyFill="1" applyBorder="1" applyAlignment="1" applyProtection="1">
      <alignment horizontal="right"/>
    </xf>
    <xf numFmtId="0" fontId="1" fillId="3" borderId="25" xfId="0" applyFont="1" applyFill="1" applyBorder="1" applyAlignment="1" applyProtection="1">
      <alignment horizontal="right"/>
    </xf>
    <xf numFmtId="0" fontId="1" fillId="2" borderId="1" xfId="0" applyFont="1" applyFill="1" applyBorder="1" applyAlignment="1" applyProtection="1">
      <alignment vertical="top" wrapText="1"/>
    </xf>
    <xf numFmtId="0" fontId="2" fillId="2" borderId="32" xfId="0" applyFont="1" applyFill="1" applyBorder="1" applyAlignment="1" applyProtection="1">
      <alignment horizontal="right" vertical="center" wrapText="1"/>
    </xf>
    <xf numFmtId="0" fontId="2" fillId="2" borderId="37" xfId="0" applyFont="1" applyFill="1" applyBorder="1" applyAlignment="1" applyProtection="1">
      <alignment horizontal="center" vertical="center" wrapText="1"/>
    </xf>
    <xf numFmtId="0" fontId="2" fillId="2" borderId="38"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14" fillId="2" borderId="19" xfId="0" applyFont="1" applyFill="1" applyBorder="1" applyAlignment="1" applyProtection="1">
      <alignment vertical="top" wrapText="1"/>
    </xf>
    <xf numFmtId="0" fontId="14" fillId="2" borderId="39" xfId="0" applyFont="1" applyFill="1" applyBorder="1" applyAlignment="1" applyProtection="1">
      <alignment horizontal="center" vertical="center" wrapText="1"/>
    </xf>
    <xf numFmtId="0" fontId="13" fillId="2" borderId="8" xfId="0" applyFont="1" applyFill="1" applyBorder="1" applyAlignment="1" applyProtection="1">
      <alignment vertical="top" wrapText="1"/>
    </xf>
    <xf numFmtId="0" fontId="13" fillId="2" borderId="9" xfId="0" applyFont="1" applyFill="1" applyBorder="1" applyAlignment="1" applyProtection="1">
      <alignment vertical="top" wrapText="1"/>
    </xf>
    <xf numFmtId="0" fontId="13" fillId="2" borderId="6" xfId="0" applyFont="1" applyFill="1" applyBorder="1" applyAlignment="1" applyProtection="1">
      <alignment vertical="top" wrapText="1"/>
    </xf>
    <xf numFmtId="0" fontId="13" fillId="2" borderId="7" xfId="0" applyFont="1" applyFill="1" applyBorder="1" applyAlignment="1" applyProtection="1">
      <alignment vertical="top" wrapText="1"/>
    </xf>
    <xf numFmtId="0" fontId="13" fillId="2" borderId="12" xfId="0" applyFont="1" applyFill="1" applyBorder="1" applyAlignment="1" applyProtection="1">
      <alignment vertical="top" wrapText="1"/>
    </xf>
    <xf numFmtId="0" fontId="11" fillId="3" borderId="0" xfId="0" applyFont="1" applyFill="1" applyBorder="1" applyAlignment="1" applyProtection="1">
      <alignment horizontal="left" vertical="center" wrapText="1"/>
    </xf>
    <xf numFmtId="0" fontId="13" fillId="3" borderId="0" xfId="0" applyFont="1" applyFill="1" applyBorder="1" applyAlignment="1" applyProtection="1">
      <alignment horizontal="left" vertical="top" wrapText="1"/>
    </xf>
    <xf numFmtId="0" fontId="13" fillId="2" borderId="21" xfId="0" applyFont="1" applyFill="1" applyBorder="1" applyAlignment="1" applyProtection="1">
      <alignment vertical="top" wrapText="1"/>
    </xf>
    <xf numFmtId="0" fontId="13" fillId="2" borderId="23" xfId="0" applyFont="1" applyFill="1" applyBorder="1" applyAlignment="1" applyProtection="1">
      <alignment vertical="top" wrapText="1"/>
    </xf>
    <xf numFmtId="0" fontId="13" fillId="2" borderId="26" xfId="0" applyFont="1" applyFill="1" applyBorder="1" applyAlignment="1" applyProtection="1">
      <alignment vertical="top" wrapText="1"/>
    </xf>
    <xf numFmtId="0" fontId="14" fillId="3" borderId="42" xfId="0" applyFont="1" applyFill="1" applyBorder="1" applyAlignment="1" applyProtection="1">
      <alignment horizontal="center" vertical="center" wrapText="1"/>
    </xf>
    <xf numFmtId="0" fontId="13" fillId="2" borderId="37" xfId="0" applyFont="1" applyFill="1" applyBorder="1" applyAlignment="1" applyProtection="1">
      <alignment vertical="top" wrapText="1"/>
    </xf>
    <xf numFmtId="0" fontId="13" fillId="2" borderId="43" xfId="0" applyFont="1" applyFill="1" applyBorder="1" applyAlignment="1" applyProtection="1">
      <alignment vertical="top" wrapText="1"/>
    </xf>
    <xf numFmtId="0" fontId="13" fillId="2" borderId="44" xfId="0" applyFont="1" applyFill="1" applyBorder="1" applyAlignment="1" applyProtection="1">
      <alignment vertical="top" wrapText="1"/>
    </xf>
    <xf numFmtId="0" fontId="14" fillId="2" borderId="11" xfId="0" applyFont="1" applyFill="1" applyBorder="1" applyAlignment="1" applyProtection="1">
      <alignment horizontal="center" vertical="center" wrapText="1"/>
    </xf>
    <xf numFmtId="0" fontId="1" fillId="3" borderId="0" xfId="0" applyFont="1" applyFill="1" applyBorder="1" applyAlignment="1" applyProtection="1">
      <alignment horizontal="left" vertical="top" wrapText="1"/>
    </xf>
    <xf numFmtId="0" fontId="13" fillId="2" borderId="1" xfId="0" applyFont="1" applyFill="1" applyBorder="1" applyProtection="1"/>
    <xf numFmtId="0" fontId="14" fillId="3" borderId="23" xfId="0" applyFont="1" applyFill="1" applyBorder="1" applyAlignment="1">
      <alignment horizontal="center"/>
    </xf>
    <xf numFmtId="0" fontId="31" fillId="3" borderId="1" xfId="0" applyFont="1" applyFill="1" applyBorder="1" applyAlignment="1">
      <alignment horizontal="center" vertical="center" wrapText="1"/>
    </xf>
    <xf numFmtId="0" fontId="23" fillId="3" borderId="24" xfId="0" applyFont="1" applyFill="1" applyBorder="1"/>
    <xf numFmtId="0" fontId="23" fillId="3" borderId="26" xfId="0" applyFont="1" applyFill="1" applyBorder="1"/>
    <xf numFmtId="0" fontId="0" fillId="0" borderId="0" xfId="0" applyProtection="1"/>
    <xf numFmtId="0" fontId="0" fillId="9" borderId="1" xfId="0" applyFill="1" applyBorder="1" applyProtection="1">
      <protection locked="0"/>
    </xf>
    <xf numFmtId="0" fontId="0" fillId="0" borderId="18" xfId="0" applyBorder="1" applyProtection="1"/>
    <xf numFmtId="0" fontId="39" fillId="11" borderId="58" xfId="0" applyFont="1" applyFill="1" applyBorder="1" applyAlignment="1" applyProtection="1">
      <alignment horizontal="left" vertical="center" wrapText="1"/>
    </xf>
    <xf numFmtId="0" fontId="39" fillId="11" borderId="11" xfId="0" applyFont="1" applyFill="1" applyBorder="1" applyAlignment="1" applyProtection="1">
      <alignment horizontal="left" vertical="center" wrapText="1"/>
    </xf>
    <xf numFmtId="0" fontId="39" fillId="11" borderId="9" xfId="0" applyFont="1" applyFill="1" applyBorder="1" applyAlignment="1" applyProtection="1">
      <alignment horizontal="left" vertical="center" wrapText="1"/>
    </xf>
    <xf numFmtId="0" fontId="40" fillId="0" borderId="10" xfId="0" applyFont="1" applyBorder="1" applyAlignment="1" applyProtection="1">
      <alignment horizontal="left" vertical="center"/>
    </xf>
    <xf numFmtId="0" fontId="41" fillId="8" borderId="11" xfId="4" applyFont="1" applyBorder="1" applyAlignment="1" applyProtection="1">
      <alignment horizontal="center" vertical="center"/>
      <protection locked="0"/>
    </xf>
    <xf numFmtId="0" fontId="41" fillId="8" borderId="7" xfId="4" applyFont="1" applyBorder="1" applyAlignment="1" applyProtection="1">
      <alignment horizontal="center" vertical="center"/>
      <protection locked="0"/>
    </xf>
    <xf numFmtId="0" fontId="40" fillId="0" borderId="61" xfId="0" applyFont="1" applyBorder="1" applyAlignment="1" applyProtection="1">
      <alignment horizontal="left" vertical="center"/>
    </xf>
    <xf numFmtId="0" fontId="36" fillId="12" borderId="11" xfId="4" applyFont="1" applyFill="1" applyBorder="1" applyAlignment="1" applyProtection="1">
      <alignment horizontal="center" vertical="center"/>
      <protection locked="0"/>
    </xf>
    <xf numFmtId="0" fontId="41" fillId="12" borderId="11" xfId="4" applyFont="1" applyFill="1" applyBorder="1" applyAlignment="1" applyProtection="1">
      <alignment horizontal="center" vertical="center"/>
      <protection locked="0"/>
    </xf>
    <xf numFmtId="0" fontId="41" fillId="12" borderId="7" xfId="4" applyFont="1" applyFill="1" applyBorder="1" applyAlignment="1" applyProtection="1">
      <alignment horizontal="center" vertical="center"/>
      <protection locked="0"/>
    </xf>
    <xf numFmtId="0" fontId="42" fillId="0" borderId="11" xfId="0" applyFont="1" applyBorder="1" applyAlignment="1" applyProtection="1">
      <alignment horizontal="left" vertical="center"/>
    </xf>
    <xf numFmtId="10" fontId="41" fillId="8" borderId="11" xfId="4" applyNumberFormat="1" applyFont="1" applyBorder="1" applyAlignment="1" applyProtection="1">
      <alignment horizontal="center" vertical="center"/>
      <protection locked="0"/>
    </xf>
    <xf numFmtId="10" fontId="41" fillId="8" borderId="7" xfId="4" applyNumberFormat="1" applyFont="1" applyBorder="1" applyAlignment="1" applyProtection="1">
      <alignment horizontal="center" vertical="center"/>
      <protection locked="0"/>
    </xf>
    <xf numFmtId="0" fontId="42" fillId="0" borderId="58" xfId="0" applyFont="1" applyBorder="1" applyAlignment="1" applyProtection="1">
      <alignment horizontal="left" vertical="center"/>
    </xf>
    <xf numFmtId="10" fontId="41" fillId="12" borderId="11" xfId="4" applyNumberFormat="1" applyFont="1" applyFill="1" applyBorder="1" applyAlignment="1" applyProtection="1">
      <alignment horizontal="center" vertical="center"/>
      <protection locked="0"/>
    </xf>
    <xf numFmtId="10" fontId="41" fillId="12" borderId="7" xfId="4" applyNumberFormat="1" applyFont="1" applyFill="1" applyBorder="1" applyAlignment="1" applyProtection="1">
      <alignment horizontal="center" vertical="center"/>
      <protection locked="0"/>
    </xf>
    <xf numFmtId="0" fontId="0" fillId="0" borderId="0" xfId="0" applyAlignment="1" applyProtection="1">
      <alignment horizontal="left"/>
    </xf>
    <xf numFmtId="0" fontId="0" fillId="0" borderId="0" xfId="0" applyProtection="1">
      <protection locked="0"/>
    </xf>
    <xf numFmtId="0" fontId="39" fillId="11" borderId="62" xfId="0" applyFont="1" applyFill="1" applyBorder="1" applyAlignment="1" applyProtection="1">
      <alignment horizontal="center" vertical="center" wrapText="1"/>
    </xf>
    <xf numFmtId="0" fontId="39" fillId="11" borderId="46" xfId="0" applyFont="1" applyFill="1" applyBorder="1" applyAlignment="1" applyProtection="1">
      <alignment horizontal="center" vertical="center" wrapText="1"/>
    </xf>
    <xf numFmtId="0" fontId="40" fillId="0" borderId="11" xfId="0" applyFont="1" applyFill="1" applyBorder="1" applyAlignment="1" applyProtection="1">
      <alignment vertical="center" wrapText="1"/>
    </xf>
    <xf numFmtId="0" fontId="36" fillId="8" borderId="11" xfId="4" applyBorder="1" applyAlignment="1" applyProtection="1">
      <alignment wrapText="1"/>
      <protection locked="0"/>
    </xf>
    <xf numFmtId="0" fontId="36" fillId="12" borderId="11" xfId="4" applyFill="1" applyBorder="1" applyAlignment="1" applyProtection="1">
      <alignment wrapText="1"/>
      <protection locked="0"/>
    </xf>
    <xf numFmtId="0" fontId="43" fillId="2" borderId="11" xfId="0" applyFont="1" applyFill="1" applyBorder="1" applyAlignment="1" applyProtection="1">
      <alignment vertical="center" wrapText="1"/>
    </xf>
    <xf numFmtId="10" fontId="36" fillId="8" borderId="11" xfId="4" applyNumberFormat="1" applyBorder="1" applyAlignment="1" applyProtection="1">
      <alignment horizontal="center" vertical="center" wrapText="1"/>
      <protection locked="0"/>
    </xf>
    <xf numFmtId="10" fontId="36" fillId="12" borderId="11" xfId="4" applyNumberFormat="1" applyFill="1" applyBorder="1" applyAlignment="1" applyProtection="1">
      <alignment horizontal="center" vertical="center" wrapText="1"/>
      <protection locked="0"/>
    </xf>
    <xf numFmtId="0" fontId="39" fillId="11" borderId="54" xfId="0" applyFont="1" applyFill="1" applyBorder="1" applyAlignment="1" applyProtection="1">
      <alignment horizontal="center" vertical="center" wrapText="1"/>
    </xf>
    <xf numFmtId="0" fontId="39" fillId="11" borderId="11" xfId="0" applyFont="1" applyFill="1" applyBorder="1" applyAlignment="1" applyProtection="1">
      <alignment horizontal="center" vertical="center" wrapText="1"/>
    </xf>
    <xf numFmtId="0" fontId="39" fillId="11" borderId="7" xfId="0" applyFont="1" applyFill="1" applyBorder="1" applyAlignment="1" applyProtection="1">
      <alignment horizontal="center" vertical="center" wrapText="1"/>
    </xf>
    <xf numFmtId="0" fontId="44" fillId="8" borderId="54" xfId="4" applyFont="1" applyBorder="1" applyAlignment="1" applyProtection="1">
      <alignment vertical="center" wrapText="1"/>
      <protection locked="0"/>
    </xf>
    <xf numFmtId="0" fontId="44" fillId="8" borderId="11" xfId="4" applyFont="1" applyBorder="1" applyAlignment="1" applyProtection="1">
      <alignment horizontal="center" vertical="center"/>
      <protection locked="0"/>
    </xf>
    <xf numFmtId="0" fontId="44" fillId="8" borderId="7" xfId="4" applyFont="1" applyBorder="1" applyAlignment="1" applyProtection="1">
      <alignment horizontal="center" vertical="center"/>
      <protection locked="0"/>
    </xf>
    <xf numFmtId="0" fontId="44" fillId="12" borderId="11" xfId="4" applyFont="1" applyFill="1" applyBorder="1" applyAlignment="1" applyProtection="1">
      <alignment horizontal="center" vertical="center"/>
      <protection locked="0"/>
    </xf>
    <xf numFmtId="0" fontId="44" fillId="12" borderId="54" xfId="4" applyFont="1" applyFill="1" applyBorder="1" applyAlignment="1" applyProtection="1">
      <alignment vertical="center" wrapText="1"/>
      <protection locked="0"/>
    </xf>
    <xf numFmtId="0" fontId="44" fillId="12" borderId="7" xfId="4" applyFont="1" applyFill="1" applyBorder="1" applyAlignment="1" applyProtection="1">
      <alignment horizontal="center" vertical="center"/>
      <protection locked="0"/>
    </xf>
    <xf numFmtId="0" fontId="44" fillId="8" borderId="7" xfId="4" applyFont="1" applyBorder="1" applyAlignment="1" applyProtection="1">
      <alignment vertical="center"/>
      <protection locked="0"/>
    </xf>
    <xf numFmtId="0" fontId="44" fillId="12" borderId="7" xfId="4" applyFont="1" applyFill="1" applyBorder="1" applyAlignment="1" applyProtection="1">
      <alignment vertical="center"/>
      <protection locked="0"/>
    </xf>
    <xf numFmtId="0" fontId="44" fillId="8" borderId="36" xfId="4" applyFont="1" applyBorder="1" applyAlignment="1" applyProtection="1">
      <alignment vertical="center"/>
      <protection locked="0"/>
    </xf>
    <xf numFmtId="0" fontId="44" fillId="12" borderId="36" xfId="4" applyFont="1" applyFill="1" applyBorder="1" applyAlignment="1" applyProtection="1">
      <alignment vertical="center"/>
      <protection locked="0"/>
    </xf>
    <xf numFmtId="0" fontId="0" fillId="0" borderId="0" xfId="0" applyBorder="1" applyAlignment="1" applyProtection="1">
      <alignment wrapText="1"/>
    </xf>
    <xf numFmtId="0" fontId="0" fillId="0" borderId="0" xfId="0" applyBorder="1" applyProtection="1"/>
    <xf numFmtId="0" fontId="39" fillId="11" borderId="62" xfId="0" applyFont="1" applyFill="1" applyBorder="1" applyAlignment="1" applyProtection="1">
      <alignment horizontal="center" vertical="center"/>
    </xf>
    <xf numFmtId="0" fontId="39" fillId="11" borderId="9" xfId="0" applyFont="1" applyFill="1" applyBorder="1" applyAlignment="1" applyProtection="1">
      <alignment horizontal="center" vertical="center"/>
    </xf>
    <xf numFmtId="0" fontId="39" fillId="11" borderId="58" xfId="0" applyFont="1" applyFill="1" applyBorder="1" applyAlignment="1" applyProtection="1">
      <alignment horizontal="center" vertical="center" wrapText="1"/>
    </xf>
    <xf numFmtId="0" fontId="36" fillId="8" borderId="11" xfId="4" applyBorder="1" applyAlignment="1" applyProtection="1">
      <alignment horizontal="center" vertical="center"/>
      <protection locked="0"/>
    </xf>
    <xf numFmtId="10" fontId="36" fillId="8" borderId="11" xfId="4" applyNumberFormat="1" applyBorder="1" applyAlignment="1" applyProtection="1">
      <alignment horizontal="center" vertical="center"/>
      <protection locked="0"/>
    </xf>
    <xf numFmtId="0" fontId="36" fillId="12" borderId="11" xfId="4" applyFill="1" applyBorder="1" applyAlignment="1" applyProtection="1">
      <alignment horizontal="center" vertical="center"/>
      <protection locked="0"/>
    </xf>
    <xf numFmtId="10" fontId="36" fillId="12" borderId="11" xfId="4" applyNumberFormat="1" applyFill="1" applyBorder="1" applyAlignment="1" applyProtection="1">
      <alignment horizontal="center" vertical="center"/>
      <protection locked="0"/>
    </xf>
    <xf numFmtId="0" fontId="39" fillId="11" borderId="39" xfId="0" applyFont="1" applyFill="1" applyBorder="1" applyAlignment="1" applyProtection="1">
      <alignment horizontal="center" vertical="center" wrapText="1"/>
    </xf>
    <xf numFmtId="0" fontId="39" fillId="11" borderId="30" xfId="0" applyFont="1" applyFill="1" applyBorder="1" applyAlignment="1" applyProtection="1">
      <alignment horizontal="center" vertical="center" wrapText="1"/>
    </xf>
    <xf numFmtId="0" fontId="39" fillId="11" borderId="55" xfId="0" applyFont="1" applyFill="1" applyBorder="1" applyAlignment="1" applyProtection="1">
      <alignment horizontal="center" vertical="center" wrapText="1"/>
    </xf>
    <xf numFmtId="0" fontId="36" fillId="8" borderId="11" xfId="4" applyBorder="1" applyProtection="1">
      <protection locked="0"/>
    </xf>
    <xf numFmtId="0" fontId="44" fillId="8" borderId="30" xfId="4" applyFont="1" applyBorder="1" applyAlignment="1" applyProtection="1">
      <alignment vertical="center" wrapText="1"/>
      <protection locked="0"/>
    </xf>
    <xf numFmtId="0" fontId="44" fillId="8" borderId="55" xfId="4" applyFont="1" applyBorder="1" applyAlignment="1" applyProtection="1">
      <alignment horizontal="center" vertical="center"/>
      <protection locked="0"/>
    </xf>
    <xf numFmtId="0" fontId="36" fillId="12" borderId="11" xfId="4" applyFill="1" applyBorder="1" applyProtection="1">
      <protection locked="0"/>
    </xf>
    <xf numFmtId="0" fontId="44" fillId="12" borderId="30" xfId="4" applyFont="1" applyFill="1" applyBorder="1" applyAlignment="1" applyProtection="1">
      <alignment vertical="center" wrapText="1"/>
      <protection locked="0"/>
    </xf>
    <xf numFmtId="0" fontId="44" fillId="12" borderId="55" xfId="4" applyFont="1" applyFill="1" applyBorder="1" applyAlignment="1" applyProtection="1">
      <alignment horizontal="center" vertical="center"/>
      <protection locked="0"/>
    </xf>
    <xf numFmtId="0" fontId="0" fillId="0" borderId="0" xfId="0" applyBorder="1" applyAlignment="1" applyProtection="1">
      <alignment horizontal="left" wrapText="1"/>
    </xf>
    <xf numFmtId="0" fontId="39" fillId="11" borderId="6" xfId="0" applyFont="1" applyFill="1" applyBorder="1" applyAlignment="1" applyProtection="1">
      <alignment horizontal="center" vertical="center" wrapText="1"/>
    </xf>
    <xf numFmtId="0" fontId="39" fillId="11" borderId="29" xfId="0" applyFont="1" applyFill="1" applyBorder="1" applyAlignment="1" applyProtection="1">
      <alignment horizontal="center" vertical="center"/>
    </xf>
    <xf numFmtId="0" fontId="36" fillId="8" borderId="11" xfId="4" applyBorder="1" applyAlignment="1" applyProtection="1">
      <alignment vertical="center" wrapText="1"/>
      <protection locked="0"/>
    </xf>
    <xf numFmtId="0" fontId="36" fillId="8" borderId="54" xfId="4" applyBorder="1" applyAlignment="1" applyProtection="1">
      <alignment vertical="center" wrapText="1"/>
      <protection locked="0"/>
    </xf>
    <xf numFmtId="0" fontId="36" fillId="12" borderId="11" xfId="4" applyFill="1" applyBorder="1" applyAlignment="1" applyProtection="1">
      <alignment vertical="center" wrapText="1"/>
      <protection locked="0"/>
    </xf>
    <xf numFmtId="0" fontId="36" fillId="12" borderId="54" xfId="4" applyFill="1" applyBorder="1" applyAlignment="1" applyProtection="1">
      <alignment vertical="center" wrapText="1"/>
      <protection locked="0"/>
    </xf>
    <xf numFmtId="0" fontId="36" fillId="8" borderId="58" xfId="4" applyBorder="1" applyAlignment="1" applyProtection="1">
      <alignment horizontal="center" vertical="center"/>
      <protection locked="0"/>
    </xf>
    <xf numFmtId="0" fontId="36" fillId="8" borderId="7" xfId="4" applyBorder="1" applyAlignment="1" applyProtection="1">
      <alignment horizontal="center" vertical="center"/>
      <protection locked="0"/>
    </xf>
    <xf numFmtId="0" fontId="36" fillId="12" borderId="58" xfId="4" applyFill="1" applyBorder="1" applyAlignment="1" applyProtection="1">
      <alignment horizontal="center" vertical="center"/>
      <protection locked="0"/>
    </xf>
    <xf numFmtId="0" fontId="36" fillId="12" borderId="7" xfId="4" applyFill="1" applyBorder="1" applyAlignment="1" applyProtection="1">
      <alignment horizontal="center" vertical="center"/>
      <protection locked="0"/>
    </xf>
    <xf numFmtId="0" fontId="0" fillId="0" borderId="0" xfId="0" applyBorder="1" applyAlignment="1" applyProtection="1">
      <alignment horizontal="left" vertical="center" wrapText="1"/>
    </xf>
    <xf numFmtId="0" fontId="39" fillId="11" borderId="46" xfId="0" applyFont="1" applyFill="1" applyBorder="1" applyAlignment="1" applyProtection="1">
      <alignment horizontal="center" vertical="center"/>
    </xf>
    <xf numFmtId="0" fontId="36" fillId="8" borderId="7" xfId="4" applyBorder="1" applyAlignment="1" applyProtection="1">
      <alignment vertical="center" wrapText="1"/>
      <protection locked="0"/>
    </xf>
    <xf numFmtId="0" fontId="36" fillId="12" borderId="30" xfId="4" applyFill="1" applyBorder="1" applyAlignment="1" applyProtection="1">
      <alignment horizontal="center" vertical="center" wrapText="1"/>
      <protection locked="0"/>
    </xf>
    <xf numFmtId="0" fontId="36" fillId="12" borderId="58" xfId="4" applyFill="1" applyBorder="1" applyAlignment="1" applyProtection="1">
      <alignment horizontal="center" vertical="center" wrapText="1"/>
      <protection locked="0"/>
    </xf>
    <xf numFmtId="0" fontId="36" fillId="12" borderId="7" xfId="4" applyFill="1" applyBorder="1" applyAlignment="1" applyProtection="1">
      <alignment vertical="center" wrapText="1"/>
      <protection locked="0"/>
    </xf>
    <xf numFmtId="0" fontId="39" fillId="11" borderId="40" xfId="0" applyFont="1" applyFill="1" applyBorder="1" applyAlignment="1" applyProtection="1">
      <alignment horizontal="center" vertical="center"/>
    </xf>
    <xf numFmtId="0" fontId="39" fillId="11" borderId="10" xfId="0" applyFont="1" applyFill="1" applyBorder="1" applyAlignment="1" applyProtection="1">
      <alignment horizontal="center" vertical="center" wrapText="1"/>
    </xf>
    <xf numFmtId="0" fontId="36" fillId="8" borderId="34" xfId="4" applyBorder="1" applyAlignment="1" applyProtection="1">
      <protection locked="0"/>
    </xf>
    <xf numFmtId="10" fontId="36" fillId="8" borderId="39" xfId="4" applyNumberFormat="1" applyBorder="1" applyAlignment="1" applyProtection="1">
      <alignment horizontal="center" vertical="center"/>
      <protection locked="0"/>
    </xf>
    <xf numFmtId="0" fontId="36" fillId="12" borderId="34" xfId="4" applyFill="1" applyBorder="1" applyAlignment="1" applyProtection="1">
      <protection locked="0"/>
    </xf>
    <xf numFmtId="10" fontId="36" fillId="12" borderId="39" xfId="4" applyNumberFormat="1" applyFill="1" applyBorder="1" applyAlignment="1" applyProtection="1">
      <alignment horizontal="center" vertical="center"/>
      <protection locked="0"/>
    </xf>
    <xf numFmtId="0" fontId="39" fillId="11" borderId="30" xfId="0" applyFont="1" applyFill="1" applyBorder="1" applyAlignment="1" applyProtection="1">
      <alignment horizontal="center" vertical="center"/>
    </xf>
    <xf numFmtId="0" fontId="39" fillId="11" borderId="11" xfId="0" applyFont="1" applyFill="1" applyBorder="1" applyAlignment="1" applyProtection="1">
      <alignment horizontal="center" wrapText="1"/>
    </xf>
    <xf numFmtId="0" fontId="39" fillId="11" borderId="7" xfId="0" applyFont="1" applyFill="1" applyBorder="1" applyAlignment="1" applyProtection="1">
      <alignment horizontal="center" wrapText="1"/>
    </xf>
    <xf numFmtId="0" fontId="39" fillId="11" borderId="58" xfId="0" applyFont="1" applyFill="1" applyBorder="1" applyAlignment="1" applyProtection="1">
      <alignment horizontal="center" wrapText="1"/>
    </xf>
    <xf numFmtId="0" fontId="44" fillId="8" borderId="11" xfId="4" applyFont="1" applyBorder="1" applyAlignment="1" applyProtection="1">
      <alignment horizontal="center" vertical="center" wrapText="1"/>
      <protection locked="0"/>
    </xf>
    <xf numFmtId="0" fontId="44" fillId="12" borderId="11" xfId="4" applyFont="1" applyFill="1" applyBorder="1" applyAlignment="1" applyProtection="1">
      <alignment horizontal="center" vertical="center" wrapText="1"/>
      <protection locked="0"/>
    </xf>
    <xf numFmtId="0" fontId="36" fillId="8" borderId="30" xfId="4" applyBorder="1" applyAlignment="1" applyProtection="1">
      <alignment vertical="center"/>
      <protection locked="0"/>
    </xf>
    <xf numFmtId="0" fontId="36" fillId="8" borderId="0" xfId="4" applyProtection="1"/>
    <xf numFmtId="0" fontId="34" fillId="6" borderId="0" xfId="2" applyProtection="1"/>
    <xf numFmtId="0" fontId="35" fillId="7" borderId="0" xfId="3" applyProtection="1"/>
    <xf numFmtId="0" fontId="0" fillId="0" borderId="0" xfId="0" applyAlignment="1" applyProtection="1">
      <alignment wrapText="1"/>
    </xf>
    <xf numFmtId="0" fontId="24" fillId="3" borderId="20" xfId="0" applyFont="1" applyFill="1" applyBorder="1" applyAlignment="1">
      <alignment vertical="top" wrapText="1"/>
    </xf>
    <xf numFmtId="0" fontId="24" fillId="3" borderId="21" xfId="0" applyFont="1" applyFill="1" applyBorder="1" applyAlignment="1">
      <alignment vertical="top" wrapText="1"/>
    </xf>
    <xf numFmtId="0" fontId="22" fillId="3" borderId="25" xfId="1" applyFill="1" applyBorder="1" applyAlignment="1" applyProtection="1">
      <alignment vertical="top" wrapText="1"/>
    </xf>
    <xf numFmtId="0" fontId="22" fillId="3" borderId="26" xfId="1" applyFill="1" applyBorder="1" applyAlignment="1" applyProtection="1">
      <alignment vertical="top" wrapText="1"/>
    </xf>
    <xf numFmtId="0" fontId="39" fillId="11" borderId="30" xfId="0" applyFont="1" applyFill="1" applyBorder="1" applyAlignment="1" applyProtection="1">
      <alignment horizontal="center" vertical="center" wrapText="1"/>
    </xf>
    <xf numFmtId="0" fontId="36" fillId="12" borderId="55" xfId="4" applyFill="1" applyBorder="1" applyAlignment="1" applyProtection="1">
      <alignment horizontal="center" vertical="center"/>
      <protection locked="0"/>
    </xf>
    <xf numFmtId="0" fontId="0" fillId="10" borderId="1" xfId="0" applyFill="1" applyBorder="1" applyProtection="1"/>
    <xf numFmtId="0" fontId="36" fillId="12" borderId="58" xfId="4" applyFill="1" applyBorder="1" applyAlignment="1" applyProtection="1">
      <alignment vertical="center"/>
      <protection locked="0"/>
    </xf>
    <xf numFmtId="0" fontId="0" fillId="0" borderId="0" xfId="0" applyAlignment="1">
      <alignment vertical="center" wrapText="1"/>
    </xf>
    <xf numFmtId="0" fontId="2" fillId="2" borderId="32" xfId="0" applyFont="1" applyFill="1" applyBorder="1" applyAlignment="1" applyProtection="1">
      <alignment horizontal="left" vertical="center" wrapText="1"/>
    </xf>
    <xf numFmtId="0" fontId="2" fillId="2" borderId="8" xfId="0" applyFont="1" applyFill="1" applyBorder="1" applyAlignment="1" applyProtection="1">
      <alignment vertical="top" wrapText="1"/>
    </xf>
    <xf numFmtId="0" fontId="2" fillId="2" borderId="6" xfId="0" applyFont="1" applyFill="1" applyBorder="1" applyAlignment="1" applyProtection="1">
      <alignment vertical="top" wrapText="1"/>
    </xf>
    <xf numFmtId="0" fontId="2" fillId="2" borderId="5" xfId="0" applyFont="1" applyFill="1" applyBorder="1" applyAlignment="1" applyProtection="1">
      <alignment vertical="top" wrapText="1"/>
    </xf>
    <xf numFmtId="4" fontId="31" fillId="0" borderId="0" xfId="0" applyNumberFormat="1" applyFont="1" applyAlignment="1">
      <alignment horizontal="center" vertical="center"/>
    </xf>
    <xf numFmtId="4" fontId="1" fillId="2" borderId="30" xfId="0" applyNumberFormat="1" applyFont="1" applyFill="1" applyBorder="1" applyAlignment="1" applyProtection="1">
      <alignment horizontal="center" vertical="center" wrapText="1"/>
    </xf>
    <xf numFmtId="4" fontId="2" fillId="2" borderId="30" xfId="0" applyNumberFormat="1" applyFont="1" applyFill="1" applyBorder="1" applyAlignment="1" applyProtection="1">
      <alignment horizontal="center" vertical="center" wrapText="1"/>
    </xf>
    <xf numFmtId="4" fontId="2" fillId="2" borderId="35" xfId="0" applyNumberFormat="1" applyFont="1" applyFill="1" applyBorder="1" applyAlignment="1" applyProtection="1">
      <alignment horizontal="center" vertical="center" wrapText="1"/>
    </xf>
    <xf numFmtId="4" fontId="2" fillId="2" borderId="9" xfId="0" applyNumberFormat="1" applyFont="1" applyFill="1" applyBorder="1" applyAlignment="1" applyProtection="1">
      <alignment horizontal="center" vertical="center" wrapText="1"/>
    </xf>
    <xf numFmtId="4" fontId="1" fillId="2" borderId="7" xfId="0" applyNumberFormat="1" applyFont="1" applyFill="1" applyBorder="1" applyAlignment="1" applyProtection="1">
      <alignment horizontal="center" vertical="center" wrapText="1"/>
    </xf>
    <xf numFmtId="4" fontId="2" fillId="2" borderId="7" xfId="0" applyNumberFormat="1" applyFont="1" applyFill="1" applyBorder="1" applyAlignment="1" applyProtection="1">
      <alignment horizontal="center" vertical="center" wrapText="1"/>
    </xf>
    <xf numFmtId="4" fontId="2" fillId="2" borderId="18" xfId="0" applyNumberFormat="1" applyFont="1" applyFill="1" applyBorder="1" applyAlignment="1" applyProtection="1">
      <alignment horizontal="center" vertical="center" wrapText="1"/>
    </xf>
    <xf numFmtId="17" fontId="1" fillId="2" borderId="2" xfId="0" applyNumberFormat="1"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17" fontId="1" fillId="2" borderId="3" xfId="0" applyNumberFormat="1" applyFont="1" applyFill="1" applyBorder="1" applyAlignment="1" applyProtection="1">
      <alignment horizontal="center" vertical="center" wrapText="1"/>
    </xf>
    <xf numFmtId="165" fontId="13" fillId="2" borderId="30" xfId="0" quotePrefix="1" applyNumberFormat="1" applyFont="1" applyFill="1" applyBorder="1" applyAlignment="1" applyProtection="1">
      <alignment horizontal="left" vertical="top" wrapText="1"/>
    </xf>
    <xf numFmtId="0" fontId="13" fillId="2" borderId="6" xfId="0" applyFont="1" applyFill="1" applyBorder="1" applyAlignment="1" applyProtection="1">
      <alignment horizontal="left" vertical="top" wrapText="1"/>
    </xf>
    <xf numFmtId="0" fontId="13" fillId="2" borderId="11" xfId="0" applyFont="1" applyFill="1" applyBorder="1" applyAlignment="1" applyProtection="1">
      <alignment horizontal="left" vertical="top" wrapText="1"/>
    </xf>
    <xf numFmtId="4" fontId="13" fillId="2" borderId="30" xfId="0" applyNumberFormat="1" applyFont="1" applyFill="1" applyBorder="1" applyAlignment="1" applyProtection="1">
      <alignment horizontal="left" vertical="top" wrapText="1"/>
    </xf>
    <xf numFmtId="4" fontId="13" fillId="2" borderId="7" xfId="0" applyNumberFormat="1" applyFont="1" applyFill="1" applyBorder="1" applyAlignment="1" applyProtection="1">
      <alignment horizontal="left" vertical="top" wrapText="1"/>
    </xf>
    <xf numFmtId="17" fontId="13" fillId="2" borderId="30" xfId="0" quotePrefix="1" applyNumberFormat="1" applyFont="1" applyFill="1" applyBorder="1" applyAlignment="1" applyProtection="1">
      <alignment horizontal="left" vertical="top" wrapText="1"/>
    </xf>
    <xf numFmtId="0" fontId="13" fillId="2" borderId="66" xfId="0" applyFont="1" applyFill="1" applyBorder="1" applyAlignment="1" applyProtection="1">
      <alignment horizontal="left" vertical="top" wrapText="1"/>
    </xf>
    <xf numFmtId="0" fontId="13" fillId="2" borderId="39" xfId="0" applyFont="1" applyFill="1" applyBorder="1" applyAlignment="1" applyProtection="1">
      <alignment horizontal="left" vertical="top" wrapText="1"/>
    </xf>
    <xf numFmtId="4" fontId="13" fillId="2" borderId="34" xfId="0" applyNumberFormat="1" applyFont="1" applyFill="1" applyBorder="1" applyAlignment="1" applyProtection="1">
      <alignment horizontal="left" vertical="top" wrapText="1"/>
    </xf>
    <xf numFmtId="165" fontId="13" fillId="2" borderId="34" xfId="0" quotePrefix="1" applyNumberFormat="1" applyFont="1" applyFill="1" applyBorder="1" applyAlignment="1" applyProtection="1">
      <alignment horizontal="left" vertical="top" wrapText="1"/>
    </xf>
    <xf numFmtId="4" fontId="13" fillId="2" borderId="36" xfId="0" applyNumberFormat="1" applyFont="1" applyFill="1" applyBorder="1" applyAlignment="1" applyProtection="1">
      <alignment horizontal="left" vertical="top" wrapText="1"/>
    </xf>
    <xf numFmtId="0" fontId="13" fillId="2" borderId="39" xfId="0" applyFont="1" applyFill="1" applyBorder="1" applyAlignment="1" applyProtection="1">
      <alignment vertical="top" wrapText="1"/>
    </xf>
    <xf numFmtId="0" fontId="13" fillId="2" borderId="34" xfId="0" quotePrefix="1" applyFont="1" applyFill="1" applyBorder="1" applyAlignment="1" applyProtection="1">
      <alignment horizontal="left" vertical="top" wrapText="1"/>
    </xf>
    <xf numFmtId="3" fontId="13" fillId="2" borderId="34" xfId="0" applyNumberFormat="1" applyFont="1" applyFill="1" applyBorder="1" applyAlignment="1" applyProtection="1">
      <alignment horizontal="left" vertical="top" wrapText="1"/>
    </xf>
    <xf numFmtId="17" fontId="13" fillId="2" borderId="34" xfId="0" quotePrefix="1" applyNumberFormat="1" applyFont="1" applyFill="1" applyBorder="1" applyAlignment="1" applyProtection="1">
      <alignment horizontal="left" vertical="top" wrapText="1"/>
    </xf>
    <xf numFmtId="4" fontId="13" fillId="2" borderId="13" xfId="0" applyNumberFormat="1" applyFont="1" applyFill="1" applyBorder="1" applyAlignment="1" applyProtection="1">
      <alignment horizontal="left" vertical="top" wrapText="1"/>
    </xf>
    <xf numFmtId="4" fontId="13" fillId="2" borderId="41" xfId="0" applyNumberFormat="1" applyFont="1" applyFill="1" applyBorder="1" applyAlignment="1" applyProtection="1">
      <alignment horizontal="left" vertical="top" wrapText="1"/>
    </xf>
    <xf numFmtId="4" fontId="13" fillId="2" borderId="14" xfId="0" applyNumberFormat="1" applyFont="1" applyFill="1" applyBorder="1" applyAlignment="1" applyProtection="1">
      <alignment horizontal="left" vertical="top" wrapText="1"/>
    </xf>
    <xf numFmtId="4" fontId="13" fillId="2" borderId="39" xfId="0" applyNumberFormat="1" applyFont="1" applyFill="1" applyBorder="1" applyAlignment="1" applyProtection="1">
      <alignment horizontal="left" vertical="top" wrapText="1"/>
    </xf>
    <xf numFmtId="165" fontId="0" fillId="0" borderId="39" xfId="0" applyNumberFormat="1" applyBorder="1" applyAlignment="1">
      <alignment horizontal="left" vertical="top"/>
    </xf>
    <xf numFmtId="4" fontId="13" fillId="2" borderId="12" xfId="0" applyNumberFormat="1" applyFont="1" applyFill="1" applyBorder="1" applyAlignment="1" applyProtection="1">
      <alignment horizontal="left" vertical="top" wrapText="1"/>
    </xf>
    <xf numFmtId="0" fontId="13" fillId="2" borderId="57" xfId="0" applyFont="1" applyFill="1" applyBorder="1" applyAlignment="1" applyProtection="1">
      <alignment horizontal="left" vertical="top" wrapText="1"/>
    </xf>
    <xf numFmtId="0" fontId="13" fillId="2" borderId="6" xfId="0" applyFont="1" applyFill="1" applyBorder="1" applyAlignment="1" applyProtection="1">
      <alignment horizontal="left" vertical="center" wrapText="1"/>
    </xf>
    <xf numFmtId="4" fontId="13" fillId="2" borderId="9" xfId="0" applyNumberFormat="1" applyFont="1" applyFill="1" applyBorder="1" applyAlignment="1" applyProtection="1">
      <alignment horizontal="center" vertical="top" wrapText="1"/>
    </xf>
    <xf numFmtId="4" fontId="13" fillId="2" borderId="7" xfId="0" applyNumberFormat="1" applyFont="1" applyFill="1" applyBorder="1" applyAlignment="1" applyProtection="1">
      <alignment horizontal="center" vertical="top" wrapText="1"/>
    </xf>
    <xf numFmtId="4" fontId="13" fillId="2" borderId="36" xfId="0" applyNumberFormat="1" applyFont="1" applyFill="1" applyBorder="1" applyAlignment="1" applyProtection="1">
      <alignment horizontal="center" vertical="top" wrapText="1"/>
    </xf>
    <xf numFmtId="4" fontId="13" fillId="2" borderId="23" xfId="0" applyNumberFormat="1" applyFont="1" applyFill="1" applyBorder="1" applyAlignment="1" applyProtection="1">
      <alignment horizontal="center" vertical="top" wrapText="1"/>
    </xf>
    <xf numFmtId="4" fontId="13" fillId="2" borderId="21" xfId="0" applyNumberFormat="1" applyFont="1" applyFill="1" applyBorder="1" applyAlignment="1" applyProtection="1">
      <alignment horizontal="center" vertical="top" wrapText="1"/>
    </xf>
    <xf numFmtId="0" fontId="13" fillId="2" borderId="43" xfId="0" applyFont="1" applyFill="1" applyBorder="1" applyAlignment="1" applyProtection="1">
      <alignment horizontal="left" vertical="top" wrapText="1"/>
    </xf>
    <xf numFmtId="0" fontId="13" fillId="2" borderId="66" xfId="0" applyFont="1" applyFill="1" applyBorder="1" applyAlignment="1" applyProtection="1">
      <alignment vertical="top" wrapText="1"/>
    </xf>
    <xf numFmtId="17" fontId="13" fillId="2" borderId="4" xfId="0" quotePrefix="1" applyNumberFormat="1" applyFont="1" applyFill="1" applyBorder="1" applyAlignment="1" applyProtection="1">
      <alignment horizontal="center"/>
    </xf>
    <xf numFmtId="0" fontId="13" fillId="2" borderId="15" xfId="0" applyFont="1" applyFill="1" applyBorder="1" applyAlignment="1" applyProtection="1">
      <alignment horizontal="center" vertical="top" wrapText="1"/>
    </xf>
    <xf numFmtId="0" fontId="13" fillId="2" borderId="3" xfId="0" applyFont="1" applyFill="1" applyBorder="1" applyAlignment="1" applyProtection="1">
      <alignment horizontal="center" vertical="top" wrapText="1"/>
    </xf>
    <xf numFmtId="0" fontId="13" fillId="0" borderId="15" xfId="0" applyFont="1" applyFill="1" applyBorder="1" applyAlignment="1" applyProtection="1">
      <alignment vertical="top" wrapText="1"/>
    </xf>
    <xf numFmtId="0" fontId="13" fillId="0" borderId="15" xfId="0" applyFont="1" applyFill="1" applyBorder="1" applyAlignment="1" applyProtection="1">
      <alignment horizontal="center" vertical="top" wrapText="1"/>
    </xf>
    <xf numFmtId="0" fontId="13" fillId="2" borderId="4" xfId="0" applyFont="1" applyFill="1" applyBorder="1" applyAlignment="1" applyProtection="1">
      <alignment horizontal="center" vertical="top" wrapText="1"/>
    </xf>
    <xf numFmtId="0" fontId="1" fillId="2" borderId="15" xfId="0" applyFont="1" applyFill="1" applyBorder="1" applyAlignment="1" applyProtection="1">
      <alignment horizontal="left" vertical="top" wrapText="1"/>
    </xf>
    <xf numFmtId="0" fontId="1" fillId="2" borderId="3" xfId="0" applyFont="1" applyFill="1" applyBorder="1" applyAlignment="1" applyProtection="1">
      <alignment horizontal="left" vertical="center" wrapText="1"/>
    </xf>
    <xf numFmtId="0" fontId="1" fillId="2" borderId="3" xfId="0" applyFont="1" applyFill="1" applyBorder="1" applyAlignment="1" applyProtection="1">
      <alignment vertical="top" wrapText="1"/>
    </xf>
    <xf numFmtId="0" fontId="13" fillId="2" borderId="66" xfId="0" applyFont="1" applyFill="1" applyBorder="1" applyAlignment="1" applyProtection="1">
      <alignment horizontal="left" vertical="top" wrapText="1"/>
    </xf>
    <xf numFmtId="0" fontId="13" fillId="2" borderId="43" xfId="0" applyFont="1" applyFill="1" applyBorder="1" applyAlignment="1" applyProtection="1">
      <alignment horizontal="left" vertical="top" wrapText="1"/>
    </xf>
    <xf numFmtId="0" fontId="13" fillId="2" borderId="5" xfId="0" applyFont="1" applyFill="1" applyBorder="1" applyAlignment="1" applyProtection="1">
      <alignment vertical="top" wrapText="1"/>
    </xf>
    <xf numFmtId="0" fontId="13" fillId="2" borderId="11" xfId="0" applyFont="1" applyFill="1" applyBorder="1" applyAlignment="1" applyProtection="1">
      <alignment vertical="top" wrapText="1"/>
    </xf>
    <xf numFmtId="0" fontId="0" fillId="0" borderId="11" xfId="0" applyBorder="1"/>
    <xf numFmtId="49" fontId="0" fillId="9" borderId="1" xfId="0" applyNumberFormat="1" applyFill="1" applyBorder="1" applyProtection="1">
      <protection locked="0"/>
    </xf>
    <xf numFmtId="3" fontId="13" fillId="2" borderId="11" xfId="0" applyNumberFormat="1" applyFont="1" applyFill="1" applyBorder="1" applyAlignment="1" applyProtection="1">
      <alignment horizontal="center" vertical="top" wrapText="1"/>
    </xf>
    <xf numFmtId="10" fontId="13" fillId="2" borderId="23" xfId="0" applyNumberFormat="1" applyFont="1" applyFill="1" applyBorder="1" applyAlignment="1" applyProtection="1">
      <alignment vertical="top" wrapText="1"/>
    </xf>
    <xf numFmtId="0" fontId="3" fillId="2" borderId="11" xfId="0" applyFont="1" applyFill="1" applyBorder="1" applyAlignment="1" applyProtection="1">
      <alignment vertical="top" wrapText="1"/>
    </xf>
    <xf numFmtId="10" fontId="46" fillId="0" borderId="11" xfId="0" applyNumberFormat="1" applyFont="1" applyBorder="1" applyAlignment="1">
      <alignment wrapText="1"/>
    </xf>
    <xf numFmtId="0" fontId="3" fillId="2" borderId="46" xfId="0" applyFont="1" applyFill="1" applyBorder="1" applyAlignment="1" applyProtection="1">
      <alignment vertical="top" wrapText="1"/>
    </xf>
    <xf numFmtId="0" fontId="3" fillId="2" borderId="7" xfId="0" applyFont="1" applyFill="1" applyBorder="1" applyAlignment="1" applyProtection="1">
      <alignment vertical="top" wrapText="1"/>
    </xf>
    <xf numFmtId="0" fontId="3" fillId="2" borderId="36" xfId="0" applyFont="1" applyFill="1" applyBorder="1" applyAlignment="1" applyProtection="1">
      <alignment vertical="top" wrapText="1"/>
    </xf>
    <xf numFmtId="0" fontId="3" fillId="2" borderId="36" xfId="0" applyFont="1" applyFill="1" applyBorder="1" applyAlignment="1" applyProtection="1">
      <alignment horizontal="center" vertical="top" wrapText="1"/>
    </xf>
    <xf numFmtId="0" fontId="13" fillId="0" borderId="27" xfId="0" applyFont="1" applyFill="1" applyBorder="1" applyAlignment="1" applyProtection="1">
      <alignment vertical="top" wrapText="1"/>
    </xf>
    <xf numFmtId="0" fontId="13" fillId="0" borderId="27" xfId="0" applyFont="1" applyFill="1" applyBorder="1" applyAlignment="1" applyProtection="1">
      <alignment horizontal="center" vertical="top" wrapText="1"/>
    </xf>
    <xf numFmtId="4" fontId="23" fillId="0" borderId="0" xfId="0" applyNumberFormat="1" applyFont="1"/>
    <xf numFmtId="0" fontId="14" fillId="2" borderId="8" xfId="0" applyFont="1" applyFill="1" applyBorder="1" applyAlignment="1" applyProtection="1">
      <alignment horizontal="left" vertical="top" wrapText="1"/>
    </xf>
    <xf numFmtId="0" fontId="14" fillId="2" borderId="10" xfId="0" applyFont="1" applyFill="1" applyBorder="1" applyAlignment="1" applyProtection="1">
      <alignment horizontal="left" vertical="top" wrapText="1"/>
    </xf>
    <xf numFmtId="0" fontId="14" fillId="2" borderId="40" xfId="0" applyFont="1" applyFill="1" applyBorder="1" applyAlignment="1" applyProtection="1">
      <alignment horizontal="left" vertical="top" wrapText="1"/>
    </xf>
    <xf numFmtId="0" fontId="14" fillId="2" borderId="9" xfId="0" applyFont="1" applyFill="1" applyBorder="1" applyAlignment="1" applyProtection="1">
      <alignment horizontal="left" vertical="top" wrapText="1"/>
    </xf>
    <xf numFmtId="4" fontId="3" fillId="2" borderId="36" xfId="0" applyNumberFormat="1" applyFont="1" applyFill="1" applyBorder="1" applyAlignment="1" applyProtection="1">
      <alignment horizontal="center" vertical="center" wrapText="1"/>
    </xf>
    <xf numFmtId="0" fontId="11" fillId="3" borderId="0" xfId="0" applyFont="1" applyFill="1" applyBorder="1" applyAlignment="1" applyProtection="1">
      <alignment horizontal="left" vertical="center" wrapText="1"/>
    </xf>
    <xf numFmtId="0" fontId="13" fillId="3" borderId="0" xfId="0" applyFont="1" applyFill="1" applyBorder="1" applyAlignment="1" applyProtection="1">
      <alignment horizontal="center"/>
    </xf>
    <xf numFmtId="0" fontId="0" fillId="10" borderId="17" xfId="0" applyFill="1" applyBorder="1" applyAlignment="1" applyProtection="1">
      <alignment horizontal="center" vertical="center"/>
    </xf>
    <xf numFmtId="0" fontId="13" fillId="0" borderId="0" xfId="0" applyFont="1" applyFill="1" applyProtection="1"/>
    <xf numFmtId="0" fontId="13" fillId="3" borderId="20" xfId="0" applyFont="1" applyFill="1" applyBorder="1" applyProtection="1"/>
    <xf numFmtId="0" fontId="47" fillId="0" borderId="1" xfId="0" applyFont="1" applyBorder="1" applyAlignment="1">
      <alignment horizontal="center" readingOrder="1"/>
    </xf>
    <xf numFmtId="0" fontId="14" fillId="2" borderId="1" xfId="0" applyFont="1" applyFill="1" applyBorder="1" applyAlignment="1" applyProtection="1">
      <alignment horizontal="center"/>
    </xf>
    <xf numFmtId="0" fontId="13" fillId="2" borderId="1" xfId="0" applyFont="1" applyFill="1" applyBorder="1" applyAlignment="1" applyProtection="1">
      <alignment horizontal="justify" vertical="top" wrapText="1"/>
      <protection locked="0"/>
    </xf>
    <xf numFmtId="1" fontId="13" fillId="2" borderId="2" xfId="0" applyNumberFormat="1" applyFont="1" applyFill="1" applyBorder="1" applyAlignment="1" applyProtection="1">
      <alignment horizontal="left"/>
      <protection locked="0"/>
    </xf>
    <xf numFmtId="1" fontId="13" fillId="2" borderId="3" xfId="0" applyNumberFormat="1" applyFont="1" applyFill="1" applyBorder="1" applyAlignment="1" applyProtection="1">
      <alignment horizontal="left"/>
      <protection locked="0"/>
    </xf>
    <xf numFmtId="1" fontId="13" fillId="2" borderId="33" xfId="0" applyNumberFormat="1" applyFont="1" applyFill="1" applyBorder="1" applyAlignment="1" applyProtection="1">
      <alignment horizontal="left"/>
      <protection locked="0"/>
    </xf>
    <xf numFmtId="1" fontId="13" fillId="2" borderId="1" xfId="0" applyNumberFormat="1" applyFont="1" applyFill="1" applyBorder="1" applyAlignment="1" applyProtection="1">
      <alignment horizontal="left"/>
      <protection locked="0"/>
    </xf>
    <xf numFmtId="15" fontId="13" fillId="2" borderId="3" xfId="0" applyNumberFormat="1" applyFont="1" applyFill="1" applyBorder="1" applyAlignment="1" applyProtection="1">
      <alignment horizontal="left"/>
    </xf>
    <xf numFmtId="17" fontId="13" fillId="2" borderId="3" xfId="0" quotePrefix="1" applyNumberFormat="1" applyFont="1" applyFill="1" applyBorder="1" applyAlignment="1" applyProtection="1">
      <alignment horizontal="left" wrapText="1"/>
    </xf>
    <xf numFmtId="0" fontId="14" fillId="3" borderId="0" xfId="0" applyFont="1" applyFill="1" applyBorder="1" applyProtection="1"/>
    <xf numFmtId="0" fontId="13" fillId="2" borderId="1" xfId="0" applyFont="1" applyFill="1" applyBorder="1" applyAlignment="1" applyProtection="1">
      <alignment vertical="top" wrapText="1"/>
      <protection locked="0"/>
    </xf>
    <xf numFmtId="0" fontId="13" fillId="2" borderId="2" xfId="0" applyFont="1" applyFill="1" applyBorder="1" applyProtection="1">
      <protection locked="0"/>
    </xf>
    <xf numFmtId="0" fontId="48" fillId="2" borderId="3" xfId="1" applyFont="1" applyFill="1" applyBorder="1" applyAlignment="1" applyProtection="1">
      <protection locked="0"/>
    </xf>
    <xf numFmtId="164" fontId="13" fillId="2" borderId="4" xfId="0" applyNumberFormat="1" applyFont="1" applyFill="1" applyBorder="1" applyAlignment="1" applyProtection="1">
      <alignment horizontal="left"/>
      <protection locked="0"/>
    </xf>
    <xf numFmtId="0" fontId="13" fillId="3" borderId="25" xfId="0" applyFont="1" applyFill="1" applyBorder="1" applyProtection="1"/>
    <xf numFmtId="0" fontId="13" fillId="0" borderId="0" xfId="0" applyFont="1" applyAlignment="1">
      <alignment horizontal="left" vertical="top" wrapText="1"/>
    </xf>
    <xf numFmtId="0" fontId="14" fillId="3" borderId="23" xfId="0" applyFont="1" applyFill="1" applyBorder="1" applyAlignment="1" applyProtection="1">
      <alignment horizontal="left" vertical="center" wrapText="1"/>
    </xf>
    <xf numFmtId="0" fontId="49" fillId="2" borderId="1" xfId="0" applyFont="1" applyFill="1" applyBorder="1" applyAlignment="1">
      <alignment horizontal="left" vertical="top" wrapText="1"/>
    </xf>
    <xf numFmtId="0" fontId="14" fillId="3" borderId="0" xfId="0" applyFont="1" applyFill="1" applyBorder="1" applyAlignment="1" applyProtection="1">
      <alignment horizontal="left" vertical="center" wrapText="1"/>
    </xf>
    <xf numFmtId="0" fontId="13" fillId="3" borderId="0" xfId="0" applyFont="1" applyFill="1" applyBorder="1" applyAlignment="1" applyProtection="1">
      <alignment horizontal="left" vertical="center" wrapText="1"/>
    </xf>
    <xf numFmtId="0" fontId="13" fillId="5" borderId="0" xfId="0" applyFont="1" applyFill="1" applyBorder="1" applyAlignment="1" applyProtection="1">
      <alignment horizontal="right" vertical="center"/>
    </xf>
    <xf numFmtId="0" fontId="13" fillId="3" borderId="0" xfId="0" applyFont="1" applyFill="1" applyBorder="1" applyAlignment="1" applyProtection="1">
      <alignment horizontal="right" vertical="center"/>
    </xf>
    <xf numFmtId="0" fontId="13" fillId="3" borderId="0" xfId="0" applyFont="1" applyFill="1" applyBorder="1" applyAlignment="1" applyProtection="1">
      <alignment horizontal="left" vertical="center"/>
    </xf>
    <xf numFmtId="0" fontId="13" fillId="3" borderId="0" xfId="0" applyFont="1" applyFill="1" applyBorder="1" applyAlignment="1" applyProtection="1">
      <alignment horizontal="right"/>
    </xf>
    <xf numFmtId="0" fontId="49" fillId="3" borderId="0" xfId="0" applyFont="1" applyFill="1" applyBorder="1" applyAlignment="1"/>
    <xf numFmtId="0" fontId="14" fillId="3" borderId="0" xfId="0" applyFont="1" applyFill="1" applyBorder="1" applyAlignment="1" applyProtection="1">
      <alignment horizontal="center" vertical="center" wrapText="1"/>
    </xf>
    <xf numFmtId="0" fontId="49" fillId="2" borderId="1" xfId="0" applyFont="1" applyFill="1" applyBorder="1" applyAlignment="1">
      <alignment horizontal="center"/>
    </xf>
    <xf numFmtId="0" fontId="13" fillId="5" borderId="1" xfId="0" applyFont="1" applyFill="1" applyBorder="1" applyAlignment="1" applyProtection="1">
      <alignment horizontal="center" vertical="center"/>
    </xf>
    <xf numFmtId="0" fontId="11" fillId="3" borderId="0" xfId="0" applyFont="1" applyFill="1" applyBorder="1" applyAlignment="1" applyProtection="1"/>
    <xf numFmtId="0" fontId="49" fillId="3" borderId="0" xfId="0" applyFont="1" applyFill="1"/>
    <xf numFmtId="0" fontId="49" fillId="0" borderId="11" xfId="0" applyFont="1" applyBorder="1" applyAlignment="1">
      <alignment horizontal="left" vertical="top" wrapText="1"/>
    </xf>
    <xf numFmtId="0" fontId="13" fillId="2" borderId="45" xfId="0" applyFont="1" applyFill="1" applyBorder="1" applyAlignment="1" applyProtection="1">
      <alignment horizontal="center"/>
      <protection locked="0"/>
    </xf>
    <xf numFmtId="0" fontId="13" fillId="2" borderId="17" xfId="0" applyFont="1" applyFill="1" applyBorder="1" applyAlignment="1" applyProtection="1">
      <alignment horizontal="center"/>
      <protection locked="0"/>
    </xf>
    <xf numFmtId="0" fontId="13" fillId="2" borderId="31" xfId="0" applyFont="1" applyFill="1" applyBorder="1" applyAlignment="1" applyProtection="1">
      <alignment horizontal="left" wrapText="1"/>
      <protection locked="0"/>
    </xf>
    <xf numFmtId="0" fontId="49" fillId="3" borderId="0" xfId="0" applyFont="1" applyFill="1" applyAlignment="1">
      <alignment horizontal="left" vertical="center"/>
    </xf>
    <xf numFmtId="0" fontId="13" fillId="2" borderId="2" xfId="0" applyFont="1" applyFill="1" applyBorder="1" applyAlignment="1" applyProtection="1">
      <alignment horizontal="left" vertical="top" wrapText="1"/>
    </xf>
    <xf numFmtId="0" fontId="13" fillId="2" borderId="3" xfId="0" applyFont="1" applyFill="1" applyBorder="1" applyAlignment="1" applyProtection="1">
      <alignment horizontal="left" vertical="top" wrapText="1"/>
    </xf>
    <xf numFmtId="0" fontId="13" fillId="2" borderId="4" xfId="0" applyFont="1" applyFill="1" applyBorder="1" applyAlignment="1" applyProtection="1">
      <alignment horizontal="left" vertical="top" wrapText="1"/>
    </xf>
    <xf numFmtId="0" fontId="50" fillId="0" borderId="20" xfId="0" applyFont="1" applyBorder="1" applyAlignment="1">
      <alignment horizontal="left" vertical="top" wrapText="1"/>
    </xf>
    <xf numFmtId="0" fontId="13" fillId="5" borderId="28" xfId="0" applyFont="1" applyFill="1" applyBorder="1" applyAlignment="1" applyProtection="1">
      <alignment horizontal="center" vertical="center"/>
    </xf>
    <xf numFmtId="0" fontId="49" fillId="0" borderId="13" xfId="0" applyFont="1" applyBorder="1" applyAlignment="1">
      <alignment horizontal="justify" vertical="center" wrapText="1"/>
    </xf>
    <xf numFmtId="0" fontId="49" fillId="0" borderId="10" xfId="0" applyFont="1" applyBorder="1" applyAlignment="1">
      <alignment horizontal="left" vertical="top" wrapText="1"/>
    </xf>
    <xf numFmtId="0" fontId="49" fillId="2" borderId="9" xfId="0" applyFont="1" applyFill="1" applyBorder="1" applyAlignment="1">
      <alignment horizontal="center"/>
    </xf>
    <xf numFmtId="0" fontId="49" fillId="2" borderId="7" xfId="0" applyFont="1" applyFill="1" applyBorder="1" applyAlignment="1">
      <alignment horizontal="center"/>
    </xf>
    <xf numFmtId="0" fontId="49" fillId="2" borderId="14" xfId="0" applyFont="1" applyFill="1" applyBorder="1" applyAlignment="1">
      <alignment horizontal="center"/>
    </xf>
    <xf numFmtId="0" fontId="13" fillId="5" borderId="28" xfId="0" applyFont="1" applyFill="1" applyBorder="1" applyAlignment="1" applyProtection="1">
      <alignment horizontal="left" vertical="center"/>
    </xf>
    <xf numFmtId="0" fontId="49" fillId="2" borderId="11" xfId="0" applyFont="1" applyFill="1" applyBorder="1" applyAlignment="1">
      <alignment horizontal="left" vertical="top" wrapText="1"/>
    </xf>
    <xf numFmtId="0" fontId="49" fillId="0" borderId="11" xfId="0" applyFont="1" applyBorder="1" applyAlignment="1">
      <alignment vertical="top" wrapText="1"/>
    </xf>
    <xf numFmtId="0" fontId="49" fillId="2" borderId="9" xfId="0" applyFont="1" applyFill="1" applyBorder="1" applyAlignment="1">
      <alignment horizontal="center" vertical="top"/>
    </xf>
    <xf numFmtId="0" fontId="49" fillId="2" borderId="7" xfId="0" applyFont="1" applyFill="1" applyBorder="1" applyAlignment="1"/>
    <xf numFmtId="0" fontId="49" fillId="0" borderId="13" xfId="0" applyFont="1" applyBorder="1" applyAlignment="1">
      <alignment horizontal="left" vertical="top" wrapText="1"/>
    </xf>
    <xf numFmtId="0" fontId="49" fillId="2" borderId="14" xfId="0" applyFont="1" applyFill="1" applyBorder="1" applyAlignment="1"/>
    <xf numFmtId="0" fontId="14" fillId="2" borderId="17" xfId="0" applyFont="1" applyFill="1" applyBorder="1" applyAlignment="1" applyProtection="1">
      <alignment horizontal="center" vertical="center" wrapText="1"/>
    </xf>
    <xf numFmtId="0" fontId="13" fillId="2" borderId="15" xfId="0" applyFont="1" applyFill="1" applyBorder="1" applyAlignment="1" applyProtection="1">
      <alignment horizontal="left" vertical="top" wrapText="1"/>
    </xf>
    <xf numFmtId="0" fontId="13" fillId="0" borderId="1" xfId="0" applyFont="1" applyFill="1" applyBorder="1" applyAlignment="1">
      <alignment vertical="top" wrapText="1"/>
    </xf>
    <xf numFmtId="0" fontId="14" fillId="0" borderId="1" xfId="0" applyFont="1" applyFill="1" applyBorder="1" applyAlignment="1">
      <alignment horizontal="center" vertical="top" wrapText="1"/>
    </xf>
    <xf numFmtId="0" fontId="14" fillId="0" borderId="31" xfId="0" applyFont="1" applyFill="1" applyBorder="1" applyAlignment="1">
      <alignment horizontal="center" vertical="top" wrapText="1"/>
    </xf>
    <xf numFmtId="0" fontId="13" fillId="0" borderId="28" xfId="0" applyFont="1" applyFill="1" applyBorder="1" applyAlignment="1">
      <alignment vertical="top" wrapText="1"/>
    </xf>
    <xf numFmtId="0" fontId="13" fillId="0" borderId="26" xfId="0" applyFont="1" applyFill="1" applyBorder="1" applyAlignment="1">
      <alignment vertical="top" wrapText="1"/>
    </xf>
    <xf numFmtId="0" fontId="13" fillId="0" borderId="27" xfId="0" applyFont="1" applyFill="1" applyBorder="1" applyAlignment="1">
      <alignment vertical="top" wrapText="1"/>
    </xf>
    <xf numFmtId="0" fontId="13" fillId="0" borderId="23" xfId="0" applyFont="1" applyFill="1" applyBorder="1" applyAlignment="1">
      <alignment vertical="top" wrapText="1"/>
    </xf>
    <xf numFmtId="0" fontId="13" fillId="0" borderId="31" xfId="0" applyFont="1" applyFill="1" applyBorder="1" applyAlignment="1">
      <alignment vertical="top" wrapText="1"/>
    </xf>
    <xf numFmtId="0" fontId="13" fillId="3" borderId="0" xfId="0" applyFont="1" applyFill="1" applyBorder="1"/>
    <xf numFmtId="0" fontId="14" fillId="0" borderId="1" xfId="0" applyFont="1" applyFill="1" applyBorder="1" applyAlignment="1">
      <alignment horizontal="center" vertical="top"/>
    </xf>
    <xf numFmtId="0" fontId="13" fillId="0" borderId="1" xfId="0" applyFont="1" applyFill="1" applyBorder="1" applyAlignment="1">
      <alignment horizontal="left" vertical="top" wrapText="1"/>
    </xf>
    <xf numFmtId="3" fontId="36" fillId="8" borderId="11" xfId="4" applyNumberFormat="1" applyFont="1" applyBorder="1" applyAlignment="1" applyProtection="1">
      <alignment horizontal="center" vertical="center"/>
      <protection locked="0"/>
    </xf>
    <xf numFmtId="0" fontId="1"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0" fontId="2" fillId="2" borderId="32" xfId="0" applyFont="1" applyFill="1" applyBorder="1" applyAlignment="1" applyProtection="1">
      <alignment horizontal="center" vertical="center" wrapText="1"/>
    </xf>
    <xf numFmtId="0" fontId="4" fillId="3" borderId="0" xfId="0" applyFont="1" applyFill="1" applyBorder="1" applyAlignment="1" applyProtection="1">
      <alignment horizontal="center" vertical="center" wrapText="1"/>
    </xf>
    <xf numFmtId="0" fontId="1" fillId="2" borderId="6" xfId="0" applyFont="1" applyFill="1" applyBorder="1" applyAlignment="1" applyProtection="1">
      <alignment vertical="top" wrapText="1"/>
    </xf>
    <xf numFmtId="0" fontId="14" fillId="2" borderId="6" xfId="0" applyFont="1" applyFill="1" applyBorder="1" applyAlignment="1" applyProtection="1">
      <alignment vertical="top" wrapText="1"/>
    </xf>
    <xf numFmtId="0" fontId="13" fillId="2" borderId="1" xfId="0" applyFont="1" applyFill="1" applyBorder="1" applyAlignment="1" applyProtection="1">
      <alignment horizontal="left" vertical="top" wrapText="1"/>
      <protection locked="0"/>
    </xf>
    <xf numFmtId="4" fontId="1" fillId="3" borderId="0" xfId="0" applyNumberFormat="1" applyFont="1" applyFill="1" applyBorder="1" applyAlignment="1" applyProtection="1">
      <alignment vertical="top" wrapText="1"/>
    </xf>
    <xf numFmtId="4" fontId="1" fillId="2" borderId="34" xfId="0" applyNumberFormat="1" applyFont="1" applyFill="1" applyBorder="1" applyAlignment="1" applyProtection="1">
      <alignment horizontal="center" vertical="center" wrapText="1"/>
    </xf>
    <xf numFmtId="0" fontId="2" fillId="2" borderId="53" xfId="0" applyFont="1" applyFill="1" applyBorder="1" applyAlignment="1" applyProtection="1">
      <alignment vertical="top" wrapText="1"/>
    </xf>
    <xf numFmtId="4" fontId="1" fillId="2" borderId="29" xfId="0" applyNumberFormat="1" applyFont="1" applyFill="1" applyBorder="1" applyAlignment="1" applyProtection="1">
      <alignment horizontal="center" vertical="center" wrapText="1"/>
    </xf>
    <xf numFmtId="4" fontId="31" fillId="2" borderId="7" xfId="0" applyNumberFormat="1" applyFont="1" applyFill="1" applyBorder="1" applyAlignment="1">
      <alignment horizontal="center" vertical="center" wrapText="1"/>
    </xf>
    <xf numFmtId="0" fontId="49" fillId="2" borderId="7" xfId="0" applyFont="1" applyFill="1" applyBorder="1" applyAlignment="1">
      <alignment horizontal="center" vertical="top" wrapText="1"/>
    </xf>
    <xf numFmtId="15" fontId="13" fillId="2" borderId="16" xfId="0" applyNumberFormat="1" applyFont="1" applyFill="1" applyBorder="1" applyAlignment="1" applyProtection="1">
      <alignment horizontal="left"/>
    </xf>
    <xf numFmtId="0" fontId="13" fillId="2" borderId="15" xfId="0" applyFont="1" applyFill="1" applyBorder="1" applyAlignment="1" applyProtection="1">
      <alignment horizontal="left"/>
    </xf>
    <xf numFmtId="0" fontId="2" fillId="3" borderId="22" xfId="0" applyFont="1" applyFill="1" applyBorder="1" applyAlignment="1" applyProtection="1">
      <alignment horizontal="right" wrapText="1"/>
    </xf>
    <xf numFmtId="0" fontId="2" fillId="3" borderId="23" xfId="0" applyFont="1" applyFill="1" applyBorder="1" applyAlignment="1" applyProtection="1">
      <alignment horizontal="right" wrapText="1"/>
    </xf>
    <xf numFmtId="0" fontId="2" fillId="3" borderId="0" xfId="0" applyFont="1" applyFill="1" applyBorder="1" applyAlignment="1" applyProtection="1">
      <alignment horizontal="right" wrapText="1"/>
    </xf>
    <xf numFmtId="0" fontId="2" fillId="3" borderId="22" xfId="0" applyFont="1" applyFill="1" applyBorder="1" applyAlignment="1" applyProtection="1">
      <alignment horizontal="right" vertical="top" wrapText="1"/>
    </xf>
    <xf numFmtId="0" fontId="2" fillId="3" borderId="23" xfId="0" applyFont="1" applyFill="1" applyBorder="1" applyAlignment="1" applyProtection="1">
      <alignment horizontal="right" vertical="top" wrapText="1"/>
    </xf>
    <xf numFmtId="0" fontId="4" fillId="3" borderId="0" xfId="0" applyFont="1" applyFill="1" applyBorder="1" applyAlignment="1" applyProtection="1">
      <alignment horizontal="left" vertical="top" wrapText="1"/>
    </xf>
    <xf numFmtId="0" fontId="2" fillId="3" borderId="0" xfId="0" applyFont="1" applyFill="1" applyBorder="1" applyAlignment="1" applyProtection="1">
      <alignment horizontal="left" vertical="center" wrapText="1"/>
    </xf>
    <xf numFmtId="0" fontId="2" fillId="3" borderId="23" xfId="0" applyFont="1" applyFill="1" applyBorder="1" applyAlignment="1" applyProtection="1">
      <alignment horizontal="left" vertical="center" wrapText="1"/>
    </xf>
    <xf numFmtId="0" fontId="1" fillId="2" borderId="45" xfId="0" applyFont="1" applyFill="1" applyBorder="1" applyAlignment="1" applyProtection="1">
      <alignment vertical="top" wrapText="1"/>
      <protection locked="0"/>
    </xf>
    <xf numFmtId="0" fontId="1" fillId="2" borderId="31" xfId="0" applyFont="1" applyFill="1" applyBorder="1" applyAlignment="1" applyProtection="1">
      <alignment vertical="top" wrapText="1"/>
      <protection locked="0"/>
    </xf>
    <xf numFmtId="3" fontId="1" fillId="2" borderId="45" xfId="0" applyNumberFormat="1" applyFont="1" applyFill="1" applyBorder="1" applyAlignment="1" applyProtection="1">
      <alignment vertical="top" wrapText="1"/>
      <protection locked="0"/>
    </xf>
    <xf numFmtId="3" fontId="1" fillId="2" borderId="31" xfId="0" applyNumberFormat="1" applyFont="1" applyFill="1" applyBorder="1" applyAlignment="1" applyProtection="1">
      <alignment vertical="top" wrapText="1"/>
      <protection locked="0"/>
    </xf>
    <xf numFmtId="0" fontId="12" fillId="2" borderId="45" xfId="0" applyFont="1" applyFill="1" applyBorder="1" applyAlignment="1" applyProtection="1">
      <alignment horizontal="center"/>
    </xf>
    <xf numFmtId="0" fontId="12" fillId="2" borderId="17" xfId="0" applyFont="1" applyFill="1" applyBorder="1" applyAlignment="1" applyProtection="1">
      <alignment horizontal="center"/>
    </xf>
    <xf numFmtId="0" fontId="12" fillId="2" borderId="31" xfId="0" applyFont="1" applyFill="1" applyBorder="1" applyAlignment="1" applyProtection="1">
      <alignment horizontal="center"/>
    </xf>
    <xf numFmtId="0" fontId="11" fillId="3" borderId="0" xfId="0" applyFont="1" applyFill="1" applyBorder="1" applyAlignment="1" applyProtection="1">
      <alignment vertical="top" wrapText="1"/>
    </xf>
    <xf numFmtId="0" fontId="14" fillId="3" borderId="0" xfId="0" applyFont="1" applyFill="1" applyBorder="1" applyAlignment="1" applyProtection="1">
      <alignment horizontal="left" vertical="center" wrapText="1"/>
    </xf>
    <xf numFmtId="0" fontId="14" fillId="3" borderId="23" xfId="0" applyFont="1" applyFill="1" applyBorder="1" applyAlignment="1" applyProtection="1">
      <alignment horizontal="left" vertical="center" wrapText="1"/>
    </xf>
    <xf numFmtId="3" fontId="2" fillId="2" borderId="45" xfId="0" applyNumberFormat="1" applyFont="1" applyFill="1" applyBorder="1" applyAlignment="1" applyProtection="1">
      <alignment horizontal="center" vertical="top" wrapText="1"/>
    </xf>
    <xf numFmtId="3" fontId="2" fillId="2" borderId="31" xfId="0" applyNumberFormat="1" applyFont="1" applyFill="1" applyBorder="1" applyAlignment="1" applyProtection="1">
      <alignment horizontal="center" vertical="top" wrapText="1"/>
    </xf>
    <xf numFmtId="0" fontId="10" fillId="3" borderId="0" xfId="0" applyFont="1" applyFill="1" applyBorder="1" applyAlignment="1" applyProtection="1">
      <alignment horizontal="center"/>
    </xf>
    <xf numFmtId="0" fontId="10" fillId="3" borderId="22" xfId="0" applyFont="1" applyFill="1" applyBorder="1" applyAlignment="1" applyProtection="1">
      <alignment horizontal="center" wrapText="1"/>
    </xf>
    <xf numFmtId="0" fontId="10" fillId="3" borderId="0" xfId="0" applyFont="1" applyFill="1" applyBorder="1" applyAlignment="1" applyProtection="1">
      <alignment horizontal="center" wrapText="1"/>
    </xf>
    <xf numFmtId="0" fontId="4" fillId="3" borderId="0" xfId="0" applyFont="1" applyFill="1" applyBorder="1" applyAlignment="1" applyProtection="1">
      <alignment horizontal="left" vertical="center" wrapText="1"/>
    </xf>
    <xf numFmtId="3" fontId="1" fillId="2" borderId="45" xfId="0" applyNumberFormat="1" applyFont="1" applyFill="1" applyBorder="1" applyAlignment="1" applyProtection="1">
      <alignment horizontal="center" vertical="top" wrapText="1"/>
      <protection locked="0"/>
    </xf>
    <xf numFmtId="3" fontId="1" fillId="2" borderId="31" xfId="0" applyNumberFormat="1" applyFont="1" applyFill="1" applyBorder="1" applyAlignment="1" applyProtection="1">
      <alignment horizontal="center" vertical="top" wrapText="1"/>
      <protection locked="0"/>
    </xf>
    <xf numFmtId="0" fontId="46" fillId="0" borderId="45" xfId="0" applyFont="1" applyBorder="1" applyAlignment="1">
      <alignment horizontal="justify" vertical="center" wrapText="1"/>
    </xf>
    <xf numFmtId="0" fontId="46" fillId="0" borderId="31" xfId="0" applyFont="1" applyBorder="1" applyAlignment="1">
      <alignment horizontal="justify" vertical="center" wrapText="1"/>
    </xf>
    <xf numFmtId="0" fontId="1" fillId="0" borderId="0" xfId="0" applyFont="1" applyFill="1" applyBorder="1" applyAlignment="1" applyProtection="1">
      <alignment horizontal="left" vertical="center" wrapText="1"/>
    </xf>
    <xf numFmtId="0" fontId="1" fillId="0" borderId="0" xfId="0" applyFont="1" applyFill="1" applyBorder="1" applyAlignment="1" applyProtection="1">
      <alignment vertical="top" wrapText="1"/>
      <protection locked="0"/>
    </xf>
    <xf numFmtId="3" fontId="1" fillId="0" borderId="0" xfId="0" applyNumberFormat="1" applyFont="1" applyFill="1" applyBorder="1" applyAlignment="1" applyProtection="1">
      <alignment vertical="top" wrapText="1"/>
      <protection locked="0"/>
    </xf>
    <xf numFmtId="0" fontId="2" fillId="0" borderId="0" xfId="0" applyFont="1" applyFill="1" applyBorder="1" applyAlignment="1" applyProtection="1">
      <alignment horizontal="left" vertical="center" wrapText="1"/>
    </xf>
    <xf numFmtId="0" fontId="2" fillId="3" borderId="25" xfId="0" applyFont="1" applyFill="1" applyBorder="1" applyAlignment="1" applyProtection="1">
      <alignment horizontal="left" vertical="center" wrapText="1"/>
    </xf>
    <xf numFmtId="0" fontId="2" fillId="0" borderId="20" xfId="0" applyFont="1" applyFill="1" applyBorder="1" applyAlignment="1" applyProtection="1">
      <alignment horizontal="left" vertical="center" wrapText="1"/>
    </xf>
    <xf numFmtId="0" fontId="2" fillId="0" borderId="20" xfId="0" applyFont="1" applyFill="1" applyBorder="1" applyAlignment="1" applyProtection="1">
      <alignment horizontal="center" vertical="top" wrapText="1"/>
    </xf>
    <xf numFmtId="4" fontId="31" fillId="0" borderId="45" xfId="0" applyNumberFormat="1" applyFont="1" applyBorder="1" applyAlignment="1">
      <alignment horizontal="center" vertical="center"/>
    </xf>
    <xf numFmtId="4" fontId="31" fillId="0" borderId="31" xfId="0" applyNumberFormat="1" applyFont="1" applyBorder="1" applyAlignment="1">
      <alignment horizontal="center" vertical="center"/>
    </xf>
    <xf numFmtId="49" fontId="13" fillId="3" borderId="23" xfId="0" applyNumberFormat="1" applyFont="1" applyFill="1" applyBorder="1" applyAlignment="1">
      <alignment horizontal="left" vertical="top" wrapText="1"/>
    </xf>
    <xf numFmtId="0" fontId="11" fillId="3" borderId="0" xfId="0" applyFont="1" applyFill="1" applyBorder="1" applyAlignment="1" applyProtection="1">
      <alignment horizontal="left" vertical="center" wrapText="1"/>
    </xf>
    <xf numFmtId="0" fontId="14" fillId="3" borderId="0" xfId="0" applyFont="1" applyFill="1" applyBorder="1" applyAlignment="1" applyProtection="1">
      <alignment horizontal="left" vertical="top" wrapText="1"/>
    </xf>
    <xf numFmtId="0" fontId="13" fillId="3" borderId="22" xfId="0" applyFont="1" applyFill="1" applyBorder="1" applyAlignment="1" applyProtection="1">
      <alignment horizontal="center" wrapText="1"/>
    </xf>
    <xf numFmtId="0" fontId="13" fillId="3" borderId="0" xfId="0" applyFont="1" applyFill="1" applyBorder="1" applyAlignment="1" applyProtection="1">
      <alignment horizontal="center" wrapText="1"/>
    </xf>
    <xf numFmtId="0" fontId="21" fillId="3" borderId="0" xfId="0" applyFont="1" applyFill="1" applyBorder="1" applyAlignment="1" applyProtection="1">
      <alignment horizontal="left"/>
    </xf>
    <xf numFmtId="0" fontId="14" fillId="3" borderId="0" xfId="0" applyFont="1" applyFill="1" applyBorder="1" applyAlignment="1" applyProtection="1">
      <alignment horizontal="left"/>
    </xf>
    <xf numFmtId="0" fontId="14" fillId="3" borderId="23" xfId="0" applyFont="1" applyFill="1" applyBorder="1" applyAlignment="1" applyProtection="1">
      <alignment horizontal="left"/>
    </xf>
    <xf numFmtId="0" fontId="13" fillId="2" borderId="16" xfId="0" applyFont="1" applyFill="1" applyBorder="1" applyAlignment="1" applyProtection="1">
      <alignment horizontal="left" vertical="top" wrapText="1"/>
    </xf>
    <xf numFmtId="0" fontId="13" fillId="2" borderId="27" xfId="0" applyFont="1" applyFill="1" applyBorder="1" applyAlignment="1" applyProtection="1">
      <alignment horizontal="left" vertical="top" wrapText="1"/>
    </xf>
    <xf numFmtId="0" fontId="13" fillId="2" borderId="28" xfId="0" applyFont="1" applyFill="1" applyBorder="1" applyAlignment="1" applyProtection="1">
      <alignment horizontal="left" vertical="top" wrapText="1"/>
    </xf>
    <xf numFmtId="0" fontId="13" fillId="2" borderId="66" xfId="0" applyFont="1" applyFill="1" applyBorder="1" applyAlignment="1" applyProtection="1">
      <alignment horizontal="left" vertical="top" wrapText="1"/>
    </xf>
    <xf numFmtId="0" fontId="13" fillId="2" borderId="43" xfId="0" applyFont="1" applyFill="1" applyBorder="1" applyAlignment="1" applyProtection="1">
      <alignment horizontal="left" vertical="top" wrapText="1"/>
    </xf>
    <xf numFmtId="0" fontId="13" fillId="2" borderId="19" xfId="0" applyFont="1" applyFill="1" applyBorder="1" applyAlignment="1" applyProtection="1">
      <alignment horizontal="left" vertical="top" wrapText="1"/>
    </xf>
    <xf numFmtId="0" fontId="13" fillId="2" borderId="22" xfId="0" applyFont="1" applyFill="1" applyBorder="1" applyAlignment="1" applyProtection="1">
      <alignment horizontal="left" vertical="top" wrapText="1"/>
    </xf>
    <xf numFmtId="0" fontId="13" fillId="2" borderId="24" xfId="0" applyFont="1" applyFill="1" applyBorder="1" applyAlignment="1" applyProtection="1">
      <alignment horizontal="left" vertical="top" wrapText="1"/>
    </xf>
    <xf numFmtId="0" fontId="13" fillId="2" borderId="16" xfId="0" applyNumberFormat="1" applyFont="1" applyFill="1" applyBorder="1" applyAlignment="1" applyProtection="1">
      <alignment vertical="top" wrapText="1"/>
    </xf>
    <xf numFmtId="0" fontId="13" fillId="2" borderId="27" xfId="0" applyNumberFormat="1" applyFont="1" applyFill="1" applyBorder="1" applyAlignment="1" applyProtection="1">
      <alignment vertical="top" wrapText="1"/>
    </xf>
    <xf numFmtId="0" fontId="13" fillId="2" borderId="28" xfId="0" applyNumberFormat="1" applyFont="1" applyFill="1" applyBorder="1" applyAlignment="1" applyProtection="1">
      <alignment vertical="top" wrapText="1"/>
    </xf>
    <xf numFmtId="0" fontId="13" fillId="2" borderId="16" xfId="0" applyFont="1" applyFill="1" applyBorder="1" applyAlignment="1" applyProtection="1">
      <alignment horizontal="center" vertical="top" wrapText="1"/>
    </xf>
    <xf numFmtId="0" fontId="13" fillId="2" borderId="27" xfId="0" applyFont="1" applyFill="1" applyBorder="1" applyAlignment="1" applyProtection="1">
      <alignment horizontal="center" vertical="top" wrapText="1"/>
    </xf>
    <xf numFmtId="0" fontId="13" fillId="2" borderId="28" xfId="0" applyFont="1" applyFill="1" applyBorder="1" applyAlignment="1" applyProtection="1">
      <alignment horizontal="center" vertical="top" wrapText="1"/>
    </xf>
    <xf numFmtId="0" fontId="13" fillId="2" borderId="37" xfId="0" applyFont="1" applyFill="1" applyBorder="1" applyAlignment="1" applyProtection="1">
      <alignment horizontal="left" vertical="top" wrapText="1"/>
    </xf>
    <xf numFmtId="0" fontId="7" fillId="0" borderId="0" xfId="0" applyFont="1" applyFill="1" applyBorder="1" applyAlignment="1" applyProtection="1">
      <alignment vertical="top" wrapText="1"/>
    </xf>
    <xf numFmtId="0" fontId="7" fillId="0" borderId="0" xfId="0" applyFont="1" applyFill="1" applyBorder="1" applyAlignment="1" applyProtection="1">
      <alignment vertical="top" wrapText="1"/>
      <protection locked="0"/>
    </xf>
    <xf numFmtId="0" fontId="13" fillId="2" borderId="45" xfId="0" applyFont="1" applyFill="1" applyBorder="1" applyAlignment="1" applyProtection="1">
      <alignment horizontal="center" vertical="top" wrapText="1"/>
    </xf>
    <xf numFmtId="0" fontId="13" fillId="2" borderId="17" xfId="0" applyFont="1" applyFill="1" applyBorder="1" applyAlignment="1" applyProtection="1">
      <alignment horizontal="center" vertical="top" wrapText="1"/>
    </xf>
    <xf numFmtId="0" fontId="13" fillId="2" borderId="31" xfId="0" applyFont="1" applyFill="1" applyBorder="1" applyAlignment="1" applyProtection="1">
      <alignment horizontal="center" vertical="top" wrapText="1"/>
    </xf>
    <xf numFmtId="0" fontId="8" fillId="0" borderId="0" xfId="0" applyFont="1" applyFill="1" applyBorder="1" applyAlignment="1" applyProtection="1">
      <alignment vertical="top" wrapText="1"/>
    </xf>
    <xf numFmtId="0" fontId="9" fillId="0" borderId="0" xfId="0" applyFont="1" applyFill="1" applyBorder="1" applyAlignment="1" applyProtection="1">
      <alignment vertical="top" wrapText="1"/>
    </xf>
    <xf numFmtId="3" fontId="7" fillId="0" borderId="0" xfId="0" applyNumberFormat="1" applyFont="1" applyFill="1" applyBorder="1" applyAlignment="1" applyProtection="1">
      <alignment vertical="top" wrapText="1"/>
      <protection locked="0"/>
    </xf>
    <xf numFmtId="0" fontId="11" fillId="3" borderId="0" xfId="0" applyFont="1" applyFill="1" applyBorder="1" applyAlignment="1" applyProtection="1">
      <alignment horizontal="left" vertical="top" wrapText="1"/>
    </xf>
    <xf numFmtId="0" fontId="13" fillId="2" borderId="5" xfId="0" applyFont="1" applyFill="1" applyBorder="1" applyAlignment="1" applyProtection="1">
      <alignment horizontal="justify" vertical="top" wrapText="1"/>
    </xf>
    <xf numFmtId="0" fontId="13" fillId="2" borderId="46" xfId="0" applyFont="1" applyFill="1" applyBorder="1" applyAlignment="1" applyProtection="1">
      <alignment horizontal="justify" vertical="top" wrapText="1"/>
    </xf>
    <xf numFmtId="0" fontId="13" fillId="2" borderId="6" xfId="0" applyFont="1" applyFill="1" applyBorder="1" applyAlignment="1" applyProtection="1">
      <alignment horizontal="left" vertical="top" wrapText="1"/>
    </xf>
    <xf numFmtId="0" fontId="13" fillId="2" borderId="7" xfId="0" applyFont="1" applyFill="1" applyBorder="1" applyAlignment="1" applyProtection="1">
      <alignment horizontal="left" vertical="top" wrapText="1"/>
    </xf>
    <xf numFmtId="0" fontId="13" fillId="2" borderId="6" xfId="0" applyFont="1" applyFill="1" applyBorder="1" applyAlignment="1" applyProtection="1">
      <alignment horizontal="justify" vertical="top" wrapText="1"/>
    </xf>
    <xf numFmtId="0" fontId="13" fillId="2" borderId="7" xfId="0" applyFont="1" applyFill="1" applyBorder="1" applyAlignment="1" applyProtection="1">
      <alignment horizontal="justify" vertical="top" wrapText="1"/>
    </xf>
    <xf numFmtId="0" fontId="8" fillId="0" borderId="0" xfId="0" applyFont="1" applyFill="1" applyBorder="1" applyAlignment="1" applyProtection="1">
      <alignment horizontal="center" vertical="top" wrapText="1"/>
    </xf>
    <xf numFmtId="0" fontId="13" fillId="3" borderId="0" xfId="0" applyFont="1" applyFill="1" applyBorder="1" applyAlignment="1" applyProtection="1">
      <alignment horizontal="left" vertical="top" wrapText="1"/>
    </xf>
    <xf numFmtId="0" fontId="14" fillId="2" borderId="32" xfId="0" applyFont="1" applyFill="1" applyBorder="1" applyAlignment="1" applyProtection="1">
      <alignment horizontal="center" vertical="top" wrapText="1"/>
    </xf>
    <xf numFmtId="0" fontId="14" fillId="2" borderId="18" xfId="0" applyFont="1" applyFill="1" applyBorder="1" applyAlignment="1" applyProtection="1">
      <alignment horizontal="center" vertical="top" wrapText="1"/>
    </xf>
    <xf numFmtId="0" fontId="13" fillId="0" borderId="50" xfId="0" applyFont="1" applyFill="1" applyBorder="1" applyAlignment="1" applyProtection="1">
      <alignment horizontal="left" vertical="top" wrapText="1"/>
    </xf>
    <xf numFmtId="0" fontId="13" fillId="0" borderId="52" xfId="0" applyFont="1" applyFill="1" applyBorder="1" applyAlignment="1" applyProtection="1">
      <alignment horizontal="left" vertical="top" wrapText="1"/>
    </xf>
    <xf numFmtId="0" fontId="13" fillId="2" borderId="47" xfId="0" applyFont="1" applyFill="1" applyBorder="1" applyAlignment="1" applyProtection="1">
      <alignment horizontal="left" vertical="top" wrapText="1"/>
    </xf>
    <xf numFmtId="0" fontId="13" fillId="2" borderId="49" xfId="0" applyFont="1" applyFill="1" applyBorder="1" applyAlignment="1" applyProtection="1">
      <alignment horizontal="left" vertical="top" wrapText="1"/>
    </xf>
    <xf numFmtId="0" fontId="13" fillId="3" borderId="0" xfId="0" applyFont="1" applyFill="1" applyBorder="1" applyAlignment="1" applyProtection="1">
      <alignment horizontal="center"/>
    </xf>
    <xf numFmtId="0" fontId="31" fillId="3" borderId="0" xfId="0" applyFont="1" applyFill="1" applyAlignment="1">
      <alignment horizontal="left" wrapText="1"/>
    </xf>
    <xf numFmtId="0" fontId="14" fillId="3" borderId="0" xfId="0" applyFont="1" applyFill="1" applyAlignment="1">
      <alignment horizontal="left"/>
    </xf>
    <xf numFmtId="0" fontId="11" fillId="3" borderId="0" xfId="0" applyFont="1" applyFill="1" applyAlignment="1">
      <alignment horizontal="left"/>
    </xf>
    <xf numFmtId="0" fontId="13" fillId="0" borderId="53" xfId="0" applyFont="1" applyFill="1" applyBorder="1" applyAlignment="1" applyProtection="1">
      <alignment horizontal="left" vertical="top" wrapText="1"/>
    </xf>
    <xf numFmtId="0" fontId="49" fillId="0" borderId="55" xfId="0" applyFont="1" applyBorder="1" applyAlignment="1">
      <alignment horizontal="left" vertical="top" wrapText="1"/>
    </xf>
    <xf numFmtId="0" fontId="13" fillId="2" borderId="11" xfId="0" applyFont="1" applyFill="1" applyBorder="1" applyAlignment="1" applyProtection="1">
      <alignment horizontal="left" vertical="top" wrapText="1"/>
    </xf>
    <xf numFmtId="0" fontId="49" fillId="0" borderId="11" xfId="0" applyFont="1" applyBorder="1" applyAlignment="1">
      <alignment horizontal="left" vertical="top" wrapText="1"/>
    </xf>
    <xf numFmtId="0" fontId="13" fillId="2" borderId="45" xfId="0" applyFont="1" applyFill="1" applyBorder="1" applyAlignment="1" applyProtection="1">
      <alignment horizontal="center"/>
      <protection locked="0"/>
    </xf>
    <xf numFmtId="0" fontId="13" fillId="2" borderId="17" xfId="0" applyFont="1" applyFill="1" applyBorder="1" applyAlignment="1" applyProtection="1">
      <alignment horizontal="center"/>
      <protection locked="0"/>
    </xf>
    <xf numFmtId="0" fontId="13" fillId="2" borderId="31" xfId="0" applyFont="1" applyFill="1" applyBorder="1" applyAlignment="1" applyProtection="1">
      <alignment horizontal="center"/>
      <protection locked="0"/>
    </xf>
    <xf numFmtId="0" fontId="48" fillId="2" borderId="45" xfId="1" applyFont="1" applyFill="1" applyBorder="1" applyAlignment="1" applyProtection="1">
      <alignment horizontal="center"/>
      <protection locked="0"/>
    </xf>
    <xf numFmtId="0" fontId="14" fillId="3" borderId="0" xfId="0" applyFont="1" applyFill="1" applyBorder="1" applyAlignment="1" applyProtection="1">
      <alignment horizontal="center" vertical="center" wrapText="1"/>
    </xf>
    <xf numFmtId="0" fontId="13" fillId="2" borderId="12" xfId="0" applyFont="1" applyFill="1" applyBorder="1" applyAlignment="1" applyProtection="1">
      <alignment horizontal="left" vertical="top" wrapText="1"/>
    </xf>
    <xf numFmtId="0" fontId="13" fillId="2" borderId="13" xfId="0" applyFont="1" applyFill="1" applyBorder="1" applyAlignment="1" applyProtection="1">
      <alignment horizontal="left" vertical="top" wrapText="1"/>
    </xf>
    <xf numFmtId="0" fontId="13" fillId="2" borderId="8" xfId="0" applyFont="1" applyFill="1" applyBorder="1" applyAlignment="1" applyProtection="1">
      <alignment horizontal="left" vertical="top" wrapText="1"/>
    </xf>
    <xf numFmtId="0" fontId="13" fillId="2" borderId="10" xfId="0" applyFont="1" applyFill="1" applyBorder="1" applyAlignment="1" applyProtection="1">
      <alignment horizontal="left" vertical="top" wrapText="1"/>
    </xf>
    <xf numFmtId="0" fontId="11" fillId="0" borderId="19" xfId="0" applyFont="1" applyFill="1" applyBorder="1" applyAlignment="1" applyProtection="1">
      <alignment horizontal="left" vertical="top" wrapText="1"/>
    </xf>
    <xf numFmtId="0" fontId="11" fillId="0" borderId="20" xfId="0" applyFont="1" applyFill="1" applyBorder="1" applyAlignment="1" applyProtection="1">
      <alignment horizontal="left" vertical="top" wrapText="1"/>
    </xf>
    <xf numFmtId="0" fontId="11" fillId="0" borderId="21" xfId="0" applyFont="1" applyFill="1" applyBorder="1" applyAlignment="1" applyProtection="1">
      <alignment horizontal="left" vertical="top" wrapText="1"/>
    </xf>
    <xf numFmtId="0" fontId="11" fillId="0" borderId="22" xfId="0" applyFont="1" applyFill="1" applyBorder="1" applyAlignment="1" applyProtection="1">
      <alignment horizontal="left" vertical="top" wrapText="1"/>
    </xf>
    <xf numFmtId="0" fontId="11" fillId="0" borderId="0" xfId="0" applyFont="1" applyFill="1" applyBorder="1" applyAlignment="1" applyProtection="1">
      <alignment horizontal="left" vertical="top" wrapText="1"/>
    </xf>
    <xf numFmtId="0" fontId="11" fillId="0" borderId="23" xfId="0" applyFont="1" applyFill="1" applyBorder="1" applyAlignment="1" applyProtection="1">
      <alignment horizontal="left" vertical="top" wrapText="1"/>
    </xf>
    <xf numFmtId="0" fontId="11" fillId="0" borderId="24" xfId="0" applyFont="1" applyFill="1" applyBorder="1" applyAlignment="1" applyProtection="1">
      <alignment horizontal="left" vertical="top" wrapText="1"/>
    </xf>
    <xf numFmtId="0" fontId="11" fillId="0" borderId="25" xfId="0" applyFont="1" applyFill="1" applyBorder="1" applyAlignment="1" applyProtection="1">
      <alignment horizontal="left" vertical="top" wrapText="1"/>
    </xf>
    <xf numFmtId="0" fontId="11" fillId="0" borderId="26" xfId="0" applyFont="1" applyFill="1" applyBorder="1" applyAlignment="1" applyProtection="1">
      <alignment horizontal="left" vertical="top" wrapText="1"/>
    </xf>
    <xf numFmtId="0" fontId="13" fillId="2" borderId="45" xfId="0" applyFont="1" applyFill="1" applyBorder="1" applyAlignment="1" applyProtection="1">
      <alignment horizontal="left" vertical="top" wrapText="1"/>
    </xf>
    <xf numFmtId="0" fontId="13" fillId="2" borderId="31" xfId="0" applyFont="1" applyFill="1" applyBorder="1" applyAlignment="1" applyProtection="1">
      <alignment horizontal="left" vertical="top" wrapText="1"/>
    </xf>
    <xf numFmtId="0" fontId="13" fillId="2" borderId="47" xfId="0" applyFont="1" applyFill="1" applyBorder="1" applyAlignment="1" applyProtection="1">
      <alignment horizontal="left" vertical="center" wrapText="1"/>
    </xf>
    <xf numFmtId="0" fontId="13" fillId="2" borderId="48" xfId="0" applyFont="1" applyFill="1" applyBorder="1" applyAlignment="1" applyProtection="1">
      <alignment horizontal="left" vertical="center" wrapText="1"/>
    </xf>
    <xf numFmtId="0" fontId="13" fillId="2" borderId="49" xfId="0" applyFont="1" applyFill="1" applyBorder="1" applyAlignment="1" applyProtection="1">
      <alignment horizontal="left" vertical="center" wrapText="1"/>
    </xf>
    <xf numFmtId="0" fontId="13" fillId="2" borderId="50" xfId="0" applyFont="1" applyFill="1" applyBorder="1" applyAlignment="1" applyProtection="1">
      <alignment horizontal="left" vertical="center" wrapText="1"/>
    </xf>
    <xf numFmtId="0" fontId="13" fillId="2" borderId="51" xfId="0" applyFont="1" applyFill="1" applyBorder="1" applyAlignment="1" applyProtection="1">
      <alignment horizontal="left" vertical="center" wrapText="1"/>
    </xf>
    <xf numFmtId="0" fontId="13" fillId="2" borderId="52" xfId="0" applyFont="1" applyFill="1" applyBorder="1" applyAlignment="1" applyProtection="1">
      <alignment horizontal="left" vertical="center" wrapText="1"/>
    </xf>
    <xf numFmtId="0" fontId="13" fillId="2" borderId="53" xfId="0" applyFont="1" applyFill="1" applyBorder="1" applyAlignment="1" applyProtection="1">
      <alignment horizontal="left" vertical="center" wrapText="1"/>
    </xf>
    <xf numFmtId="0" fontId="13" fillId="2" borderId="54" xfId="0" applyFont="1" applyFill="1" applyBorder="1" applyAlignment="1" applyProtection="1">
      <alignment horizontal="left" vertical="center" wrapText="1"/>
    </xf>
    <xf numFmtId="0" fontId="13" fillId="2" borderId="55" xfId="0" applyFont="1" applyFill="1" applyBorder="1" applyAlignment="1" applyProtection="1">
      <alignment horizontal="left" vertical="center" wrapText="1"/>
    </xf>
    <xf numFmtId="0" fontId="20" fillId="3" borderId="0" xfId="0" applyFont="1" applyFill="1" applyBorder="1" applyAlignment="1" applyProtection="1">
      <alignment horizontal="left" vertical="center" wrapText="1"/>
    </xf>
    <xf numFmtId="0" fontId="11" fillId="0" borderId="45" xfId="0" applyFont="1" applyFill="1" applyBorder="1" applyAlignment="1" applyProtection="1">
      <alignment horizontal="left" vertical="top" wrapText="1"/>
    </xf>
    <xf numFmtId="0" fontId="11" fillId="0" borderId="17" xfId="0" applyFont="1" applyFill="1" applyBorder="1" applyAlignment="1" applyProtection="1">
      <alignment horizontal="left" vertical="top" wrapText="1"/>
    </xf>
    <xf numFmtId="0" fontId="11" fillId="0" borderId="31" xfId="0" applyFont="1" applyFill="1" applyBorder="1" applyAlignment="1" applyProtection="1">
      <alignment horizontal="left" vertical="top" wrapText="1"/>
    </xf>
    <xf numFmtId="0" fontId="11" fillId="3" borderId="20" xfId="0" applyFont="1" applyFill="1" applyBorder="1" applyAlignment="1" applyProtection="1">
      <alignment horizontal="center" wrapText="1"/>
    </xf>
    <xf numFmtId="0" fontId="2" fillId="3" borderId="0" xfId="0" applyFont="1" applyFill="1" applyBorder="1" applyAlignment="1" applyProtection="1">
      <alignment horizontal="center" vertical="center" wrapText="1"/>
    </xf>
    <xf numFmtId="0" fontId="13" fillId="2" borderId="19" xfId="0" applyFont="1" applyFill="1" applyBorder="1" applyAlignment="1" applyProtection="1">
      <alignment horizontal="center"/>
      <protection locked="0"/>
    </xf>
    <xf numFmtId="0" fontId="13" fillId="2" borderId="20" xfId="0" applyFont="1" applyFill="1" applyBorder="1" applyAlignment="1" applyProtection="1">
      <alignment horizontal="center"/>
      <protection locked="0"/>
    </xf>
    <xf numFmtId="0" fontId="13" fillId="2" borderId="21" xfId="0" applyFont="1" applyFill="1" applyBorder="1" applyAlignment="1" applyProtection="1">
      <alignment horizontal="center"/>
      <protection locked="0"/>
    </xf>
    <xf numFmtId="0" fontId="11" fillId="3" borderId="0" xfId="0" applyFont="1" applyFill="1" applyBorder="1" applyAlignment="1" applyProtection="1">
      <alignment horizontal="left"/>
    </xf>
    <xf numFmtId="0" fontId="0" fillId="0" borderId="17" xfId="0" applyBorder="1"/>
    <xf numFmtId="0" fontId="0" fillId="0" borderId="31" xfId="0" applyBorder="1"/>
    <xf numFmtId="0" fontId="32" fillId="3" borderId="20" xfId="0" applyFont="1" applyFill="1" applyBorder="1" applyAlignment="1">
      <alignment horizontal="center"/>
    </xf>
    <xf numFmtId="0" fontId="11" fillId="3" borderId="0" xfId="0" applyFont="1" applyFill="1" applyBorder="1" applyAlignment="1" applyProtection="1">
      <alignment horizontal="center" wrapText="1"/>
    </xf>
    <xf numFmtId="0" fontId="2" fillId="2" borderId="32" xfId="0" applyFont="1" applyFill="1" applyBorder="1" applyAlignment="1" applyProtection="1">
      <alignment horizontal="center" vertical="center" wrapText="1"/>
    </xf>
    <xf numFmtId="0" fontId="2" fillId="2" borderId="35" xfId="0" applyFont="1" applyFill="1" applyBorder="1" applyAlignment="1" applyProtection="1">
      <alignment horizontal="center" vertical="center" wrapText="1"/>
    </xf>
    <xf numFmtId="0" fontId="1" fillId="2" borderId="5" xfId="0" applyFont="1" applyFill="1" applyBorder="1" applyAlignment="1" applyProtection="1">
      <alignment horizontal="left" vertical="top" wrapText="1"/>
    </xf>
    <xf numFmtId="0" fontId="1" fillId="2" borderId="29" xfId="0" applyFont="1" applyFill="1" applyBorder="1" applyAlignment="1" applyProtection="1">
      <alignment horizontal="left" vertical="top" wrapText="1"/>
    </xf>
    <xf numFmtId="0" fontId="4" fillId="3" borderId="0" xfId="0" applyFont="1" applyFill="1" applyBorder="1" applyAlignment="1" applyProtection="1">
      <alignment horizontal="center" vertical="center" wrapText="1"/>
    </xf>
    <xf numFmtId="0" fontId="1" fillId="3" borderId="16" xfId="0" applyFont="1" applyFill="1" applyBorder="1" applyAlignment="1" applyProtection="1">
      <alignment horizontal="left" vertical="top" wrapText="1"/>
    </xf>
    <xf numFmtId="0" fontId="0" fillId="0" borderId="27" xfId="0" applyBorder="1" applyAlignment="1">
      <alignment horizontal="left" vertical="top" wrapText="1"/>
    </xf>
    <xf numFmtId="0" fontId="0" fillId="0" borderId="15" xfId="0" applyBorder="1" applyAlignment="1">
      <alignment horizontal="left" vertical="top" wrapText="1"/>
    </xf>
    <xf numFmtId="0" fontId="1" fillId="2" borderId="16" xfId="0" applyFont="1" applyFill="1" applyBorder="1" applyAlignment="1" applyProtection="1">
      <alignment horizontal="left" vertical="top" wrapText="1"/>
    </xf>
    <xf numFmtId="0" fontId="1" fillId="2" borderId="6" xfId="0" applyFont="1" applyFill="1" applyBorder="1" applyAlignment="1" applyProtection="1">
      <alignment horizontal="left" vertical="top" wrapText="1"/>
    </xf>
    <xf numFmtId="0" fontId="1" fillId="2" borderId="30" xfId="0" applyFont="1" applyFill="1" applyBorder="1" applyAlignment="1" applyProtection="1">
      <alignment horizontal="left" vertical="top" wrapText="1"/>
    </xf>
    <xf numFmtId="0" fontId="2" fillId="2" borderId="12" xfId="0" applyFont="1" applyFill="1" applyBorder="1" applyAlignment="1" applyProtection="1">
      <alignment horizontal="center" vertical="center" wrapText="1"/>
    </xf>
    <xf numFmtId="0" fontId="2" fillId="2" borderId="41" xfId="0" applyFont="1" applyFill="1" applyBorder="1" applyAlignment="1" applyProtection="1">
      <alignment horizontal="center" vertical="center" wrapText="1"/>
    </xf>
    <xf numFmtId="0" fontId="1" fillId="2" borderId="6" xfId="0" applyFont="1" applyFill="1" applyBorder="1" applyAlignment="1" applyProtection="1">
      <alignment vertical="top" wrapText="1"/>
    </xf>
    <xf numFmtId="0" fontId="1" fillId="2" borderId="30" xfId="0" applyFont="1" applyFill="1" applyBorder="1" applyAlignment="1" applyProtection="1">
      <alignment vertical="top" wrapText="1"/>
    </xf>
    <xf numFmtId="0" fontId="2" fillId="2" borderId="6"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1" fillId="2" borderId="53" xfId="0" applyFont="1" applyFill="1" applyBorder="1" applyAlignment="1" applyProtection="1">
      <alignment horizontal="left" vertical="top" wrapText="1"/>
    </xf>
    <xf numFmtId="0" fontId="1" fillId="2" borderId="55" xfId="0" applyFont="1" applyFill="1" applyBorder="1" applyAlignment="1" applyProtection="1">
      <alignment horizontal="left" vertical="top" wrapText="1"/>
    </xf>
    <xf numFmtId="0" fontId="1" fillId="2" borderId="6" xfId="0" applyFont="1" applyFill="1" applyBorder="1" applyAlignment="1" applyProtection="1">
      <alignment horizontal="left" vertical="center" wrapText="1"/>
    </xf>
    <xf numFmtId="0" fontId="1" fillId="2" borderId="30" xfId="0" applyFont="1" applyFill="1" applyBorder="1" applyAlignment="1" applyProtection="1">
      <alignment horizontal="left" vertical="center" wrapText="1"/>
    </xf>
    <xf numFmtId="0" fontId="1" fillId="3" borderId="33" xfId="0" applyFont="1" applyFill="1" applyBorder="1" applyAlignment="1" applyProtection="1">
      <alignment horizontal="left" vertical="top" wrapText="1"/>
    </xf>
    <xf numFmtId="0" fontId="1" fillId="3" borderId="27" xfId="0" applyFont="1" applyFill="1" applyBorder="1" applyAlignment="1" applyProtection="1">
      <alignment horizontal="left" vertical="top" wrapText="1"/>
    </xf>
    <xf numFmtId="0" fontId="0" fillId="0" borderId="27" xfId="0" applyBorder="1" applyAlignment="1">
      <alignment horizontal="left" wrapText="1"/>
    </xf>
    <xf numFmtId="0" fontId="0" fillId="0" borderId="15" xfId="0" applyBorder="1" applyAlignment="1">
      <alignment horizontal="left" wrapText="1"/>
    </xf>
    <xf numFmtId="0" fontId="1" fillId="3" borderId="33" xfId="0" applyFont="1" applyFill="1" applyBorder="1" applyAlignment="1" applyProtection="1">
      <alignment vertical="top" wrapText="1"/>
    </xf>
    <xf numFmtId="0" fontId="1" fillId="3" borderId="27" xfId="0" applyFont="1" applyFill="1" applyBorder="1" applyAlignment="1" applyProtection="1">
      <alignment vertical="top" wrapText="1"/>
    </xf>
    <xf numFmtId="0" fontId="1" fillId="3" borderId="15" xfId="0" applyFont="1" applyFill="1" applyBorder="1" applyAlignment="1" applyProtection="1">
      <alignment vertical="top" wrapText="1"/>
    </xf>
    <xf numFmtId="0" fontId="0" fillId="0" borderId="15" xfId="0" applyBorder="1" applyAlignment="1">
      <alignment vertical="top" wrapText="1"/>
    </xf>
    <xf numFmtId="0" fontId="14" fillId="4" borderId="1" xfId="0" applyFont="1" applyFill="1" applyBorder="1" applyAlignment="1">
      <alignment horizontal="center"/>
    </xf>
    <xf numFmtId="0" fontId="27" fillId="0" borderId="45" xfId="0" applyFont="1" applyFill="1" applyBorder="1" applyAlignment="1">
      <alignment horizontal="center"/>
    </xf>
    <xf numFmtId="0" fontId="27" fillId="0" borderId="56" xfId="0" applyFont="1" applyFill="1" applyBorder="1" applyAlignment="1">
      <alignment horizontal="center"/>
    </xf>
    <xf numFmtId="0" fontId="11" fillId="3" borderId="25" xfId="0" applyFont="1" applyFill="1" applyBorder="1"/>
    <xf numFmtId="0" fontId="39" fillId="11" borderId="40" xfId="0" applyFont="1" applyFill="1" applyBorder="1" applyAlignment="1" applyProtection="1">
      <alignment horizontal="center" vertical="center"/>
    </xf>
    <xf numFmtId="0" fontId="39" fillId="11" borderId="52" xfId="0" applyFont="1" applyFill="1" applyBorder="1" applyAlignment="1" applyProtection="1">
      <alignment horizontal="center" vertical="center"/>
    </xf>
    <xf numFmtId="0" fontId="36" fillId="12" borderId="30" xfId="4" applyFill="1" applyBorder="1" applyAlignment="1" applyProtection="1">
      <alignment horizontal="center"/>
      <protection locked="0"/>
    </xf>
    <xf numFmtId="0" fontId="36" fillId="12" borderId="55" xfId="4" applyFill="1" applyBorder="1" applyAlignment="1" applyProtection="1">
      <alignment horizontal="center"/>
      <protection locked="0"/>
    </xf>
    <xf numFmtId="0" fontId="39" fillId="11" borderId="30" xfId="0" applyFont="1" applyFill="1" applyBorder="1" applyAlignment="1" applyProtection="1">
      <alignment horizontal="center" vertical="center" wrapText="1"/>
    </xf>
    <xf numFmtId="0" fontId="39" fillId="11" borderId="58" xfId="0" applyFont="1" applyFill="1" applyBorder="1" applyAlignment="1" applyProtection="1">
      <alignment horizontal="center" vertical="center" wrapText="1"/>
    </xf>
    <xf numFmtId="0" fontId="44" fillId="12" borderId="30" xfId="4" applyFont="1" applyFill="1" applyBorder="1" applyAlignment="1" applyProtection="1">
      <alignment horizontal="center" vertical="center"/>
      <protection locked="0"/>
    </xf>
    <xf numFmtId="0" fontId="44" fillId="12" borderId="58" xfId="4" applyFont="1" applyFill="1" applyBorder="1" applyAlignment="1" applyProtection="1">
      <alignment horizontal="center" vertical="center"/>
      <protection locked="0"/>
    </xf>
    <xf numFmtId="0" fontId="0" fillId="10" borderId="64" xfId="0" applyFill="1" applyBorder="1" applyAlignment="1" applyProtection="1">
      <alignment horizontal="center" vertical="center"/>
    </xf>
    <xf numFmtId="0" fontId="0" fillId="10" borderId="65" xfId="0" applyFill="1" applyBorder="1" applyAlignment="1" applyProtection="1">
      <alignment horizontal="center" vertical="center"/>
    </xf>
    <xf numFmtId="0" fontId="0" fillId="10" borderId="18" xfId="0" applyFill="1" applyBorder="1" applyAlignment="1" applyProtection="1">
      <alignment horizontal="center" vertical="center"/>
    </xf>
    <xf numFmtId="0" fontId="36" fillId="12" borderId="39" xfId="4" applyFill="1" applyBorder="1" applyAlignment="1" applyProtection="1">
      <alignment horizontal="center" vertical="center"/>
      <protection locked="0"/>
    </xf>
    <xf numFmtId="0" fontId="36" fillId="12" borderId="62" xfId="4" applyFill="1" applyBorder="1" applyAlignment="1" applyProtection="1">
      <alignment horizontal="center" vertical="center"/>
      <protection locked="0"/>
    </xf>
    <xf numFmtId="0" fontId="36" fillId="12" borderId="36" xfId="4" applyFill="1" applyBorder="1" applyAlignment="1" applyProtection="1">
      <alignment horizontal="center" vertical="center"/>
      <protection locked="0"/>
    </xf>
    <xf numFmtId="0" fontId="36" fillId="12" borderId="46" xfId="4" applyFill="1" applyBorder="1" applyAlignment="1" applyProtection="1">
      <alignment horizontal="center" vertical="center"/>
      <protection locked="0"/>
    </xf>
    <xf numFmtId="10" fontId="36" fillId="12" borderId="30" xfId="4" applyNumberFormat="1" applyFill="1" applyBorder="1" applyAlignment="1" applyProtection="1">
      <alignment horizontal="center" vertical="center"/>
      <protection locked="0"/>
    </xf>
    <xf numFmtId="10" fontId="36" fillId="12" borderId="58" xfId="4" applyNumberFormat="1" applyFill="1" applyBorder="1" applyAlignment="1" applyProtection="1">
      <alignment horizontal="center" vertical="center"/>
      <protection locked="0"/>
    </xf>
    <xf numFmtId="0" fontId="28" fillId="3" borderId="20" xfId="0" applyFont="1" applyFill="1" applyBorder="1" applyAlignment="1">
      <alignment horizontal="center" vertical="center"/>
    </xf>
    <xf numFmtId="0" fontId="18" fillId="3" borderId="19" xfId="0" applyFont="1" applyFill="1" applyBorder="1" applyAlignment="1">
      <alignment horizontal="center" vertical="top" wrapText="1"/>
    </xf>
    <xf numFmtId="0" fontId="18" fillId="3" borderId="20" xfId="0" applyFont="1" applyFill="1" applyBorder="1" applyAlignment="1">
      <alignment horizontal="center" vertical="top" wrapText="1"/>
    </xf>
    <xf numFmtId="0" fontId="24" fillId="3" borderId="20" xfId="0" applyFont="1" applyFill="1" applyBorder="1" applyAlignment="1">
      <alignment horizontal="center" vertical="top" wrapText="1"/>
    </xf>
    <xf numFmtId="0" fontId="22" fillId="3" borderId="24" xfId="1" applyFill="1" applyBorder="1" applyAlignment="1" applyProtection="1">
      <alignment horizontal="center" vertical="top" wrapText="1"/>
    </xf>
    <xf numFmtId="0" fontId="22" fillId="3" borderId="25" xfId="1" applyFill="1" applyBorder="1" applyAlignment="1" applyProtection="1">
      <alignment horizontal="center" vertical="top" wrapText="1"/>
    </xf>
    <xf numFmtId="0" fontId="33" fillId="2" borderId="30" xfId="0" applyFont="1" applyFill="1" applyBorder="1" applyAlignment="1">
      <alignment horizontal="center" vertical="center"/>
    </xf>
    <xf numFmtId="0" fontId="33" fillId="2" borderId="54" xfId="0" applyFont="1" applyFill="1" applyBorder="1" applyAlignment="1">
      <alignment horizontal="center" vertical="center"/>
    </xf>
    <xf numFmtId="0" fontId="33" fillId="2" borderId="58" xfId="0" applyFont="1" applyFill="1" applyBorder="1" applyAlignment="1">
      <alignment horizontal="center" vertical="center"/>
    </xf>
    <xf numFmtId="0" fontId="0" fillId="0" borderId="39" xfId="0" applyBorder="1" applyAlignment="1" applyProtection="1">
      <alignment horizontal="left" vertical="center" wrapText="1"/>
    </xf>
    <xf numFmtId="0" fontId="0" fillId="0" borderId="62" xfId="0" applyBorder="1" applyAlignment="1" applyProtection="1">
      <alignment horizontal="left" vertical="center" wrapText="1"/>
    </xf>
    <xf numFmtId="0" fontId="44" fillId="8" borderId="30" xfId="4" applyFont="1" applyBorder="1" applyAlignment="1" applyProtection="1">
      <alignment horizontal="center" vertical="center"/>
      <protection locked="0"/>
    </xf>
    <xf numFmtId="0" fontId="44" fillId="8" borderId="58" xfId="4" applyFont="1" applyBorder="1" applyAlignment="1" applyProtection="1">
      <alignment horizontal="center" vertical="center"/>
      <protection locked="0"/>
    </xf>
    <xf numFmtId="0" fontId="39" fillId="11" borderId="51" xfId="0" applyFont="1" applyFill="1" applyBorder="1" applyAlignment="1" applyProtection="1">
      <alignment horizontal="center" vertical="center"/>
    </xf>
    <xf numFmtId="0" fontId="36" fillId="8" borderId="30" xfId="4" applyBorder="1" applyAlignment="1" applyProtection="1">
      <alignment horizontal="left" vertical="center" wrapText="1"/>
      <protection locked="0"/>
    </xf>
    <xf numFmtId="0" fontId="36" fillId="8" borderId="54" xfId="4" applyBorder="1" applyAlignment="1" applyProtection="1">
      <alignment horizontal="left" vertical="center" wrapText="1"/>
      <protection locked="0"/>
    </xf>
    <xf numFmtId="0" fontId="36" fillId="8" borderId="55" xfId="4" applyBorder="1" applyAlignment="1" applyProtection="1">
      <alignment horizontal="left" vertical="center" wrapText="1"/>
      <protection locked="0"/>
    </xf>
    <xf numFmtId="0" fontId="36" fillId="12" borderId="30" xfId="4" applyFill="1" applyBorder="1" applyAlignment="1" applyProtection="1">
      <alignment horizontal="left" vertical="center" wrapText="1"/>
      <protection locked="0"/>
    </xf>
    <xf numFmtId="0" fontId="36" fillId="12" borderId="54" xfId="4" applyFill="1" applyBorder="1" applyAlignment="1" applyProtection="1">
      <alignment horizontal="left" vertical="center" wrapText="1"/>
      <protection locked="0"/>
    </xf>
    <xf numFmtId="0" fontId="36" fillId="12" borderId="55" xfId="4" applyFill="1" applyBorder="1" applyAlignment="1" applyProtection="1">
      <alignment horizontal="left" vertical="center" wrapText="1"/>
      <protection locked="0"/>
    </xf>
    <xf numFmtId="0" fontId="0" fillId="0" borderId="59" xfId="0" applyBorder="1" applyAlignment="1" applyProtection="1">
      <alignment horizontal="left" vertical="center" wrapText="1"/>
    </xf>
    <xf numFmtId="0" fontId="0" fillId="10" borderId="39" xfId="0" applyFill="1" applyBorder="1" applyAlignment="1" applyProtection="1">
      <alignment horizontal="left" vertical="center" wrapText="1"/>
    </xf>
    <xf numFmtId="0" fontId="0" fillId="10" borderId="62" xfId="0" applyFill="1" applyBorder="1" applyAlignment="1" applyProtection="1">
      <alignment horizontal="left" vertical="center" wrapText="1"/>
    </xf>
    <xf numFmtId="0" fontId="0" fillId="0" borderId="39" xfId="0" applyBorder="1" applyAlignment="1" applyProtection="1">
      <alignment horizontal="center" vertical="center" wrapText="1"/>
    </xf>
    <xf numFmtId="0" fontId="0" fillId="0" borderId="59" xfId="0" applyBorder="1" applyAlignment="1" applyProtection="1">
      <alignment horizontal="center" vertical="center" wrapText="1"/>
    </xf>
    <xf numFmtId="0" fontId="0" fillId="0" borderId="62" xfId="0" applyBorder="1" applyAlignment="1" applyProtection="1">
      <alignment horizontal="center" vertical="center" wrapText="1"/>
    </xf>
    <xf numFmtId="0" fontId="0" fillId="0" borderId="57" xfId="0" applyBorder="1" applyAlignment="1" applyProtection="1">
      <alignment horizontal="left" vertical="center" wrapText="1"/>
    </xf>
    <xf numFmtId="0" fontId="0" fillId="0" borderId="63" xfId="0" applyBorder="1" applyAlignment="1" applyProtection="1">
      <alignment horizontal="left" vertical="center" wrapText="1"/>
    </xf>
    <xf numFmtId="0" fontId="0" fillId="10" borderId="45" xfId="0" applyFill="1" applyBorder="1" applyAlignment="1" applyProtection="1">
      <alignment horizontal="center" vertical="center"/>
    </xf>
    <xf numFmtId="0" fontId="0" fillId="10" borderId="17" xfId="0" applyFill="1" applyBorder="1" applyAlignment="1" applyProtection="1">
      <alignment horizontal="center" vertical="center"/>
    </xf>
    <xf numFmtId="0" fontId="0" fillId="10" borderId="31" xfId="0" applyFill="1" applyBorder="1" applyAlignment="1" applyProtection="1">
      <alignment horizontal="center" vertical="center"/>
    </xf>
    <xf numFmtId="0" fontId="0" fillId="10" borderId="39" xfId="0" applyFill="1" applyBorder="1" applyAlignment="1" applyProtection="1">
      <alignment horizontal="center" vertical="center" wrapText="1"/>
    </xf>
    <xf numFmtId="0" fontId="0" fillId="10" borderId="59" xfId="0" applyFill="1" applyBorder="1" applyAlignment="1" applyProtection="1">
      <alignment horizontal="center" vertical="center" wrapText="1"/>
    </xf>
    <xf numFmtId="0" fontId="0" fillId="10" borderId="62" xfId="0" applyFill="1" applyBorder="1" applyAlignment="1" applyProtection="1">
      <alignment horizontal="center" vertical="center" wrapText="1"/>
    </xf>
    <xf numFmtId="0" fontId="36" fillId="8" borderId="30" xfId="4" applyBorder="1" applyAlignment="1" applyProtection="1">
      <alignment horizontal="center" vertical="center" wrapText="1"/>
      <protection locked="0"/>
    </xf>
    <xf numFmtId="0" fontId="36" fillId="8" borderId="55" xfId="4" applyBorder="1" applyAlignment="1" applyProtection="1">
      <alignment horizontal="center" vertical="center" wrapText="1"/>
      <protection locked="0"/>
    </xf>
    <xf numFmtId="0" fontId="36" fillId="8" borderId="39" xfId="4" applyBorder="1" applyAlignment="1" applyProtection="1">
      <alignment horizontal="center" vertical="center"/>
      <protection locked="0"/>
    </xf>
    <xf numFmtId="0" fontId="36" fillId="8" borderId="62" xfId="4" applyBorder="1" applyAlignment="1" applyProtection="1">
      <alignment horizontal="center" vertical="center"/>
      <protection locked="0"/>
    </xf>
    <xf numFmtId="0" fontId="36" fillId="9" borderId="39" xfId="4" applyFill="1" applyBorder="1" applyAlignment="1" applyProtection="1">
      <alignment horizontal="center" vertical="center"/>
      <protection locked="0"/>
    </xf>
    <xf numFmtId="0" fontId="36" fillId="9" borderId="62" xfId="4" applyFill="1" applyBorder="1" applyAlignment="1" applyProtection="1">
      <alignment horizontal="center" vertical="center"/>
      <protection locked="0"/>
    </xf>
    <xf numFmtId="0" fontId="36" fillId="8" borderId="36" xfId="4" applyBorder="1" applyAlignment="1" applyProtection="1">
      <alignment horizontal="center" vertical="center"/>
      <protection locked="0"/>
    </xf>
    <xf numFmtId="0" fontId="36" fillId="8" borderId="46" xfId="4" applyBorder="1" applyAlignment="1" applyProtection="1">
      <alignment horizontal="center" vertical="center"/>
      <protection locked="0"/>
    </xf>
    <xf numFmtId="0" fontId="0" fillId="0" borderId="11" xfId="0" applyBorder="1" applyAlignment="1" applyProtection="1">
      <alignment horizontal="center" vertical="center" wrapText="1"/>
    </xf>
    <xf numFmtId="0" fontId="0" fillId="10" borderId="35" xfId="0" applyFill="1" applyBorder="1" applyAlignment="1" applyProtection="1">
      <alignment horizontal="center" vertical="center"/>
    </xf>
    <xf numFmtId="0" fontId="0" fillId="10" borderId="32" xfId="0" applyFill="1" applyBorder="1" applyAlignment="1" applyProtection="1">
      <alignment horizontal="center" vertical="center"/>
    </xf>
    <xf numFmtId="0" fontId="39" fillId="11" borderId="61" xfId="0" applyFont="1" applyFill="1" applyBorder="1" applyAlignment="1" applyProtection="1">
      <alignment horizontal="center" vertical="center"/>
    </xf>
    <xf numFmtId="0" fontId="39" fillId="11" borderId="50" xfId="0" applyFont="1" applyFill="1" applyBorder="1" applyAlignment="1" applyProtection="1">
      <alignment horizontal="center" vertical="center"/>
    </xf>
    <xf numFmtId="0" fontId="36" fillId="8" borderId="30" xfId="4" applyBorder="1" applyAlignment="1" applyProtection="1">
      <alignment horizontal="center" vertical="center"/>
      <protection locked="0"/>
    </xf>
    <xf numFmtId="0" fontId="36" fillId="8" borderId="58" xfId="4" applyBorder="1" applyAlignment="1" applyProtection="1">
      <alignment horizontal="center" vertical="center"/>
      <protection locked="0"/>
    </xf>
    <xf numFmtId="0" fontId="36" fillId="12" borderId="30" xfId="4" applyFill="1" applyBorder="1" applyAlignment="1" applyProtection="1">
      <alignment horizontal="center" vertical="center"/>
      <protection locked="0"/>
    </xf>
    <xf numFmtId="0" fontId="36" fillId="12" borderId="58" xfId="4" applyFill="1" applyBorder="1" applyAlignment="1" applyProtection="1">
      <alignment horizontal="center" vertical="center"/>
      <protection locked="0"/>
    </xf>
    <xf numFmtId="0" fontId="36" fillId="8" borderId="58" xfId="4" applyBorder="1" applyAlignment="1" applyProtection="1">
      <alignment horizontal="center" vertical="center" wrapText="1"/>
      <protection locked="0"/>
    </xf>
    <xf numFmtId="0" fontId="0" fillId="0" borderId="11" xfId="0" applyBorder="1" applyAlignment="1" applyProtection="1">
      <alignment horizontal="left" vertical="center" wrapText="1"/>
    </xf>
    <xf numFmtId="0" fontId="36" fillId="12" borderId="30" xfId="4" applyFill="1" applyBorder="1" applyAlignment="1" applyProtection="1">
      <alignment horizontal="center" vertical="center" wrapText="1"/>
      <protection locked="0"/>
    </xf>
    <xf numFmtId="0" fontId="36" fillId="12" borderId="55" xfId="4" applyFill="1" applyBorder="1" applyAlignment="1" applyProtection="1">
      <alignment horizontal="center" vertical="center" wrapText="1"/>
      <protection locked="0"/>
    </xf>
    <xf numFmtId="0" fontId="39" fillId="11" borderId="55" xfId="0" applyFont="1" applyFill="1" applyBorder="1" applyAlignment="1" applyProtection="1">
      <alignment horizontal="center" vertical="center" wrapText="1"/>
    </xf>
    <xf numFmtId="0" fontId="0" fillId="10" borderId="59" xfId="0" applyFill="1" applyBorder="1" applyAlignment="1" applyProtection="1">
      <alignment horizontal="left" vertical="center" wrapText="1"/>
    </xf>
    <xf numFmtId="0" fontId="36" fillId="8" borderId="30" xfId="4" applyBorder="1" applyAlignment="1" applyProtection="1">
      <alignment horizontal="center"/>
      <protection locked="0"/>
    </xf>
    <xf numFmtId="0" fontId="36" fillId="8" borderId="55" xfId="4" applyBorder="1" applyAlignment="1" applyProtection="1">
      <alignment horizontal="center"/>
      <protection locked="0"/>
    </xf>
    <xf numFmtId="0" fontId="36" fillId="12" borderId="54" xfId="4" applyFill="1" applyBorder="1" applyAlignment="1" applyProtection="1">
      <alignment horizontal="center" vertical="center"/>
      <protection locked="0"/>
    </xf>
    <xf numFmtId="0" fontId="36" fillId="12" borderId="55" xfId="4" applyFill="1" applyBorder="1" applyAlignment="1" applyProtection="1">
      <alignment horizontal="center" vertical="center"/>
      <protection locked="0"/>
    </xf>
    <xf numFmtId="0" fontId="36" fillId="12" borderId="53" xfId="4" applyFill="1" applyBorder="1" applyAlignment="1" applyProtection="1">
      <alignment horizontal="center" vertical="center" wrapText="1"/>
      <protection locked="0"/>
    </xf>
    <xf numFmtId="0" fontId="36" fillId="12" borderId="58" xfId="4" applyFill="1" applyBorder="1" applyAlignment="1" applyProtection="1">
      <alignment horizontal="center" vertical="center" wrapText="1"/>
      <protection locked="0"/>
    </xf>
    <xf numFmtId="0" fontId="39" fillId="11" borderId="54" xfId="0" applyFont="1" applyFill="1" applyBorder="1" applyAlignment="1" applyProtection="1">
      <alignment horizontal="center" vertical="center" wrapText="1"/>
    </xf>
    <xf numFmtId="0" fontId="36" fillId="8" borderId="54" xfId="4" applyBorder="1" applyAlignment="1" applyProtection="1">
      <alignment horizontal="center" vertical="center"/>
      <protection locked="0"/>
    </xf>
    <xf numFmtId="10" fontId="36" fillId="8" borderId="30" xfId="4" applyNumberFormat="1" applyBorder="1" applyAlignment="1" applyProtection="1">
      <alignment horizontal="center" vertical="center" wrapText="1"/>
      <protection locked="0"/>
    </xf>
    <xf numFmtId="10" fontId="36" fillId="8" borderId="58" xfId="4" applyNumberFormat="1" applyBorder="1" applyAlignment="1" applyProtection="1">
      <alignment horizontal="center" vertical="center" wrapText="1"/>
      <protection locked="0"/>
    </xf>
    <xf numFmtId="0" fontId="36" fillId="8" borderId="54" xfId="4" applyBorder="1" applyAlignment="1" applyProtection="1">
      <alignment horizontal="center" vertical="center" wrapText="1"/>
      <protection locked="0"/>
    </xf>
    <xf numFmtId="9" fontId="36" fillId="12" borderId="53" xfId="4" applyNumberFormat="1" applyFill="1" applyBorder="1" applyAlignment="1" applyProtection="1">
      <alignment horizontal="center" vertical="center" wrapText="1"/>
      <protection locked="0"/>
    </xf>
    <xf numFmtId="9" fontId="36" fillId="12" borderId="58" xfId="4" applyNumberFormat="1" applyFill="1" applyBorder="1" applyAlignment="1" applyProtection="1">
      <alignment horizontal="center" vertical="center" wrapText="1"/>
      <protection locked="0"/>
    </xf>
    <xf numFmtId="0" fontId="39" fillId="11" borderId="40" xfId="0" applyFont="1" applyFill="1" applyBorder="1" applyAlignment="1" applyProtection="1">
      <alignment horizontal="center" vertical="center" wrapText="1"/>
    </xf>
    <xf numFmtId="0" fontId="39" fillId="11" borderId="61" xfId="0" applyFont="1" applyFill="1" applyBorder="1" applyAlignment="1" applyProtection="1">
      <alignment horizontal="center" vertical="center" wrapText="1"/>
    </xf>
    <xf numFmtId="0" fontId="39" fillId="11" borderId="50" xfId="0" applyFont="1" applyFill="1" applyBorder="1" applyAlignment="1" applyProtection="1">
      <alignment horizontal="center" vertical="center" wrapText="1"/>
    </xf>
    <xf numFmtId="0" fontId="0" fillId="0" borderId="29" xfId="0" applyBorder="1" applyAlignment="1" applyProtection="1">
      <alignment horizontal="left" vertical="center" wrapText="1"/>
    </xf>
    <xf numFmtId="0" fontId="36" fillId="12" borderId="39" xfId="4" applyFill="1" applyBorder="1" applyAlignment="1" applyProtection="1">
      <alignment horizontal="center" wrapText="1"/>
      <protection locked="0"/>
    </xf>
    <xf numFmtId="0" fontId="36" fillId="12" borderId="62" xfId="4" applyFill="1" applyBorder="1" applyAlignment="1" applyProtection="1">
      <alignment horizontal="center" wrapText="1"/>
      <protection locked="0"/>
    </xf>
    <xf numFmtId="0" fontId="36" fillId="12" borderId="36" xfId="4" applyFill="1" applyBorder="1" applyAlignment="1" applyProtection="1">
      <alignment horizontal="center" wrapText="1"/>
      <protection locked="0"/>
    </xf>
    <xf numFmtId="0" fontId="36" fillId="12" borderId="46" xfId="4" applyFill="1" applyBorder="1" applyAlignment="1" applyProtection="1">
      <alignment horizontal="center" wrapText="1"/>
      <protection locked="0"/>
    </xf>
    <xf numFmtId="0" fontId="36" fillId="8" borderId="39" xfId="4" applyBorder="1" applyAlignment="1" applyProtection="1">
      <alignment horizontal="center" wrapText="1"/>
      <protection locked="0"/>
    </xf>
    <xf numFmtId="0" fontId="36" fillId="8" borderId="62" xfId="4" applyBorder="1" applyAlignment="1" applyProtection="1">
      <alignment horizontal="center" wrapText="1"/>
      <protection locked="0"/>
    </xf>
    <xf numFmtId="0" fontId="36" fillId="8" borderId="36" xfId="4" applyBorder="1" applyAlignment="1" applyProtection="1">
      <alignment horizontal="center" wrapText="1"/>
      <protection locked="0"/>
    </xf>
    <xf numFmtId="0" fontId="36" fillId="8" borderId="46" xfId="4" applyBorder="1" applyAlignment="1" applyProtection="1">
      <alignment horizontal="center" wrapText="1"/>
      <protection locked="0"/>
    </xf>
    <xf numFmtId="0" fontId="44" fillId="8" borderId="30" xfId="4" applyFont="1" applyBorder="1" applyAlignment="1" applyProtection="1">
      <alignment horizontal="center" vertical="center" wrapText="1"/>
      <protection locked="0"/>
    </xf>
    <xf numFmtId="0" fontId="44" fillId="8" borderId="55" xfId="4" applyFont="1" applyBorder="1" applyAlignment="1" applyProtection="1">
      <alignment horizontal="center" vertical="center" wrapText="1"/>
      <protection locked="0"/>
    </xf>
    <xf numFmtId="0" fontId="44" fillId="12" borderId="30" xfId="4" applyFont="1" applyFill="1" applyBorder="1" applyAlignment="1" applyProtection="1">
      <alignment horizontal="center" vertical="center" wrapText="1"/>
      <protection locked="0"/>
    </xf>
    <xf numFmtId="0" fontId="44" fillId="12" borderId="55" xfId="4" applyFont="1" applyFill="1" applyBorder="1" applyAlignment="1" applyProtection="1">
      <alignment horizontal="center" vertical="center" wrapText="1"/>
      <protection locked="0"/>
    </xf>
    <xf numFmtId="0" fontId="44" fillId="12" borderId="39" xfId="4" applyFont="1" applyFill="1" applyBorder="1" applyAlignment="1" applyProtection="1">
      <alignment horizontal="center" vertical="center"/>
      <protection locked="0"/>
    </xf>
    <xf numFmtId="0" fontId="44" fillId="12" borderId="62" xfId="4" applyFont="1" applyFill="1" applyBorder="1" applyAlignment="1" applyProtection="1">
      <alignment horizontal="center" vertical="center"/>
      <protection locked="0"/>
    </xf>
    <xf numFmtId="0" fontId="44" fillId="8" borderId="39" xfId="4" applyFont="1" applyBorder="1" applyAlignment="1" applyProtection="1">
      <alignment horizontal="center" vertical="center"/>
      <protection locked="0"/>
    </xf>
    <xf numFmtId="0" fontId="44" fillId="8" borderId="62" xfId="4" applyFont="1" applyBorder="1" applyAlignment="1" applyProtection="1">
      <alignment horizontal="center" vertical="center"/>
      <protection locked="0"/>
    </xf>
    <xf numFmtId="0" fontId="37" fillId="0" borderId="0" xfId="0" applyFont="1" applyAlignment="1" applyProtection="1">
      <alignment horizontal="left"/>
    </xf>
    <xf numFmtId="0" fontId="0" fillId="10" borderId="57" xfId="0" applyFill="1" applyBorder="1" applyAlignment="1" applyProtection="1">
      <alignment horizontal="left" vertical="center" wrapText="1"/>
    </xf>
    <xf numFmtId="0" fontId="0" fillId="10" borderId="60" xfId="0" applyFill="1" applyBorder="1" applyAlignment="1" applyProtection="1">
      <alignment horizontal="left" vertical="center" wrapText="1"/>
    </xf>
    <xf numFmtId="0" fontId="0" fillId="10" borderId="63" xfId="0" applyFill="1" applyBorder="1" applyAlignment="1" applyProtection="1">
      <alignment horizontal="left" vertical="center" wrapText="1"/>
    </xf>
  </cellXfs>
  <cellStyles count="7">
    <cellStyle name="Bad" xfId="3" builtinId="27"/>
    <cellStyle name="Followed Hyperlink" xfId="5" builtinId="9" hidden="1"/>
    <cellStyle name="Followed Hyperlink" xfId="6" builtinId="9" hidden="1"/>
    <cellStyle name="Good" xfId="2" builtinId="26"/>
    <cellStyle name="Hyperlink" xfId="1" builtinId="8"/>
    <cellStyle name="Neutral" xfId="4" builtinId="2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usernames" Target="revisions/userNam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revisionHeaders" Target="revisions/revisionHeader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1033" name="AutoShape 4"/>
        <xdr:cNvSpPr>
          <a:spLocks noChangeAspect="1" noChangeArrowheads="1"/>
        </xdr:cNvSpPr>
      </xdr:nvSpPr>
      <xdr:spPr bwMode="auto">
        <a:xfrm>
          <a:off x="857250" y="152400"/>
          <a:ext cx="962025" cy="1143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19050</xdr:colOff>
      <xdr:row>1</xdr:row>
      <xdr:rowOff>9525</xdr:rowOff>
    </xdr:from>
    <xdr:to>
      <xdr:col>2</xdr:col>
      <xdr:colOff>85725</xdr:colOff>
      <xdr:row>3</xdr:row>
      <xdr:rowOff>180975</xdr:rowOff>
    </xdr:to>
    <xdr:pic>
      <xdr:nvPicPr>
        <xdr:cNvPr id="1034" name="Picture 6"/>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13007" b="23802"/>
        <a:stretch>
          <a:fillRect/>
        </a:stretch>
      </xdr:blipFill>
      <xdr:spPr bwMode="auto">
        <a:xfrm>
          <a:off x="190500" y="209550"/>
          <a:ext cx="7905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15240</xdr:colOff>
      <xdr:row>16</xdr:row>
      <xdr:rowOff>106680</xdr:rowOff>
    </xdr:from>
    <xdr:to>
      <xdr:col>7</xdr:col>
      <xdr:colOff>1935480</xdr:colOff>
      <xdr:row>17</xdr:row>
      <xdr:rowOff>190500</xdr:rowOff>
    </xdr:to>
    <xdr:sp macro="" textlink="">
      <xdr:nvSpPr>
        <xdr:cNvPr id="6145" name="Text Box 13"/>
        <xdr:cNvSpPr txBox="1">
          <a:spLocks noChangeArrowheads="1"/>
        </xdr:cNvSpPr>
      </xdr:nvSpPr>
      <xdr:spPr bwMode="auto">
        <a:xfrm>
          <a:off x="6865620" y="10927080"/>
          <a:ext cx="1920240" cy="2514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xmlns:mc="http://schemas.openxmlformats.org/markup-compatibility/2006" val="000000" mc:Ignorable="a14" a14:legacySpreadsheetColorIndex="0"/>
              </a:solidFill>
              <a:miter lim="800000"/>
              <a:headEnd/>
              <a:tailEnd/>
            </a14:hiddenLine>
          </a:ext>
        </a:extLst>
      </xdr:spPr>
      <xdr:txBody>
        <a:bodyPr vertOverflow="clip" wrap="square" lIns="36576" tIns="36576" rIns="36576" bIns="36576" anchor="t" upright="1"/>
        <a:lstStyle/>
        <a:p>
          <a:pPr algn="l" rtl="0">
            <a:defRPr sz="1000"/>
          </a:pPr>
          <a:r>
            <a:rPr lang="en-AU" sz="900" b="1" i="1" u="none" strike="noStrike" baseline="0">
              <a:solidFill>
                <a:srgbClr val="000000"/>
              </a:solidFill>
              <a:latin typeface="Times New Roman"/>
              <a:cs typeface="Times New Roman"/>
            </a:rPr>
            <a:t>Koroba Assas—Community</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23131</xdr:colOff>
      <xdr:row>1</xdr:row>
      <xdr:rowOff>36739</xdr:rowOff>
    </xdr:from>
    <xdr:to>
      <xdr:col>1</xdr:col>
      <xdr:colOff>1440778</xdr:colOff>
      <xdr:row>4</xdr:row>
      <xdr:rowOff>18709</xdr:rowOff>
    </xdr:to>
    <xdr:pic>
      <xdr:nvPicPr>
        <xdr:cNvPr id="3" name="logo-image" descr="Hom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7238" y="240846"/>
          <a:ext cx="1417647"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Archive\El-Arini\Database\Project%20Management_July_21_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Form"/>
      <sheetName val="Sheet3"/>
      <sheetName val="Dropdowns"/>
    </sheetNames>
    <sheetDataSet>
      <sheetData sheetId="0"/>
      <sheetData sheetId="1"/>
      <sheetData sheetId="2"/>
      <sheetData sheetId="3">
        <row r="2">
          <cell r="G2" t="str">
            <v>January</v>
          </cell>
          <cell r="H2">
            <v>2010</v>
          </cell>
        </row>
        <row r="3">
          <cell r="G3" t="str">
            <v>February</v>
          </cell>
          <cell r="H3">
            <v>2011</v>
          </cell>
        </row>
        <row r="4">
          <cell r="G4" t="str">
            <v>March</v>
          </cell>
          <cell r="H4">
            <v>2012</v>
          </cell>
        </row>
        <row r="5">
          <cell r="G5" t="str">
            <v>April</v>
          </cell>
          <cell r="H5">
            <v>2013</v>
          </cell>
        </row>
        <row r="6">
          <cell r="G6" t="str">
            <v>May</v>
          </cell>
          <cell r="H6">
            <v>2014</v>
          </cell>
        </row>
        <row r="7">
          <cell r="G7" t="str">
            <v>June</v>
          </cell>
          <cell r="H7">
            <v>2015</v>
          </cell>
        </row>
        <row r="8">
          <cell r="G8" t="str">
            <v>July</v>
          </cell>
          <cell r="H8">
            <v>2016</v>
          </cell>
        </row>
        <row r="9">
          <cell r="G9" t="str">
            <v>August</v>
          </cell>
          <cell r="H9">
            <v>2017</v>
          </cell>
        </row>
        <row r="10">
          <cell r="G10" t="str">
            <v>September</v>
          </cell>
          <cell r="H10">
            <v>2018</v>
          </cell>
        </row>
        <row r="11">
          <cell r="G11" t="str">
            <v>October</v>
          </cell>
          <cell r="H11">
            <v>2019</v>
          </cell>
        </row>
        <row r="12">
          <cell r="G12" t="str">
            <v>November</v>
          </cell>
          <cell r="H12">
            <v>2020</v>
          </cell>
        </row>
        <row r="13">
          <cell r="G13" t="str">
            <v xml:space="preserve">December </v>
          </cell>
          <cell r="H13">
            <v>2021</v>
          </cell>
        </row>
        <row r="14">
          <cell r="H14">
            <v>2022</v>
          </cell>
        </row>
        <row r="15">
          <cell r="H15">
            <v>2023</v>
          </cell>
        </row>
        <row r="16">
          <cell r="H16">
            <v>2024</v>
          </cell>
        </row>
        <row r="17">
          <cell r="H17">
            <v>2025</v>
          </cell>
        </row>
        <row r="18">
          <cell r="H18">
            <v>2026</v>
          </cell>
        </row>
        <row r="19">
          <cell r="H19">
            <v>2027</v>
          </cell>
        </row>
        <row r="20">
          <cell r="H20">
            <v>2028</v>
          </cell>
        </row>
        <row r="21">
          <cell r="H21">
            <v>2029</v>
          </cell>
        </row>
        <row r="22">
          <cell r="H22">
            <v>2030</v>
          </cell>
        </row>
        <row r="23">
          <cell r="H23">
            <v>2031</v>
          </cell>
        </row>
        <row r="24">
          <cell r="H24">
            <v>2032</v>
          </cell>
        </row>
        <row r="25">
          <cell r="H25">
            <v>2033</v>
          </cell>
        </row>
        <row r="26">
          <cell r="H26">
            <v>2034</v>
          </cell>
        </row>
        <row r="27">
          <cell r="H27">
            <v>2035</v>
          </cell>
        </row>
        <row r="28">
          <cell r="H28">
            <v>2036</v>
          </cell>
        </row>
        <row r="29">
          <cell r="H29">
            <v>2037</v>
          </cell>
        </row>
        <row r="30">
          <cell r="H30">
            <v>2038</v>
          </cell>
        </row>
        <row r="31">
          <cell r="H31">
            <v>2039</v>
          </cell>
        </row>
        <row r="32">
          <cell r="H32">
            <v>2040</v>
          </cell>
        </row>
        <row r="33">
          <cell r="H33">
            <v>2041</v>
          </cell>
        </row>
        <row r="34">
          <cell r="H34">
            <v>2042</v>
          </cell>
        </row>
        <row r="35">
          <cell r="H35">
            <v>2043</v>
          </cell>
        </row>
        <row r="36">
          <cell r="H36">
            <v>2044</v>
          </cell>
        </row>
      </sheetData>
    </sheetDataSet>
  </externalBook>
</externalLink>
</file>

<file path=xl/revisions/_rels/revisionHeaders.xml.rels><?xml version="1.0" encoding="UTF-8" standalone="yes"?>
<Relationships xmlns="http://schemas.openxmlformats.org/package/2006/relationships"><Relationship Id="rId13" Type="http://schemas.openxmlformats.org/officeDocument/2006/relationships/revisionLog" Target="revisionLog2.xml"/><Relationship Id="rId14" Type="http://schemas.openxmlformats.org/officeDocument/2006/relationships/revisionLog" Target="revisionLog3.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F4EC28A4-19A6-4BE8-8264-4F42E30EBAD3}" diskRevisions="1" revisionId="590" version="3">
  <header guid="{6F432E56-BA57-4C2A-8B9B-896DC724147F}" dateTime="2017-07-27T16:34:10" maxSheetId="10" userName="Martina Dorigo" r:id="rId13">
    <sheetIdMap count="9">
      <sheetId val="1"/>
      <sheetId val="2"/>
      <sheetId val="3"/>
      <sheetId val="4"/>
      <sheetId val="5"/>
      <sheetId val="6"/>
      <sheetId val="7"/>
      <sheetId val="8"/>
      <sheetId val="9"/>
    </sheetIdMap>
  </header>
  <header guid="{F4EC28A4-19A6-4BE8-8264-4F42E30EBAD3}" dateTime="2017-07-27T16:37:23" maxSheetId="10" userName="Martina Dorigo" r:id="rId14">
    <sheetIdMap count="9">
      <sheetId val="1"/>
      <sheetId val="2"/>
      <sheetId val="3"/>
      <sheetId val="4"/>
      <sheetId val="5"/>
      <sheetId val="6"/>
      <sheetId val="7"/>
      <sheetId val="8"/>
      <sheetId val="9"/>
    </sheetIdMap>
  </header>
</header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dn rId="0" localSheetId="1" customView="1" name="Z_07EAF365_2447_4F82_A46B_7E9FD26E56FF_.wvu.Rows" hidden="1" oldHidden="1">
    <formula>Overview!$8:$11</formula>
  </rdn>
  <rdn rId="0" localSheetId="1" customView="1" name="Z_07EAF365_2447_4F82_A46B_7E9FD26E56FF_.wvu.Cols" hidden="1" oldHidden="1">
    <formula>Overview!$H:$P</formula>
  </rdn>
  <rdn rId="0" localSheetId="3" customView="1" name="Z_07EAF365_2447_4F82_A46B_7E9FD26E56FF_.wvu.Rows" hidden="1" oldHidden="1">
    <formula>Procurement!$46:$48</formula>
  </rdn>
  <rdn rId="0" localSheetId="8" customView="1" name="Z_07EAF365_2447_4F82_A46B_7E9FD26E56FF_.wvu.Rows" hidden="1" oldHidden="1">
    <formula>'Results Tracker'!$31:$38,'Results Tracker'!$133:$321</formula>
  </rdn>
  <rcv guid="{07EAF365-2447-4F82-A46B-7E9FD26E56FF}"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07EAF365-2447-4F82-A46B-7E9FD26E56FF}" action="delete"/>
  <rdn rId="0" localSheetId="1" customView="1" name="Z_07EAF365_2447_4F82_A46B_7E9FD26E56FF_.wvu.Rows" hidden="1" oldHidden="1">
    <formula>Overview!$8:$11</formula>
    <oldFormula>Overview!$8:$11</oldFormula>
  </rdn>
  <rdn rId="0" localSheetId="1" customView="1" name="Z_07EAF365_2447_4F82_A46B_7E9FD26E56FF_.wvu.Cols" hidden="1" oldHidden="1">
    <formula>Overview!$H:$P</formula>
    <oldFormula>Overview!$H:$P</oldFormula>
  </rdn>
  <rdn rId="0" localSheetId="3" customView="1" name="Z_07EAF365_2447_4F82_A46B_7E9FD26E56FF_.wvu.Rows" hidden="1" oldHidden="1">
    <formula>Procurement!$46:$48</formula>
    <oldFormula>Procurement!$46:$48</oldFormula>
  </rdn>
  <rdn rId="0" localSheetId="8" customView="1" name="Z_07EAF365_2447_4F82_A46B_7E9FD26E56FF_.wvu.Rows" hidden="1" oldHidden="1">
    <formula>'Results Tracker'!$31:$38,'Results Tracker'!$133:$321</formula>
    <oldFormula>'Results Tracker'!$31:$38,'Results Tracker'!$133:$321</oldFormula>
  </rdn>
  <rcv guid="{07EAF365-2447-4F82-A46B-7E9FD26E56FF}"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y.trivedy@one.un.org" TargetMode="External"/><Relationship Id="rId7" Type="http://schemas.openxmlformats.org/officeDocument/2006/relationships/drawing" Target="../drawings/drawing1.xml"/><Relationship Id="rId2" Type="http://schemas.openxmlformats.org/officeDocument/2006/relationships/hyperlink" Target="mailto:vbadira@gmail.com" TargetMode="External"/><Relationship Id="rId1" Type="http://schemas.openxmlformats.org/officeDocument/2006/relationships/hyperlink" Target="mailto:rabi.narayan.gaudo@undp.org" TargetMode="External"/><Relationship Id="rId6" Type="http://schemas.openxmlformats.org/officeDocument/2006/relationships/hyperlink" Target="mailto:joycelyn.nagai-muriki@undp.org" TargetMode="External"/><Relationship Id="rId5" Type="http://schemas.openxmlformats.org/officeDocument/2006/relationships/hyperlink" Target="mailto:emmajil.rowanna@gmail.com" TargetMode="External"/><Relationship Id="rId4" Type="http://schemas.openxmlformats.org/officeDocument/2006/relationships/hyperlink" Target="mailto:lulan2431@gmail.com"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mailto:luanne.losi@occd.gov.pg" TargetMode="External"/><Relationship Id="rId1" Type="http://schemas.openxmlformats.org/officeDocument/2006/relationships/hyperlink" Target="mailto:rabi.narayan.gaudo@undp.org" TargetMode="Externa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7"/>
  <sheetViews>
    <sheetView tabSelected="1" topLeftCell="C1" workbookViewId="0">
      <selection activeCell="D23" sqref="D23:D24"/>
    </sheetView>
  </sheetViews>
  <sheetFormatPr defaultColWidth="102.3046875" defaultRowHeight="14.15" x14ac:dyDescent="0.35"/>
  <cols>
    <col min="1" max="1" width="2.4609375" style="1" customWidth="1"/>
    <col min="2" max="2" width="10.84375" style="114" customWidth="1"/>
    <col min="3" max="3" width="14.84375" style="114" customWidth="1"/>
    <col min="4" max="4" width="87.07421875" style="336" customWidth="1"/>
    <col min="5" max="5" width="3.69140625" style="1" customWidth="1"/>
    <col min="6" max="6" width="9.07421875" style="1" customWidth="1"/>
    <col min="7" max="7" width="12.3046875" style="2" customWidth="1"/>
    <col min="8" max="8" width="15.4609375" style="2" hidden="1" customWidth="1"/>
    <col min="9" max="13" width="102.3046875" style="2" hidden="1" customWidth="1"/>
    <col min="14" max="15" width="9.07421875" style="2" hidden="1" customWidth="1"/>
    <col min="16" max="16" width="102.3046875" style="2" hidden="1" customWidth="1"/>
    <col min="17" max="251" width="9.07421875" style="1" customWidth="1"/>
    <col min="252" max="252" width="2.69140625" style="1" customWidth="1"/>
    <col min="253" max="254" width="9.07421875" style="1" customWidth="1"/>
    <col min="255" max="255" width="17.3046875" style="1" customWidth="1"/>
    <col min="256" max="16384" width="102.3046875" style="1"/>
  </cols>
  <sheetData>
    <row r="1" spans="2:16" ht="14.6" thickBot="1" x14ac:dyDescent="0.4"/>
    <row r="2" spans="2:16" ht="14.6" thickBot="1" x14ac:dyDescent="0.4">
      <c r="B2" s="115"/>
      <c r="C2" s="116"/>
      <c r="D2" s="337"/>
      <c r="E2" s="77"/>
    </row>
    <row r="3" spans="2:16" ht="18" thickBot="1" x14ac:dyDescent="0.45">
      <c r="B3" s="117"/>
      <c r="C3" s="118"/>
      <c r="D3" s="338" t="s">
        <v>247</v>
      </c>
      <c r="E3" s="78"/>
    </row>
    <row r="4" spans="2:16" ht="14.6" thickBot="1" x14ac:dyDescent="0.4">
      <c r="B4" s="117"/>
      <c r="C4" s="118"/>
      <c r="D4" s="56"/>
      <c r="E4" s="78"/>
    </row>
    <row r="5" spans="2:16" ht="14.6" thickBot="1" x14ac:dyDescent="0.4">
      <c r="B5" s="117"/>
      <c r="C5" s="121" t="s">
        <v>288</v>
      </c>
      <c r="D5" s="339" t="s">
        <v>840</v>
      </c>
      <c r="E5" s="78"/>
    </row>
    <row r="6" spans="2:16" s="3" customFormat="1" ht="14.6" thickBot="1" x14ac:dyDescent="0.4">
      <c r="B6" s="119"/>
      <c r="C6" s="83"/>
      <c r="D6" s="56"/>
      <c r="E6" s="43"/>
      <c r="G6" s="2"/>
      <c r="H6" s="2"/>
      <c r="I6" s="2"/>
      <c r="J6" s="2"/>
      <c r="K6" s="2"/>
      <c r="L6" s="2"/>
      <c r="M6" s="2"/>
      <c r="N6" s="2"/>
      <c r="O6" s="2"/>
      <c r="P6" s="2"/>
    </row>
    <row r="7" spans="2:16" s="3" customFormat="1" ht="30.75" customHeight="1" thickBot="1" x14ac:dyDescent="0.4">
      <c r="B7" s="119"/>
      <c r="C7" s="79" t="s">
        <v>212</v>
      </c>
      <c r="D7" s="340" t="s">
        <v>724</v>
      </c>
      <c r="E7" s="43"/>
      <c r="G7" s="2"/>
      <c r="H7" s="2"/>
      <c r="I7" s="2"/>
      <c r="J7" s="2"/>
      <c r="K7" s="2"/>
      <c r="L7" s="2"/>
      <c r="M7" s="2"/>
      <c r="N7" s="2"/>
      <c r="O7" s="2"/>
      <c r="P7" s="2"/>
    </row>
    <row r="8" spans="2:16" s="3" customFormat="1" hidden="1" x14ac:dyDescent="0.35">
      <c r="B8" s="117"/>
      <c r="C8" s="118"/>
      <c r="D8" s="56"/>
      <c r="E8" s="43"/>
      <c r="G8" s="2"/>
      <c r="H8" s="2"/>
      <c r="I8" s="2"/>
      <c r="J8" s="2"/>
      <c r="K8" s="2"/>
      <c r="L8" s="2"/>
      <c r="M8" s="2"/>
      <c r="N8" s="2"/>
      <c r="O8" s="2"/>
      <c r="P8" s="2"/>
    </row>
    <row r="9" spans="2:16" s="3" customFormat="1" hidden="1" x14ac:dyDescent="0.35">
      <c r="B9" s="117"/>
      <c r="C9" s="118"/>
      <c r="D9" s="56"/>
      <c r="E9" s="43"/>
      <c r="G9" s="2"/>
      <c r="H9" s="2"/>
      <c r="I9" s="2"/>
      <c r="J9" s="2"/>
      <c r="K9" s="2"/>
      <c r="L9" s="2"/>
      <c r="M9" s="2"/>
      <c r="N9" s="2"/>
      <c r="O9" s="2"/>
      <c r="P9" s="2"/>
    </row>
    <row r="10" spans="2:16" s="3" customFormat="1" hidden="1" x14ac:dyDescent="0.35">
      <c r="B10" s="117"/>
      <c r="C10" s="118"/>
      <c r="D10" s="56"/>
      <c r="E10" s="43"/>
      <c r="G10" s="2"/>
      <c r="H10" s="2"/>
      <c r="I10" s="2"/>
      <c r="J10" s="2"/>
      <c r="K10" s="2"/>
      <c r="L10" s="2"/>
      <c r="M10" s="2"/>
      <c r="N10" s="2"/>
      <c r="O10" s="2"/>
      <c r="P10" s="2"/>
    </row>
    <row r="11" spans="2:16" s="3" customFormat="1" hidden="1" x14ac:dyDescent="0.35">
      <c r="B11" s="117"/>
      <c r="C11" s="118"/>
      <c r="D11" s="56"/>
      <c r="E11" s="43"/>
      <c r="G11" s="2"/>
      <c r="H11" s="2"/>
      <c r="I11" s="2"/>
      <c r="J11" s="2"/>
      <c r="K11" s="2"/>
      <c r="L11" s="2"/>
      <c r="M11" s="2"/>
      <c r="N11" s="2"/>
      <c r="O11" s="2"/>
      <c r="P11" s="2"/>
    </row>
    <row r="12" spans="2:16" s="3" customFormat="1" ht="14.6" thickBot="1" x14ac:dyDescent="0.4">
      <c r="B12" s="119"/>
      <c r="C12" s="83"/>
      <c r="D12" s="56"/>
      <c r="E12" s="43"/>
      <c r="G12" s="2"/>
      <c r="H12" s="2"/>
      <c r="I12" s="2"/>
      <c r="J12" s="2"/>
      <c r="K12" s="2"/>
      <c r="L12" s="2"/>
      <c r="M12" s="2"/>
      <c r="N12" s="2"/>
      <c r="O12" s="2"/>
      <c r="P12" s="2"/>
    </row>
    <row r="13" spans="2:16" s="3" customFormat="1" ht="207.9" customHeight="1" thickBot="1" x14ac:dyDescent="0.4">
      <c r="B13" s="119"/>
      <c r="C13" s="80" t="s">
        <v>0</v>
      </c>
      <c r="D13" s="410" t="s">
        <v>911</v>
      </c>
      <c r="E13" s="43"/>
      <c r="G13" s="2"/>
      <c r="H13" s="2"/>
      <c r="I13" s="2"/>
      <c r="J13" s="2"/>
      <c r="K13" s="2"/>
      <c r="L13" s="2"/>
      <c r="M13" s="2"/>
      <c r="N13" s="2"/>
      <c r="O13" s="2"/>
      <c r="P13" s="2"/>
    </row>
    <row r="14" spans="2:16" s="3" customFormat="1" ht="14.6" thickBot="1" x14ac:dyDescent="0.4">
      <c r="B14" s="119"/>
      <c r="C14" s="83"/>
      <c r="D14" s="56"/>
      <c r="E14" s="43"/>
      <c r="G14" s="2"/>
      <c r="H14" s="2" t="s">
        <v>1</v>
      </c>
      <c r="I14" s="2" t="s">
        <v>2</v>
      </c>
      <c r="J14" s="2"/>
      <c r="K14" s="2" t="s">
        <v>3</v>
      </c>
      <c r="L14" s="2" t="s">
        <v>4</v>
      </c>
      <c r="M14" s="2" t="s">
        <v>5</v>
      </c>
      <c r="N14" s="2" t="s">
        <v>6</v>
      </c>
      <c r="O14" s="2" t="s">
        <v>7</v>
      </c>
      <c r="P14" s="2" t="s">
        <v>8</v>
      </c>
    </row>
    <row r="15" spans="2:16" s="3" customFormat="1" x14ac:dyDescent="0.35">
      <c r="B15" s="119"/>
      <c r="C15" s="81" t="s">
        <v>202</v>
      </c>
      <c r="D15" s="341" t="s">
        <v>725</v>
      </c>
      <c r="E15" s="43"/>
      <c r="G15" s="2"/>
      <c r="H15" s="4" t="s">
        <v>9</v>
      </c>
      <c r="I15" s="2" t="s">
        <v>10</v>
      </c>
      <c r="J15" s="2" t="s">
        <v>11</v>
      </c>
      <c r="K15" s="2" t="s">
        <v>12</v>
      </c>
      <c r="L15" s="2">
        <v>1</v>
      </c>
      <c r="M15" s="2">
        <v>1</v>
      </c>
      <c r="N15" s="2" t="s">
        <v>13</v>
      </c>
      <c r="O15" s="2" t="s">
        <v>14</v>
      </c>
      <c r="P15" s="2" t="s">
        <v>15</v>
      </c>
    </row>
    <row r="16" spans="2:16" s="3" customFormat="1" ht="29.25" customHeight="1" x14ac:dyDescent="0.35">
      <c r="B16" s="419" t="s">
        <v>276</v>
      </c>
      <c r="C16" s="420"/>
      <c r="D16" s="342" t="s">
        <v>726</v>
      </c>
      <c r="E16" s="43"/>
      <c r="G16" s="2"/>
      <c r="H16" s="4" t="s">
        <v>16</v>
      </c>
      <c r="I16" s="2" t="s">
        <v>17</v>
      </c>
      <c r="J16" s="2" t="s">
        <v>18</v>
      </c>
      <c r="K16" s="2" t="s">
        <v>19</v>
      </c>
      <c r="L16" s="2">
        <v>2</v>
      </c>
      <c r="M16" s="2">
        <v>2</v>
      </c>
      <c r="N16" s="2" t="s">
        <v>20</v>
      </c>
      <c r="O16" s="2" t="s">
        <v>21</v>
      </c>
      <c r="P16" s="2" t="s">
        <v>22</v>
      </c>
    </row>
    <row r="17" spans="2:16" s="3" customFormat="1" x14ac:dyDescent="0.35">
      <c r="B17" s="119"/>
      <c r="C17" s="81" t="s">
        <v>208</v>
      </c>
      <c r="D17" s="342" t="s">
        <v>727</v>
      </c>
      <c r="E17" s="43"/>
      <c r="G17" s="2"/>
      <c r="H17" s="4" t="s">
        <v>23</v>
      </c>
      <c r="I17" s="2" t="s">
        <v>24</v>
      </c>
      <c r="J17" s="2"/>
      <c r="K17" s="2" t="s">
        <v>25</v>
      </c>
      <c r="L17" s="2">
        <v>3</v>
      </c>
      <c r="M17" s="2">
        <v>3</v>
      </c>
      <c r="N17" s="2" t="s">
        <v>26</v>
      </c>
      <c r="O17" s="2" t="s">
        <v>27</v>
      </c>
      <c r="P17" s="2" t="s">
        <v>28</v>
      </c>
    </row>
    <row r="18" spans="2:16" s="3" customFormat="1" ht="14.6" thickBot="1" x14ac:dyDescent="0.4">
      <c r="B18" s="120"/>
      <c r="C18" s="80" t="s">
        <v>203</v>
      </c>
      <c r="D18" s="343" t="s">
        <v>140</v>
      </c>
      <c r="E18" s="43"/>
      <c r="G18" s="2"/>
      <c r="H18" s="4" t="s">
        <v>29</v>
      </c>
      <c r="I18" s="2"/>
      <c r="J18" s="2"/>
      <c r="K18" s="2" t="s">
        <v>30</v>
      </c>
      <c r="L18" s="2">
        <v>5</v>
      </c>
      <c r="M18" s="2">
        <v>5</v>
      </c>
      <c r="N18" s="2" t="s">
        <v>31</v>
      </c>
      <c r="O18" s="2" t="s">
        <v>32</v>
      </c>
      <c r="P18" s="2" t="s">
        <v>33</v>
      </c>
    </row>
    <row r="19" spans="2:16" s="3" customFormat="1" ht="44.25" customHeight="1" thickBot="1" x14ac:dyDescent="0.4">
      <c r="B19" s="422" t="s">
        <v>204</v>
      </c>
      <c r="C19" s="423"/>
      <c r="D19" s="344" t="s">
        <v>728</v>
      </c>
      <c r="E19" s="43"/>
      <c r="G19" s="2"/>
      <c r="H19" s="4" t="s">
        <v>34</v>
      </c>
      <c r="I19" s="2"/>
      <c r="J19" s="2"/>
      <c r="K19" s="2" t="s">
        <v>35</v>
      </c>
      <c r="L19" s="2"/>
      <c r="M19" s="2"/>
      <c r="N19" s="2"/>
      <c r="O19" s="2" t="s">
        <v>36</v>
      </c>
      <c r="P19" s="2" t="s">
        <v>37</v>
      </c>
    </row>
    <row r="20" spans="2:16" s="3" customFormat="1" x14ac:dyDescent="0.35">
      <c r="B20" s="119"/>
      <c r="C20" s="80"/>
      <c r="D20" s="56"/>
      <c r="E20" s="78"/>
      <c r="F20" s="4"/>
      <c r="G20" s="2"/>
      <c r="H20" s="2"/>
      <c r="J20" s="2"/>
      <c r="K20" s="2"/>
      <c r="L20" s="2"/>
      <c r="M20" s="2" t="s">
        <v>38</v>
      </c>
      <c r="N20" s="2" t="s">
        <v>39</v>
      </c>
    </row>
    <row r="21" spans="2:16" s="3" customFormat="1" x14ac:dyDescent="0.35">
      <c r="B21" s="119"/>
      <c r="C21" s="121" t="s">
        <v>207</v>
      </c>
      <c r="D21" s="56"/>
      <c r="E21" s="78"/>
      <c r="F21" s="4"/>
      <c r="G21" s="2"/>
      <c r="H21" s="2"/>
      <c r="J21" s="2"/>
      <c r="K21" s="2"/>
      <c r="L21" s="2"/>
      <c r="M21" s="2" t="s">
        <v>40</v>
      </c>
      <c r="N21" s="2" t="s">
        <v>41</v>
      </c>
    </row>
    <row r="22" spans="2:16" s="3" customFormat="1" ht="14.6" thickBot="1" x14ac:dyDescent="0.4">
      <c r="B22" s="119"/>
      <c r="C22" s="122" t="s">
        <v>210</v>
      </c>
      <c r="D22" s="56"/>
      <c r="E22" s="43"/>
      <c r="G22" s="2"/>
      <c r="H22" s="4" t="s">
        <v>42</v>
      </c>
      <c r="I22" s="2"/>
      <c r="J22" s="2"/>
      <c r="L22" s="2"/>
      <c r="M22" s="2"/>
      <c r="N22" s="2"/>
      <c r="O22" s="2" t="s">
        <v>43</v>
      </c>
      <c r="P22" s="2" t="s">
        <v>44</v>
      </c>
    </row>
    <row r="23" spans="2:16" s="3" customFormat="1" x14ac:dyDescent="0.35">
      <c r="B23" s="419" t="s">
        <v>209</v>
      </c>
      <c r="C23" s="420"/>
      <c r="D23" s="417">
        <v>40991</v>
      </c>
      <c r="E23" s="43"/>
      <c r="G23" s="2"/>
      <c r="H23" s="4"/>
      <c r="I23" s="2"/>
      <c r="J23" s="2"/>
      <c r="L23" s="2"/>
      <c r="M23" s="2"/>
      <c r="N23" s="2"/>
      <c r="O23" s="2"/>
      <c r="P23" s="2"/>
    </row>
    <row r="24" spans="2:16" s="3" customFormat="1" ht="4.5" customHeight="1" x14ac:dyDescent="0.35">
      <c r="B24" s="419"/>
      <c r="C24" s="420"/>
      <c r="D24" s="418"/>
      <c r="E24" s="43"/>
      <c r="G24" s="2"/>
      <c r="H24" s="4"/>
      <c r="I24" s="2"/>
      <c r="J24" s="2"/>
      <c r="L24" s="2"/>
      <c r="M24" s="2"/>
      <c r="N24" s="2"/>
      <c r="O24" s="2"/>
      <c r="P24" s="2"/>
    </row>
    <row r="25" spans="2:16" s="3" customFormat="1" ht="27.75" customHeight="1" x14ac:dyDescent="0.35">
      <c r="B25" s="419" t="s">
        <v>282</v>
      </c>
      <c r="C25" s="420"/>
      <c r="D25" s="345">
        <v>40994</v>
      </c>
      <c r="E25" s="43"/>
      <c r="F25" s="2"/>
      <c r="G25" s="4"/>
      <c r="H25" s="2"/>
      <c r="I25" s="2"/>
      <c r="K25" s="2"/>
      <c r="L25" s="2"/>
      <c r="M25" s="2"/>
      <c r="N25" s="2" t="s">
        <v>45</v>
      </c>
      <c r="O25" s="2" t="s">
        <v>46</v>
      </c>
    </row>
    <row r="26" spans="2:16" s="3" customFormat="1" ht="25.5" customHeight="1" x14ac:dyDescent="0.35">
      <c r="B26" s="419" t="s">
        <v>211</v>
      </c>
      <c r="C26" s="420"/>
      <c r="D26" s="345">
        <v>41116</v>
      </c>
      <c r="E26" s="43"/>
      <c r="F26" s="2"/>
      <c r="G26" s="4"/>
      <c r="H26" s="2"/>
      <c r="I26" s="2"/>
      <c r="K26" s="2"/>
      <c r="L26" s="2"/>
      <c r="M26" s="2"/>
      <c r="N26" s="2" t="s">
        <v>47</v>
      </c>
      <c r="O26" s="2" t="s">
        <v>48</v>
      </c>
    </row>
    <row r="27" spans="2:16" s="3" customFormat="1" ht="30.75" customHeight="1" x14ac:dyDescent="0.35">
      <c r="B27" s="419" t="s">
        <v>281</v>
      </c>
      <c r="C27" s="420"/>
      <c r="D27" s="346" t="s">
        <v>887</v>
      </c>
      <c r="E27" s="82"/>
      <c r="F27" s="2"/>
      <c r="G27" s="4"/>
      <c r="H27" s="2"/>
      <c r="I27" s="2"/>
      <c r="J27" s="2"/>
      <c r="K27" s="2"/>
      <c r="L27" s="2"/>
      <c r="M27" s="2"/>
      <c r="N27" s="2"/>
      <c r="O27" s="2"/>
    </row>
    <row r="28" spans="2:16" s="3" customFormat="1" ht="14.6" thickBot="1" x14ac:dyDescent="0.4">
      <c r="B28" s="119"/>
      <c r="C28" s="81" t="s">
        <v>284</v>
      </c>
      <c r="D28" s="302" t="s">
        <v>729</v>
      </c>
      <c r="E28" s="43"/>
      <c r="F28" s="2"/>
      <c r="G28" s="4"/>
      <c r="H28" s="2"/>
      <c r="I28" s="2"/>
      <c r="J28" s="2"/>
      <c r="K28" s="2"/>
      <c r="L28" s="2"/>
      <c r="M28" s="2"/>
      <c r="N28" s="2"/>
      <c r="O28" s="2"/>
    </row>
    <row r="29" spans="2:16" s="3" customFormat="1" x14ac:dyDescent="0.35">
      <c r="B29" s="119"/>
      <c r="C29" s="83"/>
      <c r="D29" s="334"/>
      <c r="E29" s="43"/>
      <c r="F29" s="2"/>
      <c r="G29" s="4"/>
      <c r="H29" s="2"/>
      <c r="I29" s="2"/>
      <c r="J29" s="2"/>
      <c r="K29" s="2"/>
      <c r="L29" s="2"/>
      <c r="M29" s="2"/>
      <c r="N29" s="2"/>
      <c r="O29" s="2"/>
    </row>
    <row r="30" spans="2:16" s="3" customFormat="1" ht="14.6" thickBot="1" x14ac:dyDescent="0.4">
      <c r="B30" s="119"/>
      <c r="C30" s="83"/>
      <c r="D30" s="347" t="s">
        <v>49</v>
      </c>
      <c r="E30" s="43"/>
      <c r="G30" s="2"/>
      <c r="H30" s="4" t="s">
        <v>50</v>
      </c>
      <c r="I30" s="2"/>
      <c r="J30" s="2"/>
      <c r="K30" s="2"/>
      <c r="L30" s="2"/>
      <c r="M30" s="2"/>
      <c r="N30" s="2"/>
      <c r="O30" s="2"/>
      <c r="P30" s="2"/>
    </row>
    <row r="31" spans="2:16" s="3" customFormat="1" ht="204" customHeight="1" thickBot="1" x14ac:dyDescent="0.4">
      <c r="B31" s="119"/>
      <c r="C31" s="83"/>
      <c r="D31" s="340" t="s">
        <v>888</v>
      </c>
      <c r="E31" s="43"/>
      <c r="F31" s="5"/>
      <c r="G31" s="2"/>
      <c r="H31" s="4" t="s">
        <v>51</v>
      </c>
      <c r="I31" s="2"/>
      <c r="J31" s="2"/>
      <c r="K31" s="2"/>
      <c r="L31" s="2"/>
      <c r="M31" s="2"/>
      <c r="N31" s="2"/>
      <c r="O31" s="2"/>
      <c r="P31" s="2"/>
    </row>
    <row r="32" spans="2:16" s="3" customFormat="1" ht="32.25" customHeight="1" thickBot="1" x14ac:dyDescent="0.4">
      <c r="B32" s="419" t="s">
        <v>52</v>
      </c>
      <c r="C32" s="421"/>
      <c r="D32" s="56"/>
      <c r="E32" s="43"/>
      <c r="G32" s="2"/>
      <c r="H32" s="4" t="s">
        <v>53</v>
      </c>
      <c r="I32" s="2"/>
      <c r="J32" s="2"/>
      <c r="K32" s="2"/>
      <c r="L32" s="2"/>
      <c r="M32" s="2"/>
      <c r="N32" s="2"/>
      <c r="O32" s="2"/>
      <c r="P32" s="2"/>
    </row>
    <row r="33" spans="1:16" s="3" customFormat="1" ht="34.5" customHeight="1" thickBot="1" x14ac:dyDescent="0.4">
      <c r="B33" s="119"/>
      <c r="C33" s="83"/>
      <c r="D33" s="348" t="s">
        <v>886</v>
      </c>
      <c r="E33" s="43"/>
      <c r="G33" s="2"/>
      <c r="H33" s="4" t="s">
        <v>54</v>
      </c>
      <c r="I33" s="2"/>
      <c r="J33" s="2"/>
      <c r="K33" s="2"/>
      <c r="L33" s="2"/>
      <c r="M33" s="2"/>
      <c r="N33" s="2"/>
      <c r="O33" s="2"/>
      <c r="P33" s="2"/>
    </row>
    <row r="34" spans="1:16" s="3" customFormat="1" x14ac:dyDescent="0.35">
      <c r="B34" s="119"/>
      <c r="C34" s="83"/>
      <c r="D34" s="56"/>
      <c r="E34" s="43"/>
      <c r="F34" s="5"/>
      <c r="G34" s="2"/>
      <c r="H34" s="4" t="s">
        <v>55</v>
      </c>
      <c r="I34" s="2"/>
      <c r="J34" s="2"/>
      <c r="K34" s="2"/>
      <c r="L34" s="2"/>
      <c r="M34" s="2"/>
      <c r="N34" s="2"/>
      <c r="O34" s="2"/>
      <c r="P34" s="2"/>
    </row>
    <row r="35" spans="1:16" s="3" customFormat="1" x14ac:dyDescent="0.35">
      <c r="B35" s="119"/>
      <c r="C35" s="123" t="s">
        <v>56</v>
      </c>
      <c r="D35" s="56"/>
      <c r="E35" s="43"/>
      <c r="G35" s="2"/>
      <c r="H35" s="4" t="s">
        <v>57</v>
      </c>
      <c r="I35" s="2"/>
      <c r="J35" s="2"/>
      <c r="K35" s="2"/>
      <c r="L35" s="2"/>
      <c r="M35" s="2"/>
      <c r="N35" s="2"/>
      <c r="O35" s="2"/>
      <c r="P35" s="2"/>
    </row>
    <row r="36" spans="1:16" s="3" customFormat="1" ht="31.5" customHeight="1" thickBot="1" x14ac:dyDescent="0.4">
      <c r="B36" s="419" t="s">
        <v>843</v>
      </c>
      <c r="C36" s="421"/>
      <c r="D36" s="56"/>
      <c r="E36" s="43"/>
      <c r="G36" s="2"/>
      <c r="H36" s="4" t="s">
        <v>58</v>
      </c>
      <c r="I36" s="2"/>
      <c r="J36" s="2"/>
      <c r="K36" s="2"/>
      <c r="L36" s="2"/>
      <c r="M36" s="2"/>
      <c r="N36" s="2"/>
      <c r="O36" s="2"/>
      <c r="P36" s="2"/>
    </row>
    <row r="37" spans="1:16" s="3" customFormat="1" x14ac:dyDescent="0.35">
      <c r="B37" s="119"/>
      <c r="C37" s="83" t="s">
        <v>59</v>
      </c>
      <c r="D37" s="349" t="s">
        <v>730</v>
      </c>
      <c r="E37" s="43"/>
      <c r="G37" s="2"/>
      <c r="H37" s="4" t="s">
        <v>60</v>
      </c>
      <c r="I37" s="2"/>
      <c r="J37" s="2"/>
      <c r="K37" s="2"/>
      <c r="L37" s="2"/>
      <c r="M37" s="2"/>
      <c r="N37" s="2"/>
      <c r="O37" s="2"/>
      <c r="P37" s="2"/>
    </row>
    <row r="38" spans="1:16" s="3" customFormat="1" ht="14.6" x14ac:dyDescent="0.4">
      <c r="B38" s="119"/>
      <c r="C38" s="83" t="s">
        <v>61</v>
      </c>
      <c r="D38" s="350" t="s">
        <v>731</v>
      </c>
      <c r="E38" s="43"/>
      <c r="G38" s="2"/>
      <c r="H38" s="4" t="s">
        <v>62</v>
      </c>
      <c r="I38" s="2"/>
      <c r="J38" s="2"/>
      <c r="K38" s="2"/>
      <c r="L38" s="2"/>
      <c r="M38" s="2"/>
      <c r="N38" s="2"/>
      <c r="O38" s="2"/>
      <c r="P38" s="2"/>
    </row>
    <row r="39" spans="1:16" s="3" customFormat="1" ht="14.6" thickBot="1" x14ac:dyDescent="0.4">
      <c r="B39" s="119"/>
      <c r="C39" s="83" t="s">
        <v>63</v>
      </c>
      <c r="D39" s="351">
        <v>42292</v>
      </c>
      <c r="E39" s="43"/>
      <c r="G39" s="2"/>
      <c r="H39" s="4" t="s">
        <v>64</v>
      </c>
      <c r="I39" s="2"/>
      <c r="J39" s="2"/>
      <c r="K39" s="2"/>
      <c r="L39" s="2"/>
      <c r="M39" s="2"/>
      <c r="N39" s="2"/>
      <c r="O39" s="2"/>
      <c r="P39" s="2"/>
    </row>
    <row r="40" spans="1:16" s="3" customFormat="1" ht="15" customHeight="1" thickBot="1" x14ac:dyDescent="0.4">
      <c r="B40" s="119"/>
      <c r="C40" s="81" t="s">
        <v>206</v>
      </c>
      <c r="D40" s="56"/>
      <c r="E40" s="43"/>
      <c r="G40" s="2"/>
      <c r="H40" s="4" t="s">
        <v>65</v>
      </c>
      <c r="I40" s="2"/>
      <c r="J40" s="2"/>
      <c r="K40" s="2"/>
      <c r="L40" s="2"/>
      <c r="M40" s="2"/>
      <c r="N40" s="2"/>
      <c r="O40" s="2"/>
      <c r="P40" s="2"/>
    </row>
    <row r="41" spans="1:16" s="3" customFormat="1" x14ac:dyDescent="0.35">
      <c r="B41" s="119"/>
      <c r="C41" s="83" t="s">
        <v>59</v>
      </c>
      <c r="D41" s="349" t="s">
        <v>841</v>
      </c>
      <c r="E41" s="43"/>
      <c r="G41" s="2"/>
      <c r="H41" s="4" t="s">
        <v>657</v>
      </c>
      <c r="I41" s="2"/>
      <c r="J41" s="2"/>
      <c r="K41" s="2"/>
      <c r="L41" s="2"/>
      <c r="M41" s="2"/>
      <c r="N41" s="2"/>
      <c r="O41" s="2"/>
      <c r="P41" s="2"/>
    </row>
    <row r="42" spans="1:16" s="3" customFormat="1" ht="14.6" x14ac:dyDescent="0.4">
      <c r="B42" s="119"/>
      <c r="C42" s="83" t="s">
        <v>61</v>
      </c>
      <c r="D42" s="350" t="s">
        <v>842</v>
      </c>
      <c r="E42" s="43"/>
      <c r="G42" s="2"/>
      <c r="H42" s="4" t="s">
        <v>66</v>
      </c>
      <c r="I42" s="2"/>
      <c r="J42" s="2"/>
      <c r="K42" s="2"/>
      <c r="L42" s="2"/>
      <c r="M42" s="2"/>
      <c r="N42" s="2"/>
      <c r="O42" s="2"/>
      <c r="P42" s="2"/>
    </row>
    <row r="43" spans="1:16" s="3" customFormat="1" ht="14.6" thickBot="1" x14ac:dyDescent="0.4">
      <c r="B43" s="119"/>
      <c r="C43" s="83" t="s">
        <v>63</v>
      </c>
      <c r="D43" s="351">
        <v>42292</v>
      </c>
      <c r="E43" s="43"/>
      <c r="G43" s="2"/>
      <c r="H43" s="4" t="s">
        <v>67</v>
      </c>
      <c r="I43" s="2"/>
      <c r="J43" s="2"/>
      <c r="K43" s="2"/>
      <c r="L43" s="2"/>
      <c r="M43" s="2"/>
      <c r="N43" s="2"/>
      <c r="O43" s="2"/>
      <c r="P43" s="2"/>
    </row>
    <row r="44" spans="1:16" s="3" customFormat="1" ht="14.6" thickBot="1" x14ac:dyDescent="0.4">
      <c r="B44" s="119"/>
      <c r="C44" s="81" t="s">
        <v>283</v>
      </c>
      <c r="D44" s="56"/>
      <c r="E44" s="43"/>
      <c r="G44" s="2"/>
      <c r="H44" s="4" t="s">
        <v>68</v>
      </c>
      <c r="I44" s="2"/>
      <c r="J44" s="2"/>
      <c r="K44" s="2"/>
      <c r="L44" s="2"/>
      <c r="M44" s="2"/>
      <c r="N44" s="2"/>
      <c r="O44" s="2"/>
      <c r="P44" s="2"/>
    </row>
    <row r="45" spans="1:16" s="3" customFormat="1" x14ac:dyDescent="0.35">
      <c r="B45" s="119"/>
      <c r="C45" s="83" t="s">
        <v>59</v>
      </c>
      <c r="D45" s="349" t="s">
        <v>732</v>
      </c>
      <c r="E45" s="43"/>
      <c r="G45" s="2"/>
      <c r="H45" s="4" t="s">
        <v>69</v>
      </c>
      <c r="I45" s="2"/>
      <c r="J45" s="2"/>
      <c r="K45" s="2"/>
      <c r="L45" s="2"/>
      <c r="M45" s="2"/>
      <c r="N45" s="2"/>
      <c r="O45" s="2"/>
      <c r="P45" s="2"/>
    </row>
    <row r="46" spans="1:16" s="3" customFormat="1" ht="14.6" x14ac:dyDescent="0.4">
      <c r="B46" s="119"/>
      <c r="C46" s="83" t="s">
        <v>61</v>
      </c>
      <c r="D46" s="350" t="s">
        <v>733</v>
      </c>
      <c r="E46" s="43"/>
      <c r="G46" s="2"/>
      <c r="H46" s="4" t="s">
        <v>70</v>
      </c>
      <c r="I46" s="2"/>
      <c r="J46" s="2"/>
      <c r="K46" s="2"/>
      <c r="L46" s="2"/>
      <c r="M46" s="2"/>
      <c r="N46" s="2"/>
      <c r="O46" s="2"/>
      <c r="P46" s="2"/>
    </row>
    <row r="47" spans="1:16" ht="14.6" thickBot="1" x14ac:dyDescent="0.4">
      <c r="A47" s="3"/>
      <c r="B47" s="119"/>
      <c r="C47" s="83" t="s">
        <v>63</v>
      </c>
      <c r="D47" s="351">
        <v>42292</v>
      </c>
      <c r="E47" s="43"/>
      <c r="H47" s="4" t="s">
        <v>71</v>
      </c>
    </row>
    <row r="48" spans="1:16" ht="14.6" thickBot="1" x14ac:dyDescent="0.4">
      <c r="B48" s="119"/>
      <c r="C48" s="81" t="s">
        <v>205</v>
      </c>
      <c r="D48" s="56"/>
      <c r="E48" s="43"/>
      <c r="H48" s="4" t="s">
        <v>72</v>
      </c>
    </row>
    <row r="49" spans="2:8" x14ac:dyDescent="0.35">
      <c r="B49" s="119"/>
      <c r="C49" s="83" t="s">
        <v>59</v>
      </c>
      <c r="D49" s="349" t="s">
        <v>734</v>
      </c>
      <c r="E49" s="43"/>
      <c r="H49" s="4" t="s">
        <v>73</v>
      </c>
    </row>
    <row r="50" spans="2:8" ht="14.6" x14ac:dyDescent="0.4">
      <c r="B50" s="119"/>
      <c r="C50" s="83" t="s">
        <v>61</v>
      </c>
      <c r="D50" s="350" t="s">
        <v>735</v>
      </c>
      <c r="E50" s="43"/>
      <c r="H50" s="4" t="s">
        <v>74</v>
      </c>
    </row>
    <row r="51" spans="2:8" ht="14.6" thickBot="1" x14ac:dyDescent="0.4">
      <c r="B51" s="119"/>
      <c r="C51" s="83" t="s">
        <v>63</v>
      </c>
      <c r="D51" s="351">
        <v>42292</v>
      </c>
      <c r="E51" s="43"/>
      <c r="H51" s="4" t="s">
        <v>75</v>
      </c>
    </row>
    <row r="52" spans="2:8" ht="14.6" thickBot="1" x14ac:dyDescent="0.4">
      <c r="B52" s="119"/>
      <c r="C52" s="81" t="s">
        <v>205</v>
      </c>
      <c r="D52" s="56"/>
      <c r="E52" s="43"/>
      <c r="H52" s="4" t="s">
        <v>76</v>
      </c>
    </row>
    <row r="53" spans="2:8" x14ac:dyDescent="0.35">
      <c r="B53" s="119"/>
      <c r="C53" s="83" t="s">
        <v>59</v>
      </c>
      <c r="D53" s="349" t="s">
        <v>736</v>
      </c>
      <c r="E53" s="43"/>
      <c r="H53" s="4" t="s">
        <v>77</v>
      </c>
    </row>
    <row r="54" spans="2:8" ht="14.6" x14ac:dyDescent="0.4">
      <c r="B54" s="119"/>
      <c r="C54" s="83" t="s">
        <v>61</v>
      </c>
      <c r="D54" s="350" t="s">
        <v>737</v>
      </c>
      <c r="E54" s="43"/>
      <c r="H54" s="4" t="s">
        <v>78</v>
      </c>
    </row>
    <row r="55" spans="2:8" ht="14.6" thickBot="1" x14ac:dyDescent="0.4">
      <c r="B55" s="119"/>
      <c r="C55" s="83" t="s">
        <v>63</v>
      </c>
      <c r="D55" s="351">
        <v>42292</v>
      </c>
      <c r="E55" s="43"/>
      <c r="H55" s="4" t="s">
        <v>79</v>
      </c>
    </row>
    <row r="56" spans="2:8" ht="14.6" thickBot="1" x14ac:dyDescent="0.4">
      <c r="B56" s="119"/>
      <c r="C56" s="81" t="s">
        <v>205</v>
      </c>
      <c r="D56" s="56"/>
      <c r="E56" s="43"/>
      <c r="H56" s="4" t="s">
        <v>80</v>
      </c>
    </row>
    <row r="57" spans="2:8" x14ac:dyDescent="0.35">
      <c r="B57" s="119"/>
      <c r="C57" s="83" t="s">
        <v>59</v>
      </c>
      <c r="D57" s="349" t="s">
        <v>738</v>
      </c>
      <c r="E57" s="43"/>
      <c r="H57" s="4" t="s">
        <v>81</v>
      </c>
    </row>
    <row r="58" spans="2:8" ht="14.6" x14ac:dyDescent="0.4">
      <c r="B58" s="119"/>
      <c r="C58" s="83" t="s">
        <v>61</v>
      </c>
      <c r="D58" s="350" t="s">
        <v>739</v>
      </c>
      <c r="E58" s="43"/>
      <c r="H58" s="4" t="s">
        <v>82</v>
      </c>
    </row>
    <row r="59" spans="2:8" ht="14.6" thickBot="1" x14ac:dyDescent="0.4">
      <c r="B59" s="119"/>
      <c r="C59" s="83" t="s">
        <v>63</v>
      </c>
      <c r="D59" s="351">
        <v>42292</v>
      </c>
      <c r="E59" s="43"/>
      <c r="H59" s="4" t="s">
        <v>83</v>
      </c>
    </row>
    <row r="60" spans="2:8" ht="14.6" thickBot="1" x14ac:dyDescent="0.4">
      <c r="B60" s="124"/>
      <c r="C60" s="125"/>
      <c r="D60" s="352"/>
      <c r="E60" s="53"/>
      <c r="H60" s="4" t="s">
        <v>84</v>
      </c>
    </row>
    <row r="61" spans="2:8" x14ac:dyDescent="0.35">
      <c r="H61" s="4" t="s">
        <v>85</v>
      </c>
    </row>
    <row r="62" spans="2:8" x14ac:dyDescent="0.35">
      <c r="H62" s="4" t="s">
        <v>86</v>
      </c>
    </row>
    <row r="63" spans="2:8" x14ac:dyDescent="0.35">
      <c r="H63" s="4" t="s">
        <v>87</v>
      </c>
    </row>
    <row r="64" spans="2:8" x14ac:dyDescent="0.35">
      <c r="H64" s="4" t="s">
        <v>88</v>
      </c>
    </row>
    <row r="65" spans="8:8" x14ac:dyDescent="0.35">
      <c r="H65" s="4" t="s">
        <v>89</v>
      </c>
    </row>
    <row r="66" spans="8:8" x14ac:dyDescent="0.35">
      <c r="H66" s="4" t="s">
        <v>90</v>
      </c>
    </row>
    <row r="67" spans="8:8" x14ac:dyDescent="0.35">
      <c r="H67" s="4" t="s">
        <v>91</v>
      </c>
    </row>
    <row r="68" spans="8:8" x14ac:dyDescent="0.35">
      <c r="H68" s="4" t="s">
        <v>92</v>
      </c>
    </row>
    <row r="69" spans="8:8" x14ac:dyDescent="0.35">
      <c r="H69" s="4" t="s">
        <v>93</v>
      </c>
    </row>
    <row r="70" spans="8:8" x14ac:dyDescent="0.35">
      <c r="H70" s="4" t="s">
        <v>94</v>
      </c>
    </row>
    <row r="71" spans="8:8" x14ac:dyDescent="0.35">
      <c r="H71" s="4" t="s">
        <v>95</v>
      </c>
    </row>
    <row r="72" spans="8:8" x14ac:dyDescent="0.35">
      <c r="H72" s="4" t="s">
        <v>96</v>
      </c>
    </row>
    <row r="73" spans="8:8" x14ac:dyDescent="0.35">
      <c r="H73" s="4" t="s">
        <v>97</v>
      </c>
    </row>
    <row r="74" spans="8:8" x14ac:dyDescent="0.35">
      <c r="H74" s="4" t="s">
        <v>98</v>
      </c>
    </row>
    <row r="75" spans="8:8" x14ac:dyDescent="0.35">
      <c r="H75" s="4" t="s">
        <v>99</v>
      </c>
    </row>
    <row r="76" spans="8:8" x14ac:dyDescent="0.35">
      <c r="H76" s="4" t="s">
        <v>100</v>
      </c>
    </row>
    <row r="77" spans="8:8" x14ac:dyDescent="0.35">
      <c r="H77" s="4" t="s">
        <v>101</v>
      </c>
    </row>
    <row r="78" spans="8:8" x14ac:dyDescent="0.35">
      <c r="H78" s="4" t="s">
        <v>102</v>
      </c>
    </row>
    <row r="79" spans="8:8" x14ac:dyDescent="0.35">
      <c r="H79" s="4" t="s">
        <v>103</v>
      </c>
    </row>
    <row r="80" spans="8:8" x14ac:dyDescent="0.35">
      <c r="H80" s="4" t="s">
        <v>104</v>
      </c>
    </row>
    <row r="81" spans="8:8" x14ac:dyDescent="0.35">
      <c r="H81" s="4" t="s">
        <v>105</v>
      </c>
    </row>
    <row r="82" spans="8:8" x14ac:dyDescent="0.35">
      <c r="H82" s="4" t="s">
        <v>106</v>
      </c>
    </row>
    <row r="83" spans="8:8" x14ac:dyDescent="0.35">
      <c r="H83" s="4" t="s">
        <v>107</v>
      </c>
    </row>
    <row r="84" spans="8:8" x14ac:dyDescent="0.35">
      <c r="H84" s="4" t="s">
        <v>108</v>
      </c>
    </row>
    <row r="85" spans="8:8" x14ac:dyDescent="0.35">
      <c r="H85" s="4" t="s">
        <v>109</v>
      </c>
    </row>
    <row r="86" spans="8:8" x14ac:dyDescent="0.35">
      <c r="H86" s="4" t="s">
        <v>110</v>
      </c>
    </row>
    <row r="87" spans="8:8" x14ac:dyDescent="0.35">
      <c r="H87" s="4" t="s">
        <v>111</v>
      </c>
    </row>
    <row r="88" spans="8:8" x14ac:dyDescent="0.35">
      <c r="H88" s="4" t="s">
        <v>112</v>
      </c>
    </row>
    <row r="89" spans="8:8" x14ac:dyDescent="0.35">
      <c r="H89" s="4" t="s">
        <v>113</v>
      </c>
    </row>
    <row r="90" spans="8:8" x14ac:dyDescent="0.35">
      <c r="H90" s="4" t="s">
        <v>114</v>
      </c>
    </row>
    <row r="91" spans="8:8" x14ac:dyDescent="0.35">
      <c r="H91" s="4" t="s">
        <v>115</v>
      </c>
    </row>
    <row r="92" spans="8:8" x14ac:dyDescent="0.35">
      <c r="H92" s="4" t="s">
        <v>116</v>
      </c>
    </row>
    <row r="93" spans="8:8" x14ac:dyDescent="0.35">
      <c r="H93" s="4" t="s">
        <v>117</v>
      </c>
    </row>
    <row r="94" spans="8:8" x14ac:dyDescent="0.35">
      <c r="H94" s="4" t="s">
        <v>118</v>
      </c>
    </row>
    <row r="95" spans="8:8" x14ac:dyDescent="0.35">
      <c r="H95" s="4" t="s">
        <v>119</v>
      </c>
    </row>
    <row r="96" spans="8:8" x14ac:dyDescent="0.35">
      <c r="H96" s="4" t="s">
        <v>120</v>
      </c>
    </row>
    <row r="97" spans="8:8" x14ac:dyDescent="0.35">
      <c r="H97" s="4" t="s">
        <v>121</v>
      </c>
    </row>
    <row r="98" spans="8:8" x14ac:dyDescent="0.35">
      <c r="H98" s="4" t="s">
        <v>122</v>
      </c>
    </row>
    <row r="99" spans="8:8" x14ac:dyDescent="0.35">
      <c r="H99" s="4" t="s">
        <v>123</v>
      </c>
    </row>
    <row r="100" spans="8:8" x14ac:dyDescent="0.35">
      <c r="H100" s="4" t="s">
        <v>124</v>
      </c>
    </row>
    <row r="101" spans="8:8" x14ac:dyDescent="0.35">
      <c r="H101" s="4" t="s">
        <v>125</v>
      </c>
    </row>
    <row r="102" spans="8:8" x14ac:dyDescent="0.35">
      <c r="H102" s="4" t="s">
        <v>126</v>
      </c>
    </row>
    <row r="103" spans="8:8" x14ac:dyDescent="0.35">
      <c r="H103" s="4" t="s">
        <v>127</v>
      </c>
    </row>
    <row r="104" spans="8:8" x14ac:dyDescent="0.35">
      <c r="H104" s="4" t="s">
        <v>128</v>
      </c>
    </row>
    <row r="105" spans="8:8" x14ac:dyDescent="0.35">
      <c r="H105" s="4" t="s">
        <v>129</v>
      </c>
    </row>
    <row r="106" spans="8:8" x14ac:dyDescent="0.35">
      <c r="H106" s="4" t="s">
        <v>130</v>
      </c>
    </row>
    <row r="107" spans="8:8" x14ac:dyDescent="0.35">
      <c r="H107" s="4" t="s">
        <v>131</v>
      </c>
    </row>
    <row r="108" spans="8:8" x14ac:dyDescent="0.35">
      <c r="H108" s="4" t="s">
        <v>132</v>
      </c>
    </row>
    <row r="109" spans="8:8" x14ac:dyDescent="0.35">
      <c r="H109" s="4" t="s">
        <v>133</v>
      </c>
    </row>
    <row r="110" spans="8:8" x14ac:dyDescent="0.35">
      <c r="H110" s="4" t="s">
        <v>134</v>
      </c>
    </row>
    <row r="111" spans="8:8" x14ac:dyDescent="0.35">
      <c r="H111" s="4" t="s">
        <v>135</v>
      </c>
    </row>
    <row r="112" spans="8:8" x14ac:dyDescent="0.35">
      <c r="H112" s="4" t="s">
        <v>136</v>
      </c>
    </row>
    <row r="113" spans="8:8" x14ac:dyDescent="0.35">
      <c r="H113" s="4" t="s">
        <v>137</v>
      </c>
    </row>
    <row r="114" spans="8:8" x14ac:dyDescent="0.35">
      <c r="H114" s="4" t="s">
        <v>138</v>
      </c>
    </row>
    <row r="115" spans="8:8" x14ac:dyDescent="0.35">
      <c r="H115" s="4" t="s">
        <v>139</v>
      </c>
    </row>
    <row r="116" spans="8:8" x14ac:dyDescent="0.35">
      <c r="H116" s="4" t="s">
        <v>140</v>
      </c>
    </row>
    <row r="117" spans="8:8" x14ac:dyDescent="0.35">
      <c r="H117" s="4" t="s">
        <v>141</v>
      </c>
    </row>
    <row r="118" spans="8:8" x14ac:dyDescent="0.35">
      <c r="H118" s="4" t="s">
        <v>142</v>
      </c>
    </row>
    <row r="119" spans="8:8" x14ac:dyDescent="0.35">
      <c r="H119" s="4" t="s">
        <v>143</v>
      </c>
    </row>
    <row r="120" spans="8:8" x14ac:dyDescent="0.35">
      <c r="H120" s="4" t="s">
        <v>144</v>
      </c>
    </row>
    <row r="121" spans="8:8" x14ac:dyDescent="0.35">
      <c r="H121" s="4" t="s">
        <v>145</v>
      </c>
    </row>
    <row r="122" spans="8:8" x14ac:dyDescent="0.35">
      <c r="H122" s="4" t="s">
        <v>146</v>
      </c>
    </row>
    <row r="123" spans="8:8" x14ac:dyDescent="0.35">
      <c r="H123" s="4" t="s">
        <v>147</v>
      </c>
    </row>
    <row r="124" spans="8:8" x14ac:dyDescent="0.35">
      <c r="H124" s="4" t="s">
        <v>148</v>
      </c>
    </row>
    <row r="125" spans="8:8" x14ac:dyDescent="0.35">
      <c r="H125" s="4" t="s">
        <v>149</v>
      </c>
    </row>
    <row r="126" spans="8:8" x14ac:dyDescent="0.35">
      <c r="H126" s="4" t="s">
        <v>150</v>
      </c>
    </row>
    <row r="127" spans="8:8" x14ac:dyDescent="0.35">
      <c r="H127" s="4" t="s">
        <v>151</v>
      </c>
    </row>
    <row r="128" spans="8:8" x14ac:dyDescent="0.35">
      <c r="H128" s="4" t="s">
        <v>152</v>
      </c>
    </row>
    <row r="129" spans="8:8" x14ac:dyDescent="0.35">
      <c r="H129" s="4" t="s">
        <v>153</v>
      </c>
    </row>
    <row r="130" spans="8:8" x14ac:dyDescent="0.35">
      <c r="H130" s="4" t="s">
        <v>154</v>
      </c>
    </row>
    <row r="131" spans="8:8" x14ac:dyDescent="0.35">
      <c r="H131" s="4" t="s">
        <v>155</v>
      </c>
    </row>
    <row r="132" spans="8:8" x14ac:dyDescent="0.35">
      <c r="H132" s="4" t="s">
        <v>156</v>
      </c>
    </row>
    <row r="133" spans="8:8" x14ac:dyDescent="0.35">
      <c r="H133" s="4" t="s">
        <v>157</v>
      </c>
    </row>
    <row r="134" spans="8:8" x14ac:dyDescent="0.35">
      <c r="H134" s="4" t="s">
        <v>158</v>
      </c>
    </row>
    <row r="135" spans="8:8" x14ac:dyDescent="0.35">
      <c r="H135" s="4" t="s">
        <v>159</v>
      </c>
    </row>
    <row r="136" spans="8:8" x14ac:dyDescent="0.35">
      <c r="H136" s="4" t="s">
        <v>160</v>
      </c>
    </row>
    <row r="137" spans="8:8" x14ac:dyDescent="0.35">
      <c r="H137" s="4" t="s">
        <v>161</v>
      </c>
    </row>
    <row r="138" spans="8:8" x14ac:dyDescent="0.35">
      <c r="H138" s="4" t="s">
        <v>162</v>
      </c>
    </row>
    <row r="139" spans="8:8" x14ac:dyDescent="0.35">
      <c r="H139" s="4" t="s">
        <v>163</v>
      </c>
    </row>
    <row r="140" spans="8:8" x14ac:dyDescent="0.35">
      <c r="H140" s="4" t="s">
        <v>164</v>
      </c>
    </row>
    <row r="141" spans="8:8" x14ac:dyDescent="0.35">
      <c r="H141" s="4" t="s">
        <v>165</v>
      </c>
    </row>
    <row r="142" spans="8:8" x14ac:dyDescent="0.35">
      <c r="H142" s="4" t="s">
        <v>166</v>
      </c>
    </row>
    <row r="143" spans="8:8" x14ac:dyDescent="0.35">
      <c r="H143" s="4" t="s">
        <v>167</v>
      </c>
    </row>
    <row r="144" spans="8:8" x14ac:dyDescent="0.35">
      <c r="H144" s="4" t="s">
        <v>168</v>
      </c>
    </row>
    <row r="145" spans="8:8" x14ac:dyDescent="0.35">
      <c r="H145" s="4" t="s">
        <v>169</v>
      </c>
    </row>
    <row r="146" spans="8:8" x14ac:dyDescent="0.35">
      <c r="H146" s="4" t="s">
        <v>170</v>
      </c>
    </row>
    <row r="147" spans="8:8" x14ac:dyDescent="0.35">
      <c r="H147" s="4" t="s">
        <v>171</v>
      </c>
    </row>
    <row r="148" spans="8:8" x14ac:dyDescent="0.35">
      <c r="H148" s="4" t="s">
        <v>172</v>
      </c>
    </row>
    <row r="149" spans="8:8" x14ac:dyDescent="0.35">
      <c r="H149" s="4" t="s">
        <v>173</v>
      </c>
    </row>
    <row r="150" spans="8:8" x14ac:dyDescent="0.35">
      <c r="H150" s="4" t="s">
        <v>174</v>
      </c>
    </row>
    <row r="151" spans="8:8" x14ac:dyDescent="0.35">
      <c r="H151" s="4" t="s">
        <v>175</v>
      </c>
    </row>
    <row r="152" spans="8:8" x14ac:dyDescent="0.35">
      <c r="H152" s="4" t="s">
        <v>176</v>
      </c>
    </row>
    <row r="153" spans="8:8" x14ac:dyDescent="0.35">
      <c r="H153" s="4" t="s">
        <v>177</v>
      </c>
    </row>
    <row r="154" spans="8:8" x14ac:dyDescent="0.35">
      <c r="H154" s="4" t="s">
        <v>178</v>
      </c>
    </row>
    <row r="155" spans="8:8" x14ac:dyDescent="0.35">
      <c r="H155" s="4" t="s">
        <v>179</v>
      </c>
    </row>
    <row r="156" spans="8:8" x14ac:dyDescent="0.35">
      <c r="H156" s="4" t="s">
        <v>180</v>
      </c>
    </row>
    <row r="157" spans="8:8" x14ac:dyDescent="0.35">
      <c r="H157" s="4" t="s">
        <v>181</v>
      </c>
    </row>
    <row r="158" spans="8:8" x14ac:dyDescent="0.35">
      <c r="H158" s="4" t="s">
        <v>182</v>
      </c>
    </row>
    <row r="159" spans="8:8" x14ac:dyDescent="0.35">
      <c r="H159" s="4" t="s">
        <v>183</v>
      </c>
    </row>
    <row r="160" spans="8:8" x14ac:dyDescent="0.35">
      <c r="H160" s="4" t="s">
        <v>184</v>
      </c>
    </row>
    <row r="161" spans="8:8" x14ac:dyDescent="0.35">
      <c r="H161" s="4" t="s">
        <v>185</v>
      </c>
    </row>
    <row r="162" spans="8:8" x14ac:dyDescent="0.35">
      <c r="H162" s="4" t="s">
        <v>186</v>
      </c>
    </row>
    <row r="163" spans="8:8" x14ac:dyDescent="0.35">
      <c r="H163" s="4" t="s">
        <v>187</v>
      </c>
    </row>
    <row r="164" spans="8:8" x14ac:dyDescent="0.35">
      <c r="H164" s="4" t="s">
        <v>188</v>
      </c>
    </row>
    <row r="165" spans="8:8" x14ac:dyDescent="0.35">
      <c r="H165" s="4" t="s">
        <v>189</v>
      </c>
    </row>
    <row r="166" spans="8:8" x14ac:dyDescent="0.35">
      <c r="H166" s="4" t="s">
        <v>190</v>
      </c>
    </row>
    <row r="167" spans="8:8" x14ac:dyDescent="0.35">
      <c r="H167" s="4" t="s">
        <v>191</v>
      </c>
    </row>
    <row r="168" spans="8:8" x14ac:dyDescent="0.35">
      <c r="H168" s="4" t="s">
        <v>192</v>
      </c>
    </row>
    <row r="169" spans="8:8" x14ac:dyDescent="0.35">
      <c r="H169" s="4" t="s">
        <v>193</v>
      </c>
    </row>
    <row r="170" spans="8:8" x14ac:dyDescent="0.35">
      <c r="H170" s="4" t="s">
        <v>194</v>
      </c>
    </row>
    <row r="171" spans="8:8" x14ac:dyDescent="0.35">
      <c r="H171" s="4" t="s">
        <v>195</v>
      </c>
    </row>
    <row r="172" spans="8:8" x14ac:dyDescent="0.35">
      <c r="H172" s="4" t="s">
        <v>196</v>
      </c>
    </row>
    <row r="173" spans="8:8" x14ac:dyDescent="0.35">
      <c r="H173" s="4" t="s">
        <v>197</v>
      </c>
    </row>
    <row r="174" spans="8:8" x14ac:dyDescent="0.35">
      <c r="H174" s="4" t="s">
        <v>198</v>
      </c>
    </row>
    <row r="175" spans="8:8" x14ac:dyDescent="0.35">
      <c r="H175" s="4" t="s">
        <v>199</v>
      </c>
    </row>
    <row r="176" spans="8:8" x14ac:dyDescent="0.35">
      <c r="H176" s="4" t="s">
        <v>200</v>
      </c>
    </row>
    <row r="177" spans="8:8" x14ac:dyDescent="0.35">
      <c r="H177" s="4" t="s">
        <v>201</v>
      </c>
    </row>
  </sheetData>
  <customSheetViews>
    <customSheetView guid="{07EAF365-2447-4F82-A46B-7E9FD26E56FF}" hiddenRows="1" hiddenColumns="1" topLeftCell="C1">
      <selection activeCell="D23" sqref="D23:D24"/>
      <pageMargins left="0.7" right="0.7" top="0.75" bottom="0.75" header="0.3" footer="0.3"/>
      <pageSetup orientation="landscape"/>
    </customSheetView>
    <customSheetView guid="{5CD7C8B3-764F-4DEF-977A-65B015DA68E5}" hiddenRows="1" hiddenColumns="1" topLeftCell="C1">
      <selection activeCell="D23" sqref="D23:D24"/>
      <pageMargins left="0.7" right="0.7" top="0.75" bottom="0.75" header="0.3" footer="0.3"/>
      <pageSetup orientation="landscape"/>
    </customSheetView>
    <customSheetView guid="{A4DC33F0-7589-4960-80FA-6D530D97677A}" hiddenRows="1" hiddenColumns="1" topLeftCell="B1">
      <selection activeCell="D13" sqref="D13"/>
      <pageMargins left="0.7" right="0.7" top="0.75" bottom="0.75" header="0.3" footer="0.3"/>
      <pageSetup orientation="landscape"/>
    </customSheetView>
    <customSheetView guid="{476D7F7D-2B0A-443D-9DC0-E3701DAEAE39}" hiddenRows="1" hiddenColumns="1" topLeftCell="C1">
      <selection activeCell="D23" sqref="D23:D24"/>
      <pageMargins left="0.7" right="0.7" top="0.75" bottom="0.75" header="0.3" footer="0.3"/>
      <pageSetup orientation="landscape"/>
    </customSheetView>
  </customSheetViews>
  <mergeCells count="9">
    <mergeCell ref="D23:D24"/>
    <mergeCell ref="B16:C16"/>
    <mergeCell ref="B27:C27"/>
    <mergeCell ref="B36:C36"/>
    <mergeCell ref="B26:C26"/>
    <mergeCell ref="B19:C19"/>
    <mergeCell ref="B23:C24"/>
    <mergeCell ref="B25:C25"/>
    <mergeCell ref="B32:C32"/>
  </mergeCells>
  <dataValidations count="5">
    <dataValidation type="list" allowBlank="1" showInputMessage="1" showErrorMessage="1" sqref="D65534">
      <formula1>$P$15:$P$26</formula1>
    </dataValidation>
    <dataValidation type="list" allowBlank="1" showInputMessage="1" showErrorMessage="1" sqref="IV65532">
      <formula1>$K$15:$K$19</formula1>
    </dataValidation>
    <dataValidation type="list" allowBlank="1" showInputMessage="1" showErrorMessage="1" sqref="D65533">
      <formula1>$O$15:$O$26</formula1>
    </dataValidation>
    <dataValidation type="list" allowBlank="1" showInputMessage="1" showErrorMessage="1" sqref="IV65525 D65525">
      <formula1>$I$15:$I$17</formula1>
    </dataValidation>
    <dataValidation type="list" allowBlank="1" showInputMessage="1" showErrorMessage="1" sqref="IV65526:IV65530 D65526:D65530">
      <formula1>$H$15:$H$177</formula1>
    </dataValidation>
  </dataValidations>
  <hyperlinks>
    <hyperlink ref="D38" r:id="rId1"/>
    <hyperlink ref="D42" r:id="rId2" display="vbadira@gmail.com   "/>
    <hyperlink ref="D46" r:id="rId3"/>
    <hyperlink ref="D50" r:id="rId4"/>
    <hyperlink ref="D54" r:id="rId5"/>
    <hyperlink ref="D58" r:id="rId6"/>
  </hyperlinks>
  <pageMargins left="0.7" right="0.7" top="0.75" bottom="0.75" header="0.3" footer="0.3"/>
  <pageSetup orientation="landscape"/>
  <drawing r:id="rId7"/>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73"/>
  <sheetViews>
    <sheetView topLeftCell="B1" zoomScaleNormal="100" workbookViewId="0">
      <selection activeCell="E22" sqref="E22"/>
    </sheetView>
  </sheetViews>
  <sheetFormatPr defaultColWidth="9.07421875" defaultRowHeight="14.15" x14ac:dyDescent="0.35"/>
  <cols>
    <col min="1" max="1" width="1.4609375" style="19" customWidth="1"/>
    <col min="2" max="2" width="1.4609375" style="18" customWidth="1"/>
    <col min="3" max="3" width="10.3046875" style="18" customWidth="1"/>
    <col min="4" max="4" width="21" style="18" customWidth="1"/>
    <col min="5" max="5" width="32" style="19" customWidth="1"/>
    <col min="6" max="6" width="22.69140625" style="19" customWidth="1"/>
    <col min="7" max="7" width="13.4609375" style="19" customWidth="1"/>
    <col min="8" max="8" width="1.07421875" style="19" customWidth="1"/>
    <col min="9" max="9" width="1.4609375" style="19" customWidth="1"/>
    <col min="10" max="10" width="9.07421875" style="19"/>
    <col min="11" max="13" width="18.07421875" style="19" customWidth="1"/>
    <col min="14" max="14" width="18.3046875" style="19" customWidth="1"/>
    <col min="15" max="15" width="9.3046875" style="19" customWidth="1"/>
    <col min="16" max="16384" width="9.07421875" style="19"/>
  </cols>
  <sheetData>
    <row r="1" spans="2:15" ht="14.6" thickBot="1" x14ac:dyDescent="0.4"/>
    <row r="2" spans="2:15" ht="14.6" thickBot="1" x14ac:dyDescent="0.4">
      <c r="B2" s="66"/>
      <c r="C2" s="67"/>
      <c r="D2" s="67"/>
      <c r="E2" s="68"/>
      <c r="F2" s="68"/>
      <c r="G2" s="68"/>
      <c r="H2" s="69"/>
    </row>
    <row r="3" spans="2:15" ht="20.149999999999999" thickBot="1" x14ac:dyDescent="0.5">
      <c r="B3" s="70"/>
      <c r="C3" s="431" t="s">
        <v>845</v>
      </c>
      <c r="D3" s="432"/>
      <c r="E3" s="432"/>
      <c r="F3" s="432"/>
      <c r="G3" s="433"/>
      <c r="H3" s="71"/>
    </row>
    <row r="4" spans="2:15" x14ac:dyDescent="0.35">
      <c r="B4" s="440"/>
      <c r="C4" s="441"/>
      <c r="D4" s="441"/>
      <c r="E4" s="441"/>
      <c r="F4" s="441"/>
      <c r="G4" s="73"/>
      <c r="H4" s="71"/>
    </row>
    <row r="5" spans="2:15" x14ac:dyDescent="0.35">
      <c r="B5" s="72"/>
      <c r="C5" s="439"/>
      <c r="D5" s="439"/>
      <c r="E5" s="439"/>
      <c r="F5" s="439"/>
      <c r="G5" s="73"/>
      <c r="H5" s="71"/>
    </row>
    <row r="6" spans="2:15" x14ac:dyDescent="0.35">
      <c r="B6" s="72"/>
      <c r="C6" s="44"/>
      <c r="D6" s="49"/>
      <c r="E6" s="45"/>
      <c r="F6" s="73"/>
      <c r="G6" s="73"/>
      <c r="H6" s="71"/>
    </row>
    <row r="7" spans="2:15" ht="15" customHeight="1" x14ac:dyDescent="0.35">
      <c r="B7" s="72"/>
      <c r="C7" s="425" t="s">
        <v>239</v>
      </c>
      <c r="D7" s="425"/>
      <c r="E7" s="46"/>
      <c r="F7" s="73"/>
      <c r="G7" s="73"/>
      <c r="H7" s="71"/>
    </row>
    <row r="8" spans="2:15" ht="34.5" customHeight="1" thickBot="1" x14ac:dyDescent="0.4">
      <c r="B8" s="72"/>
      <c r="C8" s="424" t="s">
        <v>252</v>
      </c>
      <c r="D8" s="424"/>
      <c r="E8" s="424"/>
      <c r="F8" s="424"/>
      <c r="G8" s="73"/>
      <c r="H8" s="71"/>
    </row>
    <row r="9" spans="2:15" ht="50.15" customHeight="1" thickBot="1" x14ac:dyDescent="0.4">
      <c r="B9" s="72"/>
      <c r="C9" s="435" t="s">
        <v>910</v>
      </c>
      <c r="D9" s="436"/>
      <c r="E9" s="454">
        <v>3513204.0300000003</v>
      </c>
      <c r="F9" s="455"/>
      <c r="G9" s="73"/>
      <c r="H9" s="71"/>
      <c r="K9" s="20"/>
    </row>
    <row r="10" spans="2:15" ht="350.25" customHeight="1" thickBot="1" x14ac:dyDescent="0.4">
      <c r="B10" s="72"/>
      <c r="C10" s="435" t="s">
        <v>240</v>
      </c>
      <c r="D10" s="436"/>
      <c r="E10" s="445" t="s">
        <v>915</v>
      </c>
      <c r="F10" s="446"/>
      <c r="G10" s="73"/>
      <c r="H10" s="71"/>
      <c r="K10" s="327"/>
    </row>
    <row r="11" spans="2:15" ht="14.6" thickBot="1" x14ac:dyDescent="0.4">
      <c r="B11" s="72"/>
      <c r="C11" s="49"/>
      <c r="D11" s="49"/>
      <c r="E11" s="148"/>
      <c r="F11" s="148"/>
      <c r="G11" s="73"/>
      <c r="H11" s="71"/>
    </row>
    <row r="12" spans="2:15" ht="18.75" customHeight="1" thickBot="1" x14ac:dyDescent="0.4">
      <c r="B12" s="72"/>
      <c r="C12" s="425" t="s">
        <v>318</v>
      </c>
      <c r="D12" s="426"/>
      <c r="E12" s="443"/>
      <c r="F12" s="444"/>
      <c r="G12" s="73"/>
      <c r="H12" s="71"/>
    </row>
    <row r="13" spans="2:15" ht="15" customHeight="1" x14ac:dyDescent="0.35">
      <c r="B13" s="72"/>
      <c r="C13" s="442" t="s">
        <v>317</v>
      </c>
      <c r="D13" s="442"/>
      <c r="E13" s="442"/>
      <c r="F13" s="442"/>
      <c r="G13" s="73"/>
      <c r="H13" s="71"/>
    </row>
    <row r="14" spans="2:15" ht="15" customHeight="1" x14ac:dyDescent="0.35">
      <c r="B14" s="72"/>
      <c r="C14" s="407"/>
      <c r="D14" s="407"/>
      <c r="E14" s="407"/>
      <c r="F14" s="407"/>
      <c r="G14" s="73"/>
      <c r="H14" s="71"/>
    </row>
    <row r="15" spans="2:15" ht="15.75" customHeight="1" thickBot="1" x14ac:dyDescent="0.4">
      <c r="B15" s="72"/>
      <c r="C15" s="425" t="s">
        <v>216</v>
      </c>
      <c r="D15" s="425"/>
      <c r="E15" s="73"/>
      <c r="F15" s="73"/>
      <c r="G15" s="73"/>
      <c r="H15" s="71"/>
      <c r="J15" s="20"/>
      <c r="K15" s="20"/>
      <c r="L15" s="20"/>
      <c r="M15" s="20"/>
      <c r="N15" s="20"/>
      <c r="O15" s="20"/>
    </row>
    <row r="16" spans="2:15" ht="50.15" customHeight="1" thickBot="1" x14ac:dyDescent="0.4">
      <c r="B16" s="72"/>
      <c r="C16" s="425" t="s">
        <v>916</v>
      </c>
      <c r="D16" s="426"/>
      <c r="E16" s="128" t="s">
        <v>217</v>
      </c>
      <c r="F16" s="129" t="s">
        <v>695</v>
      </c>
      <c r="G16" s="73"/>
      <c r="H16" s="71"/>
      <c r="J16" s="20"/>
      <c r="K16" s="21"/>
      <c r="L16" s="21"/>
      <c r="M16" s="21"/>
      <c r="N16" s="21"/>
      <c r="O16" s="20"/>
    </row>
    <row r="17" spans="2:15" ht="56.6" x14ac:dyDescent="0.35">
      <c r="B17" s="72"/>
      <c r="C17" s="49"/>
      <c r="D17" s="49"/>
      <c r="E17" s="258" t="s">
        <v>679</v>
      </c>
      <c r="F17" s="265">
        <f>F18+F19+F20+F21</f>
        <v>1058782.51</v>
      </c>
      <c r="G17" s="73"/>
      <c r="H17" s="71"/>
      <c r="J17" s="20"/>
      <c r="K17" s="22"/>
      <c r="L17" s="22"/>
      <c r="M17" s="22"/>
      <c r="N17" s="22"/>
      <c r="O17" s="20"/>
    </row>
    <row r="18" spans="2:15" ht="70.75" x14ac:dyDescent="0.35">
      <c r="B18" s="72"/>
      <c r="C18" s="49"/>
      <c r="D18" s="49"/>
      <c r="E18" s="135" t="s">
        <v>680</v>
      </c>
      <c r="F18" s="266">
        <v>210141.82</v>
      </c>
      <c r="G18" s="73"/>
      <c r="H18" s="71"/>
      <c r="J18" s="20"/>
      <c r="K18" s="22"/>
      <c r="L18" s="22"/>
      <c r="M18" s="22"/>
      <c r="N18" s="22"/>
      <c r="O18" s="20"/>
    </row>
    <row r="19" spans="2:15" ht="56.6" x14ac:dyDescent="0.35">
      <c r="B19" s="72"/>
      <c r="C19" s="49"/>
      <c r="D19" s="49"/>
      <c r="E19" s="135" t="s">
        <v>917</v>
      </c>
      <c r="F19" s="266">
        <v>274997.7</v>
      </c>
      <c r="G19" s="73"/>
      <c r="H19" s="71"/>
      <c r="J19" s="20"/>
      <c r="K19" s="22"/>
      <c r="L19" s="22"/>
      <c r="M19" s="22"/>
      <c r="N19" s="22"/>
      <c r="O19" s="20"/>
    </row>
    <row r="20" spans="2:15" ht="42.45" x14ac:dyDescent="0.35">
      <c r="B20" s="72"/>
      <c r="C20" s="49"/>
      <c r="D20" s="49"/>
      <c r="E20" s="135" t="s">
        <v>682</v>
      </c>
      <c r="F20" s="266">
        <v>274113.49</v>
      </c>
      <c r="G20" s="73"/>
      <c r="H20" s="71"/>
      <c r="J20" s="20"/>
      <c r="K20" s="22"/>
      <c r="L20" s="22"/>
      <c r="M20" s="22"/>
      <c r="N20" s="22"/>
      <c r="O20" s="20"/>
    </row>
    <row r="21" spans="2:15" ht="70.75" x14ac:dyDescent="0.35">
      <c r="B21" s="72"/>
      <c r="C21" s="49"/>
      <c r="D21" s="49"/>
      <c r="E21" s="135" t="s">
        <v>683</v>
      </c>
      <c r="F21" s="266">
        <v>299529.5</v>
      </c>
      <c r="G21" s="73"/>
      <c r="H21" s="71"/>
      <c r="J21" s="20"/>
      <c r="K21" s="22"/>
      <c r="L21" s="22"/>
      <c r="M21" s="22"/>
      <c r="N21" s="22"/>
      <c r="O21" s="20"/>
    </row>
    <row r="22" spans="2:15" ht="84.9" x14ac:dyDescent="0.35">
      <c r="B22" s="72"/>
      <c r="C22" s="49"/>
      <c r="D22" s="49"/>
      <c r="E22" s="409" t="s">
        <v>684</v>
      </c>
      <c r="F22" s="267">
        <f>F23+F24+F25</f>
        <v>1268697.06</v>
      </c>
      <c r="G22" s="411"/>
      <c r="H22" s="71"/>
      <c r="J22" s="20"/>
      <c r="K22" s="22"/>
      <c r="L22" s="22"/>
      <c r="M22" s="22"/>
      <c r="N22" s="22"/>
      <c r="O22" s="20"/>
    </row>
    <row r="23" spans="2:15" ht="84.9" x14ac:dyDescent="0.35">
      <c r="B23" s="72"/>
      <c r="C23" s="49"/>
      <c r="D23" s="49"/>
      <c r="E23" s="135" t="s">
        <v>685</v>
      </c>
      <c r="F23" s="266">
        <v>271248.38</v>
      </c>
      <c r="G23" s="73"/>
      <c r="H23" s="71"/>
      <c r="J23" s="20"/>
      <c r="K23" s="22"/>
      <c r="L23" s="22"/>
      <c r="M23" s="22"/>
      <c r="N23" s="22"/>
      <c r="O23" s="20"/>
    </row>
    <row r="24" spans="2:15" ht="56.6" x14ac:dyDescent="0.35">
      <c r="B24" s="72"/>
      <c r="C24" s="49"/>
      <c r="D24" s="49"/>
      <c r="E24" s="408" t="s">
        <v>686</v>
      </c>
      <c r="F24" s="266">
        <v>311049.83</v>
      </c>
      <c r="G24" s="73"/>
      <c r="H24" s="71"/>
      <c r="J24" s="20"/>
      <c r="K24" s="22"/>
      <c r="L24" s="22"/>
      <c r="M24" s="22"/>
      <c r="N24" s="22"/>
      <c r="O24" s="20"/>
    </row>
    <row r="25" spans="2:15" ht="70.75" x14ac:dyDescent="0.35">
      <c r="B25" s="72"/>
      <c r="C25" s="49"/>
      <c r="D25" s="49"/>
      <c r="E25" s="408" t="s">
        <v>687</v>
      </c>
      <c r="F25" s="266">
        <v>686398.85</v>
      </c>
      <c r="G25" s="73"/>
      <c r="H25" s="71"/>
      <c r="J25" s="20"/>
      <c r="K25" s="22"/>
      <c r="L25" s="22"/>
      <c r="M25" s="22"/>
      <c r="N25" s="22"/>
      <c r="O25" s="20"/>
    </row>
    <row r="26" spans="2:15" ht="56.6" x14ac:dyDescent="0.35">
      <c r="B26" s="72"/>
      <c r="C26" s="49"/>
      <c r="D26" s="49"/>
      <c r="E26" s="259" t="s">
        <v>688</v>
      </c>
      <c r="F26" s="267">
        <f>F27+F28</f>
        <v>225047.99</v>
      </c>
      <c r="G26" s="73"/>
      <c r="H26" s="71"/>
      <c r="J26" s="20"/>
      <c r="K26" s="22"/>
      <c r="L26" s="22"/>
      <c r="M26" s="22"/>
      <c r="N26" s="22"/>
      <c r="O26" s="20"/>
    </row>
    <row r="27" spans="2:15" ht="84.9" x14ac:dyDescent="0.35">
      <c r="B27" s="72"/>
      <c r="C27" s="49"/>
      <c r="D27" s="49"/>
      <c r="E27" s="408" t="s">
        <v>689</v>
      </c>
      <c r="F27" s="266">
        <v>109733.31</v>
      </c>
      <c r="G27" s="73"/>
      <c r="H27" s="71"/>
      <c r="J27" s="20"/>
      <c r="K27" s="22"/>
      <c r="L27" s="22"/>
      <c r="M27" s="22"/>
      <c r="N27" s="22"/>
      <c r="O27" s="20"/>
    </row>
    <row r="28" spans="2:15" ht="84.9" x14ac:dyDescent="0.35">
      <c r="B28" s="72"/>
      <c r="C28" s="49"/>
      <c r="D28" s="49"/>
      <c r="E28" s="408" t="s">
        <v>690</v>
      </c>
      <c r="F28" s="266">
        <v>115314.68</v>
      </c>
      <c r="G28" s="73"/>
      <c r="H28" s="71"/>
      <c r="J28" s="20"/>
      <c r="K28" s="22"/>
      <c r="L28" s="22"/>
      <c r="M28" s="22"/>
      <c r="N28" s="22"/>
      <c r="O28" s="20"/>
    </row>
    <row r="29" spans="2:15" ht="28.3" x14ac:dyDescent="0.35">
      <c r="B29" s="72"/>
      <c r="C29" s="49"/>
      <c r="D29" s="49"/>
      <c r="E29" s="259" t="s">
        <v>691</v>
      </c>
      <c r="F29" s="267">
        <f>F30+F31</f>
        <v>71932.299999999988</v>
      </c>
      <c r="G29" s="73"/>
      <c r="H29" s="71"/>
      <c r="J29" s="20"/>
      <c r="K29" s="22"/>
      <c r="L29" s="22"/>
      <c r="M29" s="22"/>
      <c r="N29" s="22"/>
      <c r="O29" s="20"/>
    </row>
    <row r="30" spans="2:15" ht="84.9" x14ac:dyDescent="0.35">
      <c r="B30" s="72"/>
      <c r="C30" s="49"/>
      <c r="D30" s="49"/>
      <c r="E30" s="408" t="s">
        <v>692</v>
      </c>
      <c r="F30" s="266">
        <v>25990.46</v>
      </c>
      <c r="G30" s="73"/>
      <c r="H30" s="71"/>
      <c r="J30" s="20"/>
      <c r="K30" s="22"/>
      <c r="L30" s="22"/>
      <c r="M30" s="22"/>
      <c r="N30" s="22"/>
      <c r="O30" s="20"/>
    </row>
    <row r="31" spans="2:15" ht="56.6" x14ac:dyDescent="0.35">
      <c r="B31" s="72"/>
      <c r="C31" s="49"/>
      <c r="D31" s="49"/>
      <c r="E31" s="408" t="s">
        <v>693</v>
      </c>
      <c r="F31" s="266">
        <v>45941.84</v>
      </c>
      <c r="G31" s="73"/>
      <c r="H31" s="71"/>
      <c r="J31" s="20"/>
      <c r="K31" s="22"/>
      <c r="L31" s="22"/>
      <c r="M31" s="22"/>
      <c r="N31" s="22"/>
      <c r="O31" s="20"/>
    </row>
    <row r="32" spans="2:15" ht="28.75" thickBot="1" x14ac:dyDescent="0.4">
      <c r="B32" s="72"/>
      <c r="C32" s="49"/>
      <c r="D32" s="49"/>
      <c r="E32" s="259" t="s">
        <v>694</v>
      </c>
      <c r="F32" s="267">
        <v>216624.13</v>
      </c>
      <c r="G32" s="73"/>
      <c r="H32" s="71"/>
      <c r="J32" s="20"/>
      <c r="K32" s="22"/>
      <c r="L32" s="22"/>
      <c r="M32" s="22"/>
      <c r="N32" s="22"/>
      <c r="O32" s="20"/>
    </row>
    <row r="33" spans="2:15" ht="14.6" thickBot="1" x14ac:dyDescent="0.4">
      <c r="B33" s="72"/>
      <c r="C33" s="49"/>
      <c r="D33" s="49"/>
      <c r="E33" s="257" t="s">
        <v>285</v>
      </c>
      <c r="F33" s="268">
        <f>F17+F22+F26+F29+F32</f>
        <v>2841083.99</v>
      </c>
      <c r="G33" s="73"/>
      <c r="H33" s="71"/>
      <c r="J33" s="20"/>
      <c r="K33" s="22"/>
      <c r="L33" s="22"/>
      <c r="M33" s="22"/>
      <c r="N33" s="22"/>
      <c r="O33" s="20"/>
    </row>
    <row r="34" spans="2:15" x14ac:dyDescent="0.35">
      <c r="B34" s="72"/>
      <c r="C34" s="49"/>
      <c r="D34" s="49"/>
      <c r="E34" s="73"/>
      <c r="F34" s="73"/>
      <c r="G34" s="73"/>
      <c r="H34" s="71"/>
      <c r="J34" s="20"/>
      <c r="K34" s="20"/>
      <c r="L34" s="20"/>
      <c r="M34" s="20"/>
      <c r="N34" s="20"/>
      <c r="O34" s="20"/>
    </row>
    <row r="35" spans="2:15" ht="34.5" customHeight="1" thickBot="1" x14ac:dyDescent="0.4">
      <c r="B35" s="72"/>
      <c r="C35" s="425" t="s">
        <v>293</v>
      </c>
      <c r="D35" s="425"/>
      <c r="E35" s="73"/>
      <c r="F35" s="73"/>
      <c r="G35" s="73"/>
      <c r="H35" s="71"/>
      <c r="J35" s="20"/>
      <c r="K35" s="20"/>
      <c r="L35" s="20"/>
      <c r="M35" s="20"/>
      <c r="N35" s="20"/>
      <c r="O35" s="20"/>
    </row>
    <row r="36" spans="2:15" ht="50.15" customHeight="1" thickBot="1" x14ac:dyDescent="0.4">
      <c r="B36" s="72"/>
      <c r="C36" s="425" t="s">
        <v>295</v>
      </c>
      <c r="D36" s="426"/>
      <c r="E36" s="406" t="s">
        <v>217</v>
      </c>
      <c r="F36" s="130" t="s">
        <v>218</v>
      </c>
      <c r="G36" s="97" t="s">
        <v>253</v>
      </c>
      <c r="H36" s="71"/>
    </row>
    <row r="37" spans="2:15" ht="56.6" x14ac:dyDescent="0.35">
      <c r="B37" s="72"/>
      <c r="C37" s="49"/>
      <c r="D37" s="49"/>
      <c r="E37" s="260" t="s">
        <v>679</v>
      </c>
      <c r="F37" s="261">
        <f>F38+F39+F40+F41</f>
        <v>1144980.02</v>
      </c>
      <c r="G37" s="269">
        <v>42614</v>
      </c>
      <c r="H37" s="71"/>
    </row>
    <row r="38" spans="2:15" ht="70.75" x14ac:dyDescent="0.35">
      <c r="B38" s="72"/>
      <c r="C38" s="49"/>
      <c r="D38" s="49"/>
      <c r="E38" s="408" t="s">
        <v>680</v>
      </c>
      <c r="F38" s="262">
        <v>194626.7</v>
      </c>
      <c r="G38" s="270"/>
      <c r="H38" s="71"/>
    </row>
    <row r="39" spans="2:15" ht="70.75" x14ac:dyDescent="0.35">
      <c r="B39" s="72"/>
      <c r="C39" s="49"/>
      <c r="D39" s="49"/>
      <c r="E39" s="408" t="s">
        <v>681</v>
      </c>
      <c r="F39" s="262">
        <v>97248.299999999988</v>
      </c>
      <c r="G39" s="270"/>
      <c r="H39" s="71"/>
    </row>
    <row r="40" spans="2:15" ht="42.45" x14ac:dyDescent="0.35">
      <c r="B40" s="72"/>
      <c r="C40" s="49"/>
      <c r="D40" s="49"/>
      <c r="E40" s="408" t="s">
        <v>682</v>
      </c>
      <c r="F40" s="262">
        <v>100052.51000000001</v>
      </c>
      <c r="G40" s="270"/>
      <c r="H40" s="71"/>
    </row>
    <row r="41" spans="2:15" ht="70.75" x14ac:dyDescent="0.35">
      <c r="B41" s="72"/>
      <c r="C41" s="49"/>
      <c r="D41" s="49"/>
      <c r="E41" s="408" t="s">
        <v>683</v>
      </c>
      <c r="F41" s="412">
        <v>753052.51</v>
      </c>
      <c r="G41" s="270"/>
      <c r="H41" s="71"/>
    </row>
    <row r="42" spans="2:15" ht="84.9" x14ac:dyDescent="0.35">
      <c r="B42" s="72"/>
      <c r="C42" s="49"/>
      <c r="D42" s="49"/>
      <c r="E42" s="413" t="s">
        <v>684</v>
      </c>
      <c r="F42" s="415">
        <f>F43+F44+F45</f>
        <v>673880.02</v>
      </c>
      <c r="G42" s="271">
        <v>42614</v>
      </c>
      <c r="H42" s="71"/>
    </row>
    <row r="43" spans="2:15" ht="84.9" x14ac:dyDescent="0.35">
      <c r="B43" s="72"/>
      <c r="C43" s="49"/>
      <c r="D43" s="49"/>
      <c r="E43" s="408" t="s">
        <v>685</v>
      </c>
      <c r="F43" s="414">
        <v>181893.53000000003</v>
      </c>
      <c r="G43" s="270"/>
      <c r="H43" s="71"/>
    </row>
    <row r="44" spans="2:15" ht="56.6" x14ac:dyDescent="0.35">
      <c r="B44" s="72"/>
      <c r="C44" s="49"/>
      <c r="D44" s="49"/>
      <c r="E44" s="408" t="s">
        <v>686</v>
      </c>
      <c r="F44" s="262">
        <v>1120.640000000014</v>
      </c>
      <c r="G44" s="270"/>
      <c r="H44" s="71"/>
    </row>
    <row r="45" spans="2:15" ht="70.75" x14ac:dyDescent="0.35">
      <c r="B45" s="72"/>
      <c r="C45" s="49"/>
      <c r="D45" s="49"/>
      <c r="E45" s="408" t="s">
        <v>687</v>
      </c>
      <c r="F45" s="412">
        <v>490865.85</v>
      </c>
      <c r="G45" s="270"/>
      <c r="H45" s="71"/>
    </row>
    <row r="46" spans="2:15" ht="56.6" x14ac:dyDescent="0.35">
      <c r="B46" s="72"/>
      <c r="C46" s="49"/>
      <c r="D46" s="49"/>
      <c r="E46" s="413" t="s">
        <v>688</v>
      </c>
      <c r="F46" s="415">
        <f>F47+F48</f>
        <v>260914.92</v>
      </c>
      <c r="G46" s="271">
        <v>42614</v>
      </c>
      <c r="H46" s="71"/>
    </row>
    <row r="47" spans="2:15" ht="84.9" x14ac:dyDescent="0.35">
      <c r="B47" s="72"/>
      <c r="C47" s="49"/>
      <c r="D47" s="49"/>
      <c r="E47" s="408" t="s">
        <v>689</v>
      </c>
      <c r="F47" s="414">
        <v>206485.51</v>
      </c>
      <c r="G47" s="270"/>
      <c r="H47" s="71"/>
    </row>
    <row r="48" spans="2:15" ht="84.9" x14ac:dyDescent="0.35">
      <c r="B48" s="72"/>
      <c r="C48" s="49"/>
      <c r="D48" s="49"/>
      <c r="E48" s="408" t="s">
        <v>690</v>
      </c>
      <c r="F48" s="262">
        <v>54429.41</v>
      </c>
      <c r="G48" s="270"/>
      <c r="H48" s="71"/>
    </row>
    <row r="49" spans="2:8" ht="28.3" x14ac:dyDescent="0.35">
      <c r="B49" s="72"/>
      <c r="C49" s="49"/>
      <c r="D49" s="49"/>
      <c r="E49" s="259" t="s">
        <v>691</v>
      </c>
      <c r="F49" s="261">
        <f>F50+F51</f>
        <v>234800.09000000003</v>
      </c>
      <c r="G49" s="271">
        <v>42614</v>
      </c>
      <c r="H49" s="71"/>
    </row>
    <row r="50" spans="2:8" ht="84.9" x14ac:dyDescent="0.35">
      <c r="B50" s="72"/>
      <c r="C50" s="49"/>
      <c r="D50" s="49"/>
      <c r="E50" s="408" t="s">
        <v>692</v>
      </c>
      <c r="F50" s="262">
        <v>132310.54</v>
      </c>
      <c r="G50" s="270"/>
      <c r="H50" s="71"/>
    </row>
    <row r="51" spans="2:8" ht="56.6" x14ac:dyDescent="0.35">
      <c r="B51" s="72"/>
      <c r="C51" s="49"/>
      <c r="D51" s="49"/>
      <c r="E51" s="408" t="s">
        <v>693</v>
      </c>
      <c r="F51" s="262">
        <v>102489.55</v>
      </c>
      <c r="G51" s="270"/>
      <c r="H51" s="71"/>
    </row>
    <row r="52" spans="2:8" ht="28.75" thickBot="1" x14ac:dyDescent="0.4">
      <c r="B52" s="72"/>
      <c r="C52" s="49"/>
      <c r="D52" s="49"/>
      <c r="E52" s="259" t="s">
        <v>694</v>
      </c>
      <c r="F52" s="263">
        <v>190997.92000000004</v>
      </c>
      <c r="G52" s="271">
        <v>42614</v>
      </c>
      <c r="H52" s="71"/>
    </row>
    <row r="53" spans="2:8" ht="14.6" thickBot="1" x14ac:dyDescent="0.4">
      <c r="B53" s="72"/>
      <c r="C53" s="49"/>
      <c r="D53" s="49"/>
      <c r="E53" s="127" t="s">
        <v>285</v>
      </c>
      <c r="F53" s="264">
        <f>F37+F42+F46+F49+F52</f>
        <v>2505572.9699999997</v>
      </c>
      <c r="G53" s="126"/>
      <c r="H53" s="71"/>
    </row>
    <row r="54" spans="2:8" x14ac:dyDescent="0.35">
      <c r="B54" s="72"/>
      <c r="C54" s="49"/>
      <c r="D54" s="49"/>
      <c r="E54" s="73"/>
      <c r="F54" s="73"/>
      <c r="G54" s="73"/>
      <c r="H54" s="71"/>
    </row>
    <row r="55" spans="2:8" ht="34.5" customHeight="1" thickBot="1" x14ac:dyDescent="0.4">
      <c r="B55" s="72"/>
      <c r="C55" s="425" t="s">
        <v>296</v>
      </c>
      <c r="D55" s="425"/>
      <c r="E55" s="425"/>
      <c r="F55" s="425"/>
      <c r="G55" s="148"/>
      <c r="H55" s="71"/>
    </row>
    <row r="56" spans="2:8" ht="63.75" customHeight="1" thickBot="1" x14ac:dyDescent="0.4">
      <c r="B56" s="72"/>
      <c r="C56" s="425" t="s">
        <v>213</v>
      </c>
      <c r="D56" s="426"/>
      <c r="E56" s="437">
        <v>50000</v>
      </c>
      <c r="F56" s="438"/>
      <c r="G56" s="73"/>
      <c r="H56" s="71"/>
    </row>
    <row r="57" spans="2:8" ht="14.6" thickBot="1" x14ac:dyDescent="0.4">
      <c r="B57" s="72"/>
      <c r="C57" s="434"/>
      <c r="D57" s="434"/>
      <c r="E57" s="434"/>
      <c r="F57" s="434"/>
      <c r="G57" s="73"/>
      <c r="H57" s="71"/>
    </row>
    <row r="58" spans="2:8" ht="59.25" customHeight="1" thickBot="1" x14ac:dyDescent="0.4">
      <c r="B58" s="72"/>
      <c r="C58" s="425" t="s">
        <v>214</v>
      </c>
      <c r="D58" s="426"/>
      <c r="E58" s="429"/>
      <c r="F58" s="430"/>
      <c r="G58" s="73"/>
      <c r="H58" s="71"/>
    </row>
    <row r="59" spans="2:8" ht="99.9" customHeight="1" thickBot="1" x14ac:dyDescent="0.4">
      <c r="B59" s="72"/>
      <c r="C59" s="425" t="s">
        <v>215</v>
      </c>
      <c r="D59" s="426"/>
      <c r="E59" s="427" t="s">
        <v>912</v>
      </c>
      <c r="F59" s="428"/>
      <c r="G59" s="73"/>
      <c r="H59" s="71"/>
    </row>
    <row r="60" spans="2:8" x14ac:dyDescent="0.35">
      <c r="B60" s="72"/>
      <c r="C60" s="49"/>
      <c r="D60" s="49"/>
      <c r="E60" s="73"/>
      <c r="F60" s="73"/>
      <c r="G60" s="73"/>
      <c r="H60" s="71"/>
    </row>
    <row r="61" spans="2:8" ht="14.6" thickBot="1" x14ac:dyDescent="0.4">
      <c r="B61" s="74"/>
      <c r="C61" s="451"/>
      <c r="D61" s="451"/>
      <c r="E61" s="75"/>
      <c r="F61" s="52"/>
      <c r="G61" s="52"/>
      <c r="H61" s="76"/>
    </row>
    <row r="62" spans="2:8" s="23" customFormat="1" ht="65.150000000000006" customHeight="1" x14ac:dyDescent="0.35">
      <c r="B62" s="404"/>
      <c r="C62" s="452"/>
      <c r="D62" s="452"/>
      <c r="E62" s="453"/>
      <c r="F62" s="453"/>
      <c r="G62" s="17"/>
    </row>
    <row r="63" spans="2:8" ht="59.25" customHeight="1" x14ac:dyDescent="0.35">
      <c r="B63" s="404"/>
      <c r="C63" s="405"/>
      <c r="D63" s="405"/>
      <c r="E63" s="22"/>
      <c r="F63" s="22"/>
      <c r="G63" s="17"/>
    </row>
    <row r="64" spans="2:8" ht="50.15" customHeight="1" x14ac:dyDescent="0.35">
      <c r="B64" s="404"/>
      <c r="C64" s="447"/>
      <c r="D64" s="447"/>
      <c r="E64" s="449"/>
      <c r="F64" s="449"/>
      <c r="G64" s="17"/>
    </row>
    <row r="65" spans="2:7" ht="99.9" customHeight="1" x14ac:dyDescent="0.35">
      <c r="B65" s="404"/>
      <c r="C65" s="447"/>
      <c r="D65" s="447"/>
      <c r="E65" s="448"/>
      <c r="F65" s="448"/>
      <c r="G65" s="17"/>
    </row>
    <row r="66" spans="2:7" x14ac:dyDescent="0.35">
      <c r="B66" s="404"/>
      <c r="C66" s="404"/>
      <c r="D66" s="404"/>
      <c r="E66" s="17"/>
      <c r="F66" s="17"/>
      <c r="G66" s="17"/>
    </row>
    <row r="67" spans="2:7" x14ac:dyDescent="0.35">
      <c r="B67" s="404"/>
      <c r="C67" s="450"/>
      <c r="D67" s="450"/>
      <c r="E67" s="17"/>
      <c r="F67" s="17"/>
      <c r="G67" s="17"/>
    </row>
    <row r="68" spans="2:7" ht="50.15" customHeight="1" x14ac:dyDescent="0.35">
      <c r="B68" s="404"/>
      <c r="C68" s="450"/>
      <c r="D68" s="450"/>
      <c r="E68" s="448"/>
      <c r="F68" s="448"/>
      <c r="G68" s="17"/>
    </row>
    <row r="69" spans="2:7" ht="99.9" customHeight="1" x14ac:dyDescent="0.35">
      <c r="B69" s="404"/>
      <c r="C69" s="447"/>
      <c r="D69" s="447"/>
      <c r="E69" s="448"/>
      <c r="F69" s="448"/>
      <c r="G69" s="17"/>
    </row>
    <row r="70" spans="2:7" x14ac:dyDescent="0.35">
      <c r="B70" s="404"/>
      <c r="C70" s="24"/>
      <c r="D70" s="404"/>
      <c r="E70" s="25"/>
      <c r="F70" s="17"/>
      <c r="G70" s="17"/>
    </row>
    <row r="71" spans="2:7" x14ac:dyDescent="0.35">
      <c r="B71" s="404"/>
      <c r="C71" s="24"/>
      <c r="D71" s="24"/>
      <c r="E71" s="25"/>
      <c r="F71" s="25"/>
      <c r="G71" s="16"/>
    </row>
    <row r="72" spans="2:7" x14ac:dyDescent="0.35">
      <c r="E72" s="26"/>
      <c r="F72" s="26"/>
    </row>
    <row r="73" spans="2:7" x14ac:dyDescent="0.35">
      <c r="E73" s="26"/>
      <c r="F73" s="26"/>
    </row>
  </sheetData>
  <customSheetViews>
    <customSheetView guid="{07EAF365-2447-4F82-A46B-7E9FD26E56FF}" topLeftCell="B1">
      <selection activeCell="E22" sqref="E22"/>
      <pageMargins left="0.7" right="0.7" top="0.75" bottom="0.75" header="0.3" footer="0.3"/>
      <pageSetup orientation="portrait"/>
    </customSheetView>
    <customSheetView guid="{5CD7C8B3-764F-4DEF-977A-65B015DA68E5}" topLeftCell="B1">
      <selection activeCell="E22" sqref="E22"/>
      <pageMargins left="0.7" right="0.7" top="0.75" bottom="0.75" header="0.3" footer="0.3"/>
      <pageSetup orientation="portrait"/>
    </customSheetView>
    <customSheetView guid="{A4DC33F0-7589-4960-80FA-6D530D97677A}" topLeftCell="B10">
      <selection activeCell="E9" sqref="E9:F9"/>
      <pageMargins left="0.7" right="0.7" top="0.75" bottom="0.75" header="0.3" footer="0.3"/>
      <pageSetup orientation="portrait"/>
    </customSheetView>
    <customSheetView guid="{476D7F7D-2B0A-443D-9DC0-E3701DAEAE39}" topLeftCell="B1">
      <selection activeCell="E22" sqref="E22"/>
      <pageMargins left="0.7" right="0.7" top="0.75" bottom="0.75" header="0.3" footer="0.3"/>
      <pageSetup orientation="portrait"/>
    </customSheetView>
  </customSheetViews>
  <mergeCells count="36">
    <mergeCell ref="C61:D61"/>
    <mergeCell ref="C62:D62"/>
    <mergeCell ref="E62:F62"/>
    <mergeCell ref="C55:F55"/>
    <mergeCell ref="E9:F9"/>
    <mergeCell ref="C69:D69"/>
    <mergeCell ref="E68:F68"/>
    <mergeCell ref="E69:F69"/>
    <mergeCell ref="E65:F65"/>
    <mergeCell ref="E64:F64"/>
    <mergeCell ref="C64:D64"/>
    <mergeCell ref="C65:D65"/>
    <mergeCell ref="C68:D68"/>
    <mergeCell ref="C67:D67"/>
    <mergeCell ref="C3:G3"/>
    <mergeCell ref="C57:F57"/>
    <mergeCell ref="C9:D9"/>
    <mergeCell ref="C10:D10"/>
    <mergeCell ref="C35:D35"/>
    <mergeCell ref="C36:D36"/>
    <mergeCell ref="C56:D56"/>
    <mergeCell ref="E56:F56"/>
    <mergeCell ref="C5:F5"/>
    <mergeCell ref="B4:F4"/>
    <mergeCell ref="C16:D16"/>
    <mergeCell ref="C7:D7"/>
    <mergeCell ref="C15:D15"/>
    <mergeCell ref="C13:F13"/>
    <mergeCell ref="E12:F12"/>
    <mergeCell ref="E10:F10"/>
    <mergeCell ref="C8:F8"/>
    <mergeCell ref="C12:D12"/>
    <mergeCell ref="C59:D59"/>
    <mergeCell ref="C58:D58"/>
    <mergeCell ref="E59:F59"/>
    <mergeCell ref="E58:F58"/>
  </mergeCells>
  <dataValidations count="2">
    <dataValidation type="whole" allowBlank="1" showInputMessage="1" showErrorMessage="1" sqref="E64 E58">
      <formula1>-999999999</formula1>
      <formula2>999999999</formula2>
    </dataValidation>
    <dataValidation type="list" allowBlank="1" showInputMessage="1" showErrorMessage="1" sqref="E68">
      <formula1>$K$74:$K$75</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71"/>
  <sheetViews>
    <sheetView workbookViewId="0">
      <selection activeCell="G54" sqref="G54"/>
    </sheetView>
  </sheetViews>
  <sheetFormatPr defaultColWidth="8.84375" defaultRowHeight="14.6" x14ac:dyDescent="0.4"/>
  <cols>
    <col min="1" max="1" width="1.3046875" customWidth="1"/>
    <col min="2" max="2" width="1.84375" customWidth="1"/>
    <col min="3" max="3" width="24" customWidth="1"/>
    <col min="4" max="5" width="23.4609375" customWidth="1"/>
    <col min="6" max="6" width="19.69140625" customWidth="1"/>
    <col min="7" max="7" width="27.69140625" customWidth="1"/>
    <col min="8" max="8" width="15.69140625" customWidth="1"/>
    <col min="9" max="9" width="1.4609375" customWidth="1"/>
  </cols>
  <sheetData>
    <row r="1" spans="2:9" ht="8.25" customHeight="1" thickBot="1" x14ac:dyDescent="0.45"/>
    <row r="2" spans="2:9" ht="15" thickBot="1" x14ac:dyDescent="0.45">
      <c r="B2" s="84"/>
      <c r="C2" s="85"/>
      <c r="D2" s="85"/>
      <c r="E2" s="85"/>
      <c r="F2" s="85"/>
      <c r="G2" s="85"/>
      <c r="H2" s="85"/>
      <c r="I2" s="86"/>
    </row>
    <row r="3" spans="2:9" ht="20.149999999999999" thickBot="1" x14ac:dyDescent="0.5">
      <c r="B3" s="87"/>
      <c r="C3" s="431" t="s">
        <v>219</v>
      </c>
      <c r="D3" s="432"/>
      <c r="E3" s="432"/>
      <c r="F3" s="432"/>
      <c r="G3" s="432"/>
      <c r="H3" s="433"/>
      <c r="I3" s="54"/>
    </row>
    <row r="4" spans="2:9" x14ac:dyDescent="0.4">
      <c r="B4" s="459"/>
      <c r="C4" s="460"/>
      <c r="D4" s="460"/>
      <c r="E4" s="460"/>
      <c r="F4" s="460"/>
      <c r="G4" s="460"/>
      <c r="H4" s="460"/>
      <c r="I4" s="54"/>
    </row>
    <row r="5" spans="2:9" ht="15.9" thickBot="1" x14ac:dyDescent="0.45">
      <c r="B5" s="55"/>
      <c r="C5" s="461" t="s">
        <v>302</v>
      </c>
      <c r="D5" s="461"/>
      <c r="E5" s="461"/>
      <c r="F5" s="461"/>
      <c r="G5" s="461"/>
      <c r="H5" s="461"/>
      <c r="I5" s="54"/>
    </row>
    <row r="6" spans="2:9" ht="15" thickBot="1" x14ac:dyDescent="0.45">
      <c r="B6" s="55"/>
      <c r="C6" s="462" t="s">
        <v>316</v>
      </c>
      <c r="D6" s="462"/>
      <c r="E6" s="462"/>
      <c r="F6" s="463"/>
      <c r="G6" s="149">
        <v>15</v>
      </c>
      <c r="H6" s="56"/>
      <c r="I6" s="54"/>
    </row>
    <row r="7" spans="2:9" x14ac:dyDescent="0.4">
      <c r="B7" s="55"/>
      <c r="C7" s="56"/>
      <c r="D7" s="57"/>
      <c r="E7" s="56"/>
      <c r="F7" s="56"/>
      <c r="G7" s="56"/>
      <c r="H7" s="56"/>
      <c r="I7" s="54"/>
    </row>
    <row r="8" spans="2:9" x14ac:dyDescent="0.4">
      <c r="B8" s="55"/>
      <c r="C8" s="458" t="s">
        <v>234</v>
      </c>
      <c r="D8" s="458"/>
      <c r="E8" s="58"/>
      <c r="F8" s="58"/>
      <c r="G8" s="58"/>
      <c r="H8" s="58"/>
      <c r="I8" s="54"/>
    </row>
    <row r="9" spans="2:9" ht="18.75" customHeight="1" thickBot="1" x14ac:dyDescent="0.45">
      <c r="B9" s="55"/>
      <c r="C9" s="458" t="s">
        <v>235</v>
      </c>
      <c r="D9" s="458"/>
      <c r="E9" s="458"/>
      <c r="F9" s="458"/>
      <c r="G9" s="458"/>
      <c r="H9" s="458"/>
      <c r="I9" s="54"/>
    </row>
    <row r="10" spans="2:9" ht="28.3" x14ac:dyDescent="0.4">
      <c r="B10" s="55"/>
      <c r="C10" s="328" t="s">
        <v>834</v>
      </c>
      <c r="D10" s="329" t="s">
        <v>835</v>
      </c>
      <c r="E10" s="330" t="s">
        <v>836</v>
      </c>
      <c r="F10" s="330" t="s">
        <v>847</v>
      </c>
      <c r="G10" s="330" t="s">
        <v>837</v>
      </c>
      <c r="H10" s="331" t="s">
        <v>838</v>
      </c>
      <c r="I10" s="54"/>
    </row>
    <row r="11" spans="2:9" x14ac:dyDescent="0.4">
      <c r="B11" s="55"/>
      <c r="C11" s="273" t="s">
        <v>696</v>
      </c>
      <c r="D11" s="274" t="s">
        <v>697</v>
      </c>
      <c r="E11" s="275">
        <v>40000</v>
      </c>
      <c r="F11" s="272">
        <v>41548</v>
      </c>
      <c r="G11" s="275">
        <v>40000</v>
      </c>
      <c r="H11" s="276">
        <f>E11-G11</f>
        <v>0</v>
      </c>
      <c r="I11" s="54"/>
    </row>
    <row r="12" spans="2:9" ht="28.3" x14ac:dyDescent="0.4">
      <c r="B12" s="55"/>
      <c r="C12" s="273" t="s">
        <v>696</v>
      </c>
      <c r="D12" s="274" t="s">
        <v>698</v>
      </c>
      <c r="E12" s="275">
        <v>12785.26</v>
      </c>
      <c r="F12" s="277" t="s">
        <v>699</v>
      </c>
      <c r="G12" s="275">
        <v>12785.26</v>
      </c>
      <c r="H12" s="276">
        <f>E12-G12</f>
        <v>0</v>
      </c>
      <c r="I12" s="54"/>
    </row>
    <row r="13" spans="2:9" x14ac:dyDescent="0.4">
      <c r="B13" s="55"/>
      <c r="C13" s="278" t="s">
        <v>696</v>
      </c>
      <c r="D13" s="279" t="s">
        <v>700</v>
      </c>
      <c r="E13" s="280">
        <v>9600</v>
      </c>
      <c r="F13" s="281">
        <v>42125</v>
      </c>
      <c r="G13" s="280">
        <v>3600</v>
      </c>
      <c r="H13" s="282">
        <f>E13-G13</f>
        <v>6000</v>
      </c>
      <c r="I13" s="54"/>
    </row>
    <row r="14" spans="2:9" x14ac:dyDescent="0.4">
      <c r="B14" s="55"/>
      <c r="C14" s="278" t="s">
        <v>701</v>
      </c>
      <c r="D14" s="283" t="s">
        <v>702</v>
      </c>
      <c r="E14" s="280">
        <v>4744.53</v>
      </c>
      <c r="F14" s="284" t="s">
        <v>703</v>
      </c>
      <c r="G14" s="285">
        <v>4744.53</v>
      </c>
      <c r="H14" s="282">
        <f>E14-G14</f>
        <v>0</v>
      </c>
      <c r="I14" s="54"/>
    </row>
    <row r="15" spans="2:9" ht="42.45" x14ac:dyDescent="0.4">
      <c r="B15" s="55"/>
      <c r="C15" s="278" t="s">
        <v>701</v>
      </c>
      <c r="D15" s="283" t="s">
        <v>810</v>
      </c>
      <c r="E15" s="280">
        <v>85100</v>
      </c>
      <c r="F15" s="281">
        <v>42036</v>
      </c>
      <c r="G15" s="280">
        <v>85100</v>
      </c>
      <c r="H15" s="282">
        <f>+E15-G15</f>
        <v>0</v>
      </c>
      <c r="I15" s="54"/>
    </row>
    <row r="16" spans="2:9" ht="42.45" x14ac:dyDescent="0.4">
      <c r="B16" s="55"/>
      <c r="C16" s="278" t="s">
        <v>701</v>
      </c>
      <c r="D16" s="283" t="s">
        <v>809</v>
      </c>
      <c r="E16" s="280">
        <v>79622</v>
      </c>
      <c r="F16" s="281">
        <v>42036</v>
      </c>
      <c r="G16" s="280">
        <v>79622</v>
      </c>
      <c r="H16" s="282">
        <f>E16-G16</f>
        <v>0</v>
      </c>
      <c r="I16" s="54"/>
    </row>
    <row r="17" spans="2:9" ht="28.3" x14ac:dyDescent="0.4">
      <c r="B17" s="55"/>
      <c r="C17" s="278" t="s">
        <v>704</v>
      </c>
      <c r="D17" s="283" t="s">
        <v>705</v>
      </c>
      <c r="E17" s="280">
        <v>150000</v>
      </c>
      <c r="F17" s="286" t="s">
        <v>703</v>
      </c>
      <c r="G17" s="280">
        <v>45000</v>
      </c>
      <c r="H17" s="282">
        <f>E17-G17</f>
        <v>105000</v>
      </c>
      <c r="I17" s="54"/>
    </row>
    <row r="18" spans="2:9" ht="28.3" x14ac:dyDescent="0.4">
      <c r="B18" s="55"/>
      <c r="C18" s="278" t="s">
        <v>704</v>
      </c>
      <c r="D18" s="283" t="s">
        <v>706</v>
      </c>
      <c r="E18" s="280">
        <v>75000</v>
      </c>
      <c r="F18" s="286" t="s">
        <v>703</v>
      </c>
      <c r="G18" s="280">
        <v>60000</v>
      </c>
      <c r="H18" s="282">
        <f>E18-G18</f>
        <v>15000</v>
      </c>
      <c r="I18" s="54"/>
    </row>
    <row r="19" spans="2:9" ht="28.3" x14ac:dyDescent="0.4">
      <c r="B19" s="55"/>
      <c r="C19" s="278" t="s">
        <v>704</v>
      </c>
      <c r="D19" s="283" t="s">
        <v>812</v>
      </c>
      <c r="E19" s="280">
        <v>150000</v>
      </c>
      <c r="F19" s="281">
        <v>42125</v>
      </c>
      <c r="G19" s="280">
        <v>45000</v>
      </c>
      <c r="H19" s="282">
        <f>E19-G19</f>
        <v>105000</v>
      </c>
      <c r="I19" s="54"/>
    </row>
    <row r="20" spans="2:9" ht="28.3" x14ac:dyDescent="0.4">
      <c r="B20" s="55"/>
      <c r="C20" s="278" t="s">
        <v>704</v>
      </c>
      <c r="D20" s="283" t="s">
        <v>811</v>
      </c>
      <c r="E20" s="280">
        <v>300000</v>
      </c>
      <c r="F20" s="281">
        <v>42095</v>
      </c>
      <c r="G20" s="280">
        <v>90000</v>
      </c>
      <c r="H20" s="282">
        <f>E20-G20</f>
        <v>210000</v>
      </c>
      <c r="I20" s="54"/>
    </row>
    <row r="21" spans="2:9" ht="28.3" x14ac:dyDescent="0.4">
      <c r="B21" s="55"/>
      <c r="C21" s="278" t="s">
        <v>707</v>
      </c>
      <c r="D21" s="283" t="s">
        <v>708</v>
      </c>
      <c r="E21" s="280">
        <v>136780</v>
      </c>
      <c r="F21" s="281">
        <v>41671</v>
      </c>
      <c r="G21" s="280">
        <v>136780</v>
      </c>
      <c r="H21" s="282">
        <v>0</v>
      </c>
      <c r="I21" s="54"/>
    </row>
    <row r="22" spans="2:9" ht="28.3" x14ac:dyDescent="0.4">
      <c r="B22" s="55"/>
      <c r="C22" s="278" t="s">
        <v>707</v>
      </c>
      <c r="D22" s="283" t="s">
        <v>709</v>
      </c>
      <c r="E22" s="280">
        <v>417181</v>
      </c>
      <c r="F22" s="281">
        <v>42064</v>
      </c>
      <c r="G22" s="280">
        <v>83436.149999999994</v>
      </c>
      <c r="H22" s="282">
        <f>E22-G22</f>
        <v>333744.84999999998</v>
      </c>
      <c r="I22" s="54"/>
    </row>
    <row r="23" spans="2:9" ht="42.45" x14ac:dyDescent="0.4">
      <c r="B23" s="55"/>
      <c r="C23" s="273" t="s">
        <v>707</v>
      </c>
      <c r="D23" s="293" t="s">
        <v>710</v>
      </c>
      <c r="E23" s="290">
        <v>980605</v>
      </c>
      <c r="F23" s="291">
        <v>42095</v>
      </c>
      <c r="G23" s="280">
        <v>196121</v>
      </c>
      <c r="H23" s="282">
        <f>E23-G23</f>
        <v>784484</v>
      </c>
      <c r="I23" s="54"/>
    </row>
    <row r="24" spans="2:9" ht="15" thickBot="1" x14ac:dyDescent="0.45">
      <c r="B24" s="55"/>
      <c r="C24" s="292"/>
      <c r="D24" s="287"/>
      <c r="E24" s="288"/>
      <c r="F24" s="288"/>
      <c r="G24" s="288"/>
      <c r="H24" s="289"/>
      <c r="I24" s="54"/>
    </row>
    <row r="25" spans="2:9" x14ac:dyDescent="0.4">
      <c r="B25" s="55"/>
      <c r="C25" s="62"/>
      <c r="D25" s="62"/>
      <c r="E25" s="62"/>
      <c r="F25" s="139"/>
      <c r="G25" s="139"/>
      <c r="H25" s="139"/>
      <c r="I25" s="54"/>
    </row>
    <row r="26" spans="2:9" x14ac:dyDescent="0.4">
      <c r="B26" s="55"/>
      <c r="C26" s="458" t="s">
        <v>236</v>
      </c>
      <c r="D26" s="458"/>
      <c r="E26" s="57"/>
      <c r="F26" s="57"/>
      <c r="G26" s="57"/>
      <c r="H26" s="57"/>
      <c r="I26" s="54"/>
    </row>
    <row r="27" spans="2:9" ht="15" thickBot="1" x14ac:dyDescent="0.45">
      <c r="B27" s="55"/>
      <c r="C27" s="457" t="s">
        <v>238</v>
      </c>
      <c r="D27" s="457"/>
      <c r="E27" s="457"/>
      <c r="F27" s="138"/>
      <c r="G27" s="138"/>
      <c r="H27" s="138"/>
      <c r="I27" s="54"/>
    </row>
    <row r="28" spans="2:9" ht="28.75" thickBot="1" x14ac:dyDescent="0.45">
      <c r="B28" s="55"/>
      <c r="C28" s="131" t="s">
        <v>292</v>
      </c>
      <c r="D28" s="132" t="s">
        <v>237</v>
      </c>
      <c r="E28" s="132" t="s">
        <v>290</v>
      </c>
      <c r="F28" s="147" t="s">
        <v>291</v>
      </c>
      <c r="G28" s="147" t="s">
        <v>289</v>
      </c>
      <c r="H28" s="143"/>
      <c r="I28" s="150"/>
    </row>
    <row r="29" spans="2:9" ht="15" customHeight="1" thickBot="1" x14ac:dyDescent="0.45">
      <c r="B29" s="55"/>
      <c r="C29" s="472" t="s">
        <v>711</v>
      </c>
      <c r="D29" s="28" t="s">
        <v>714</v>
      </c>
      <c r="E29" s="295">
        <v>150000</v>
      </c>
      <c r="F29" s="298">
        <v>136780</v>
      </c>
      <c r="G29" s="467" t="s">
        <v>844</v>
      </c>
      <c r="H29" s="57"/>
      <c r="I29" s="456"/>
    </row>
    <row r="30" spans="2:9" ht="28.3" x14ac:dyDescent="0.4">
      <c r="B30" s="55"/>
      <c r="C30" s="473"/>
      <c r="D30" s="294" t="s">
        <v>715</v>
      </c>
      <c r="E30" s="296">
        <v>220050</v>
      </c>
      <c r="F30" s="141"/>
      <c r="G30" s="468"/>
      <c r="H30" s="57"/>
      <c r="I30" s="456"/>
    </row>
    <row r="31" spans="2:9" ht="28.3" x14ac:dyDescent="0.4">
      <c r="B31" s="55"/>
      <c r="C31" s="473"/>
      <c r="D31" s="273" t="s">
        <v>716</v>
      </c>
      <c r="E31" s="297" t="s">
        <v>718</v>
      </c>
      <c r="F31" s="141"/>
      <c r="G31" s="145"/>
      <c r="H31" s="57"/>
      <c r="I31" s="456"/>
    </row>
    <row r="32" spans="2:9" ht="54" customHeight="1" thickBot="1" x14ac:dyDescent="0.45">
      <c r="B32" s="55"/>
      <c r="C32" s="474"/>
      <c r="D32" s="311" t="s">
        <v>717</v>
      </c>
      <c r="E32" s="297">
        <v>292770</v>
      </c>
      <c r="F32" s="142"/>
      <c r="G32" s="146"/>
      <c r="H32" s="57"/>
      <c r="I32" s="456"/>
    </row>
    <row r="33" spans="2:9" ht="24" customHeight="1" thickBot="1" x14ac:dyDescent="0.45">
      <c r="B33" s="55"/>
      <c r="C33" s="469" t="s">
        <v>712</v>
      </c>
      <c r="D33" s="137" t="s">
        <v>723</v>
      </c>
      <c r="E33" s="299">
        <v>417181</v>
      </c>
      <c r="F33" s="299">
        <v>417181</v>
      </c>
      <c r="G33" s="467" t="s">
        <v>814</v>
      </c>
      <c r="H33" s="57"/>
      <c r="I33" s="456"/>
    </row>
    <row r="34" spans="2:9" ht="37.4" customHeight="1" x14ac:dyDescent="0.4">
      <c r="B34" s="55"/>
      <c r="C34" s="470"/>
      <c r="D34" s="135" t="s">
        <v>808</v>
      </c>
      <c r="E34" s="317">
        <v>337896</v>
      </c>
      <c r="F34" s="141"/>
      <c r="G34" s="468"/>
      <c r="H34" s="57"/>
      <c r="I34" s="456"/>
    </row>
    <row r="35" spans="2:9" ht="33.65" customHeight="1" x14ac:dyDescent="0.4">
      <c r="B35" s="55"/>
      <c r="C35" s="470"/>
      <c r="D35" s="314" t="s">
        <v>807</v>
      </c>
      <c r="E35" s="320" t="s">
        <v>813</v>
      </c>
      <c r="F35" s="318"/>
      <c r="G35" s="312"/>
      <c r="H35" s="57"/>
      <c r="I35" s="456"/>
    </row>
    <row r="36" spans="2:9" ht="33.65" customHeight="1" x14ac:dyDescent="0.4">
      <c r="B36" s="55"/>
      <c r="C36" s="470"/>
      <c r="D36" s="314" t="s">
        <v>806</v>
      </c>
      <c r="E36" s="319" t="s">
        <v>813</v>
      </c>
      <c r="F36" s="141"/>
      <c r="G36" s="312"/>
      <c r="H36" s="57"/>
      <c r="I36" s="456"/>
    </row>
    <row r="37" spans="2:9" ht="32.4" customHeight="1" x14ac:dyDescent="0.4">
      <c r="B37" s="55"/>
      <c r="C37" s="470"/>
      <c r="D37" s="314" t="s">
        <v>805</v>
      </c>
      <c r="E37" s="319" t="s">
        <v>813</v>
      </c>
      <c r="F37" s="141"/>
      <c r="G37" s="312"/>
      <c r="H37" s="57"/>
      <c r="I37" s="456"/>
    </row>
    <row r="38" spans="2:9" ht="36" customHeight="1" x14ac:dyDescent="0.4">
      <c r="B38" s="55"/>
      <c r="C38" s="470"/>
      <c r="D38" s="314"/>
      <c r="E38" s="314"/>
      <c r="F38" s="141"/>
      <c r="G38" s="312"/>
      <c r="H38" s="57"/>
      <c r="I38" s="456"/>
    </row>
    <row r="39" spans="2:9" ht="27" customHeight="1" thickBot="1" x14ac:dyDescent="0.45">
      <c r="B39" s="55"/>
      <c r="C39" s="471"/>
      <c r="D39" s="315"/>
      <c r="E39" s="314"/>
      <c r="F39" s="142"/>
      <c r="G39" s="146"/>
      <c r="H39" s="57"/>
      <c r="I39" s="456"/>
    </row>
    <row r="40" spans="2:9" ht="32.4" customHeight="1" x14ac:dyDescent="0.4">
      <c r="B40" s="55"/>
      <c r="C40" s="464" t="s">
        <v>713</v>
      </c>
      <c r="D40" s="313" t="s">
        <v>719</v>
      </c>
      <c r="E40" s="321" t="s">
        <v>813</v>
      </c>
      <c r="F40" s="299">
        <v>980605</v>
      </c>
      <c r="G40" s="478" t="s">
        <v>814</v>
      </c>
      <c r="H40" s="57"/>
      <c r="I40" s="456"/>
    </row>
    <row r="41" spans="2:9" ht="31.4" customHeight="1" x14ac:dyDescent="0.4">
      <c r="B41" s="55"/>
      <c r="C41" s="465"/>
      <c r="D41" s="135" t="s">
        <v>714</v>
      </c>
      <c r="E41" s="322" t="s">
        <v>813</v>
      </c>
      <c r="F41" s="141"/>
      <c r="G41" s="468"/>
      <c r="H41" s="57"/>
      <c r="I41" s="456"/>
    </row>
    <row r="42" spans="2:9" ht="32.4" customHeight="1" x14ac:dyDescent="0.4">
      <c r="B42" s="55"/>
      <c r="C42" s="465"/>
      <c r="D42" s="301" t="s">
        <v>720</v>
      </c>
      <c r="E42" s="332">
        <v>1572096</v>
      </c>
      <c r="F42" s="141"/>
      <c r="G42" s="300"/>
      <c r="H42" s="57"/>
      <c r="I42" s="456"/>
    </row>
    <row r="43" spans="2:9" ht="29.25" customHeight="1" x14ac:dyDescent="0.4">
      <c r="B43" s="55"/>
      <c r="C43" s="465"/>
      <c r="D43" s="301" t="s">
        <v>721</v>
      </c>
      <c r="E43" s="324" t="s">
        <v>813</v>
      </c>
      <c r="F43" s="141"/>
      <c r="G43" s="300"/>
      <c r="H43" s="57"/>
      <c r="I43" s="456"/>
    </row>
    <row r="44" spans="2:9" ht="30" customHeight="1" thickBot="1" x14ac:dyDescent="0.45">
      <c r="B44" s="55"/>
      <c r="C44" s="465"/>
      <c r="D44" s="301" t="s">
        <v>722</v>
      </c>
      <c r="E44" s="323" t="s">
        <v>813</v>
      </c>
      <c r="F44" s="141"/>
      <c r="G44" s="300"/>
      <c r="H44" s="57"/>
      <c r="I44" s="456"/>
    </row>
    <row r="45" spans="2:9" ht="21" customHeight="1" thickBot="1" x14ac:dyDescent="0.45">
      <c r="B45" s="55"/>
      <c r="C45" s="465"/>
      <c r="D45" s="137" t="s">
        <v>723</v>
      </c>
      <c r="E45" s="299">
        <v>980605</v>
      </c>
      <c r="F45" s="142"/>
      <c r="G45" s="146"/>
      <c r="H45" s="57"/>
      <c r="I45" s="456"/>
    </row>
    <row r="46" spans="2:9" ht="15" hidden="1" customHeight="1" x14ac:dyDescent="0.4">
      <c r="B46" s="55"/>
      <c r="C46" s="465"/>
      <c r="D46" s="133"/>
      <c r="E46" s="134"/>
      <c r="F46" s="140"/>
      <c r="G46" s="144"/>
      <c r="H46" s="57"/>
      <c r="I46" s="456"/>
    </row>
    <row r="47" spans="2:9" hidden="1" x14ac:dyDescent="0.4">
      <c r="B47" s="55"/>
      <c r="C47" s="465"/>
      <c r="D47" s="135"/>
      <c r="E47" s="136"/>
      <c r="F47" s="141"/>
      <c r="G47" s="145"/>
      <c r="H47" s="57"/>
      <c r="I47" s="456"/>
    </row>
    <row r="48" spans="2:9" s="9" customFormat="1" ht="15.75" hidden="1" customHeight="1" thickBot="1" x14ac:dyDescent="0.45">
      <c r="B48" s="55"/>
      <c r="C48" s="466"/>
      <c r="D48" s="137"/>
      <c r="E48" s="29"/>
      <c r="F48" s="142"/>
      <c r="G48" s="146"/>
      <c r="H48" s="57"/>
      <c r="I48" s="456"/>
    </row>
    <row r="49" spans="2:9" s="9" customFormat="1" ht="15.75" customHeight="1" x14ac:dyDescent="0.4">
      <c r="B49" s="55"/>
      <c r="C49" s="475"/>
      <c r="D49" s="133"/>
      <c r="E49" s="134"/>
      <c r="F49" s="140"/>
      <c r="G49" s="144"/>
      <c r="H49" s="57"/>
      <c r="I49" s="456"/>
    </row>
    <row r="50" spans="2:9" s="9" customFormat="1" x14ac:dyDescent="0.4">
      <c r="B50" s="55"/>
      <c r="C50" s="476"/>
      <c r="D50" s="135"/>
      <c r="E50" s="136"/>
      <c r="F50" s="141"/>
      <c r="G50" s="145"/>
      <c r="H50" s="57"/>
      <c r="I50" s="456"/>
    </row>
    <row r="51" spans="2:9" s="9" customFormat="1" ht="15" thickBot="1" x14ac:dyDescent="0.45">
      <c r="B51" s="55"/>
      <c r="C51" s="477"/>
      <c r="D51" s="137"/>
      <c r="E51" s="29"/>
      <c r="F51" s="142"/>
      <c r="G51" s="146"/>
      <c r="H51" s="57"/>
      <c r="I51" s="456"/>
    </row>
    <row r="52" spans="2:9" s="9" customFormat="1" ht="15" thickBot="1" x14ac:dyDescent="0.45">
      <c r="B52" s="63"/>
      <c r="C52" s="64"/>
      <c r="D52" s="64"/>
      <c r="E52" s="64"/>
      <c r="F52" s="64"/>
      <c r="G52" s="64"/>
      <c r="H52" s="64"/>
      <c r="I52" s="65"/>
    </row>
    <row r="53" spans="2:9" s="9" customFormat="1" x14ac:dyDescent="0.4">
      <c r="B53" s="8"/>
      <c r="C53" s="8"/>
      <c r="D53" s="8"/>
      <c r="E53" s="8"/>
      <c r="F53" s="8"/>
      <c r="G53" s="8"/>
      <c r="H53" s="8"/>
      <c r="I53" s="8"/>
    </row>
    <row r="54" spans="2:9" s="9" customFormat="1" x14ac:dyDescent="0.4">
      <c r="B54" s="8"/>
      <c r="C54" s="8"/>
      <c r="D54" s="8"/>
      <c r="E54" s="8"/>
      <c r="F54" s="8"/>
      <c r="G54" s="8"/>
      <c r="H54" s="8"/>
      <c r="I54" s="8"/>
    </row>
    <row r="55" spans="2:9" s="9" customFormat="1" x14ac:dyDescent="0.4">
      <c r="B55" s="8"/>
      <c r="C55" s="7"/>
      <c r="D55" s="7"/>
      <c r="E55" s="7"/>
      <c r="F55" s="7"/>
      <c r="G55" s="7"/>
      <c r="H55" s="7"/>
      <c r="I55" s="8"/>
    </row>
    <row r="56" spans="2:9" s="9" customFormat="1" ht="15.75" customHeight="1" x14ac:dyDescent="0.4">
      <c r="B56" s="8"/>
      <c r="C56" s="7"/>
      <c r="D56" s="7"/>
      <c r="E56" s="7"/>
      <c r="F56" s="7"/>
      <c r="G56" s="7"/>
      <c r="H56" s="7"/>
      <c r="I56" s="8"/>
    </row>
    <row r="57" spans="2:9" s="9" customFormat="1" ht="15.75" customHeight="1" x14ac:dyDescent="0.4">
      <c r="B57" s="8"/>
      <c r="C57" s="13"/>
      <c r="D57" s="13"/>
      <c r="E57" s="13"/>
      <c r="F57" s="13"/>
      <c r="G57" s="13"/>
      <c r="H57" s="13"/>
      <c r="I57" s="8"/>
    </row>
    <row r="58" spans="2:9" s="9" customFormat="1" ht="15.75" customHeight="1" x14ac:dyDescent="0.4">
      <c r="B58" s="8"/>
      <c r="C58" s="8"/>
      <c r="D58" s="8"/>
      <c r="E58" s="14"/>
      <c r="F58" s="14"/>
      <c r="G58" s="14"/>
      <c r="H58" s="14"/>
      <c r="I58" s="8"/>
    </row>
    <row r="59" spans="2:9" s="9" customFormat="1" ht="15.75" customHeight="1" x14ac:dyDescent="0.4">
      <c r="B59" s="8"/>
      <c r="C59" s="8"/>
      <c r="D59" s="8"/>
      <c r="E59" s="15"/>
      <c r="F59" s="15"/>
      <c r="G59" s="15"/>
      <c r="H59" s="15"/>
      <c r="I59" s="8"/>
    </row>
    <row r="60" spans="2:9" s="9" customFormat="1" x14ac:dyDescent="0.4">
      <c r="B60" s="8"/>
      <c r="C60" s="8"/>
      <c r="D60" s="8"/>
      <c r="E60" s="8"/>
      <c r="F60" s="8"/>
      <c r="G60" s="8"/>
      <c r="H60" s="8"/>
      <c r="I60" s="8"/>
    </row>
    <row r="61" spans="2:9" s="9" customFormat="1" ht="15.75" customHeight="1" x14ac:dyDescent="0.4">
      <c r="B61" s="8"/>
      <c r="C61" s="7"/>
      <c r="D61" s="7"/>
      <c r="E61" s="7"/>
      <c r="F61" s="7"/>
      <c r="G61" s="7"/>
      <c r="H61" s="7"/>
      <c r="I61" s="8"/>
    </row>
    <row r="62" spans="2:9" s="9" customFormat="1" ht="15.75" customHeight="1" x14ac:dyDescent="0.4">
      <c r="B62" s="8"/>
      <c r="C62" s="7"/>
      <c r="D62" s="7"/>
      <c r="E62" s="7"/>
      <c r="F62" s="7"/>
      <c r="G62" s="7"/>
      <c r="H62" s="7"/>
      <c r="I62" s="8"/>
    </row>
    <row r="63" spans="2:9" s="9" customFormat="1" x14ac:dyDescent="0.4">
      <c r="B63" s="8"/>
      <c r="C63" s="7"/>
      <c r="D63" s="7"/>
      <c r="E63" s="7"/>
      <c r="F63" s="7"/>
      <c r="G63" s="7"/>
      <c r="H63" s="7"/>
      <c r="I63" s="8"/>
    </row>
    <row r="64" spans="2:9" s="9" customFormat="1" ht="15.75" customHeight="1" x14ac:dyDescent="0.4">
      <c r="B64" s="8"/>
      <c r="C64" s="8"/>
      <c r="D64" s="8"/>
      <c r="E64" s="14"/>
      <c r="F64" s="14"/>
      <c r="G64" s="14"/>
      <c r="H64" s="14"/>
      <c r="I64" s="8"/>
    </row>
    <row r="65" spans="2:9" s="9" customFormat="1" ht="15.75" customHeight="1" x14ac:dyDescent="0.4">
      <c r="B65" s="8"/>
      <c r="C65" s="8"/>
      <c r="D65" s="8"/>
      <c r="E65" s="15"/>
      <c r="F65" s="15"/>
      <c r="G65" s="15"/>
      <c r="H65" s="15"/>
      <c r="I65" s="8"/>
    </row>
    <row r="66" spans="2:9" s="9" customFormat="1" x14ac:dyDescent="0.4">
      <c r="B66" s="8"/>
      <c r="C66" s="8"/>
      <c r="D66" s="8"/>
      <c r="E66" s="8"/>
      <c r="F66" s="8"/>
      <c r="G66" s="8"/>
      <c r="H66" s="8"/>
      <c r="I66" s="8"/>
    </row>
    <row r="67" spans="2:9" s="9" customFormat="1" x14ac:dyDescent="0.4">
      <c r="B67" s="8"/>
      <c r="C67" s="7"/>
      <c r="D67" s="7"/>
      <c r="E67" s="8"/>
      <c r="F67" s="8"/>
      <c r="G67" s="8"/>
      <c r="H67" s="8"/>
      <c r="I67" s="8"/>
    </row>
    <row r="68" spans="2:9" s="9" customFormat="1" ht="15.75" customHeight="1" x14ac:dyDescent="0.4">
      <c r="B68" s="8"/>
      <c r="C68" s="7"/>
      <c r="D68" s="7"/>
      <c r="E68" s="15"/>
      <c r="F68" s="15"/>
      <c r="G68" s="15"/>
      <c r="H68" s="15"/>
      <c r="I68" s="8"/>
    </row>
    <row r="69" spans="2:9" s="9" customFormat="1" ht="15.75" customHeight="1" x14ac:dyDescent="0.4">
      <c r="B69" s="8"/>
      <c r="C69" s="8"/>
      <c r="D69" s="8"/>
      <c r="E69" s="15"/>
      <c r="F69" s="15"/>
      <c r="G69" s="15"/>
      <c r="H69" s="15"/>
      <c r="I69" s="8"/>
    </row>
    <row r="70" spans="2:9" s="9" customFormat="1" x14ac:dyDescent="0.4">
      <c r="B70" s="8"/>
      <c r="C70" s="10"/>
      <c r="D70" s="8"/>
      <c r="E70" s="10"/>
      <c r="F70" s="10"/>
      <c r="G70" s="10"/>
      <c r="H70" s="10"/>
      <c r="I70" s="8"/>
    </row>
    <row r="71" spans="2:9" s="9" customFormat="1" x14ac:dyDescent="0.4">
      <c r="B71" s="8"/>
      <c r="C71" s="10"/>
      <c r="D71" s="10"/>
      <c r="E71" s="10"/>
      <c r="F71" s="10"/>
      <c r="G71" s="10"/>
      <c r="H71" s="10"/>
      <c r="I71" s="11"/>
    </row>
  </sheetData>
  <customSheetViews>
    <customSheetView guid="{07EAF365-2447-4F82-A46B-7E9FD26E56FF}" hiddenRows="1" state="hidden">
      <selection activeCell="G54" sqref="G54"/>
      <pageMargins left="0.7" right="0.7" top="0.75" bottom="0.75" header="0.3" footer="0.3"/>
      <pageSetup orientation="landscape"/>
    </customSheetView>
    <customSheetView guid="{5CD7C8B3-764F-4DEF-977A-65B015DA68E5}" hiddenRows="1" topLeftCell="A4">
      <selection activeCell="G54" sqref="G54"/>
      <pageMargins left="0.7" right="0.7" top="0.75" bottom="0.75" header="0.3" footer="0.3"/>
      <pageSetup orientation="landscape"/>
    </customSheetView>
    <customSheetView guid="{A4DC33F0-7589-4960-80FA-6D530D97677A}" hiddenRows="1" topLeftCell="A33">
      <selection activeCell="C40" sqref="C40:C48"/>
      <pageMargins left="0.7" right="0.7" top="0.75" bottom="0.75" header="0.3" footer="0.3"/>
      <pageSetup orientation="landscape"/>
    </customSheetView>
    <customSheetView guid="{476D7F7D-2B0A-443D-9DC0-E3701DAEAE39}" hiddenRows="1">
      <selection activeCell="C40" sqref="C40:C48"/>
      <pageMargins left="0.7" right="0.7" top="0.75" bottom="0.75" header="0.3" footer="0.3"/>
      <pageSetup orientation="landscape"/>
    </customSheetView>
  </customSheetViews>
  <mergeCells count="20">
    <mergeCell ref="I49:I51"/>
    <mergeCell ref="C33:C39"/>
    <mergeCell ref="C29:C32"/>
    <mergeCell ref="C49:C51"/>
    <mergeCell ref="G33:G34"/>
    <mergeCell ref="G40:G41"/>
    <mergeCell ref="C3:H3"/>
    <mergeCell ref="I29:I32"/>
    <mergeCell ref="I33:I39"/>
    <mergeCell ref="I40:I45"/>
    <mergeCell ref="I46:I48"/>
    <mergeCell ref="C27:E27"/>
    <mergeCell ref="C26:D26"/>
    <mergeCell ref="B4:H4"/>
    <mergeCell ref="C5:H5"/>
    <mergeCell ref="C8:D8"/>
    <mergeCell ref="C9:H9"/>
    <mergeCell ref="C6:F6"/>
    <mergeCell ref="C40:C48"/>
    <mergeCell ref="G29:G30"/>
  </mergeCells>
  <dataValidations count="2">
    <dataValidation type="list" allowBlank="1" showInputMessage="1" showErrorMessage="1" sqref="E68:H68">
      <formula1>$M$75:$M$76</formula1>
    </dataValidation>
    <dataValidation type="whole" allowBlank="1" showInputMessage="1" showErrorMessage="1" sqref="E64:H64 E58:H58">
      <formula1>-999999999</formula1>
      <formula2>999999999</formula2>
    </dataValidation>
  </dataValidations>
  <pageMargins left="0.7" right="0.7" top="0.75" bottom="0.75" header="0.3" footer="0.3"/>
  <pageSetup orientation="landscape"/>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57"/>
  <sheetViews>
    <sheetView topLeftCell="A31" zoomScale="90" zoomScaleNormal="90" zoomScalePageLayoutView="90" workbookViewId="0">
      <selection activeCell="L24" sqref="L24"/>
    </sheetView>
  </sheetViews>
  <sheetFormatPr defaultColWidth="8.84375" defaultRowHeight="14.6" x14ac:dyDescent="0.4"/>
  <cols>
    <col min="1" max="2" width="1.84375" customWidth="1"/>
    <col min="3" max="3" width="42.3046875" customWidth="1"/>
    <col min="4" max="4" width="15" customWidth="1"/>
    <col min="5" max="5" width="22.84375" customWidth="1"/>
    <col min="6" max="6" width="38" customWidth="1"/>
    <col min="7" max="7" width="2" customWidth="1"/>
    <col min="8" max="8" width="1.4609375" customWidth="1"/>
  </cols>
  <sheetData>
    <row r="1" spans="2:7" ht="15" thickBot="1" x14ac:dyDescent="0.45"/>
    <row r="2" spans="2:7" ht="15" thickBot="1" x14ac:dyDescent="0.45">
      <c r="B2" s="84"/>
      <c r="C2" s="85"/>
      <c r="D2" s="85"/>
      <c r="E2" s="85"/>
      <c r="F2" s="85"/>
      <c r="G2" s="86"/>
    </row>
    <row r="3" spans="2:7" ht="20.149999999999999" thickBot="1" x14ac:dyDescent="0.5">
      <c r="B3" s="87"/>
      <c r="C3" s="431" t="s">
        <v>220</v>
      </c>
      <c r="D3" s="432"/>
      <c r="E3" s="432"/>
      <c r="F3" s="433"/>
      <c r="G3" s="54"/>
    </row>
    <row r="4" spans="2:7" x14ac:dyDescent="0.4">
      <c r="B4" s="459"/>
      <c r="C4" s="460"/>
      <c r="D4" s="460"/>
      <c r="E4" s="460"/>
      <c r="F4" s="460"/>
      <c r="G4" s="54"/>
    </row>
    <row r="5" spans="2:7" x14ac:dyDescent="0.4">
      <c r="B5" s="55"/>
      <c r="C5" s="502"/>
      <c r="D5" s="502"/>
      <c r="E5" s="502"/>
      <c r="F5" s="502"/>
      <c r="G5" s="54"/>
    </row>
    <row r="6" spans="2:7" x14ac:dyDescent="0.4">
      <c r="B6" s="55"/>
      <c r="C6" s="56"/>
      <c r="D6" s="57"/>
      <c r="E6" s="56"/>
      <c r="F6" s="57"/>
      <c r="G6" s="54"/>
    </row>
    <row r="7" spans="2:7" x14ac:dyDescent="0.4">
      <c r="B7" s="55"/>
      <c r="C7" s="458" t="s">
        <v>231</v>
      </c>
      <c r="D7" s="458"/>
      <c r="E7" s="58"/>
      <c r="F7" s="57"/>
      <c r="G7" s="54"/>
    </row>
    <row r="8" spans="2:7" ht="15" thickBot="1" x14ac:dyDescent="0.45">
      <c r="B8" s="55"/>
      <c r="C8" s="487" t="s">
        <v>303</v>
      </c>
      <c r="D8" s="487"/>
      <c r="E8" s="487"/>
      <c r="F8" s="487"/>
      <c r="G8" s="54"/>
    </row>
    <row r="9" spans="2:7" ht="15" thickBot="1" x14ac:dyDescent="0.45">
      <c r="B9" s="55"/>
      <c r="C9" s="30" t="s">
        <v>233</v>
      </c>
      <c r="D9" s="31" t="s">
        <v>232</v>
      </c>
      <c r="E9" s="496" t="s">
        <v>277</v>
      </c>
      <c r="F9" s="497"/>
      <c r="G9" s="54"/>
    </row>
    <row r="10" spans="2:7" ht="220.4" customHeight="1" x14ac:dyDescent="0.4">
      <c r="B10" s="55"/>
      <c r="C10" s="32" t="s">
        <v>740</v>
      </c>
      <c r="D10" s="303" t="s">
        <v>748</v>
      </c>
      <c r="E10" s="488" t="s">
        <v>919</v>
      </c>
      <c r="F10" s="489"/>
      <c r="G10" s="54"/>
    </row>
    <row r="11" spans="2:7" ht="173.15" customHeight="1" x14ac:dyDescent="0.4">
      <c r="B11" s="55"/>
      <c r="C11" s="33" t="s">
        <v>741</v>
      </c>
      <c r="D11" s="304" t="s">
        <v>748</v>
      </c>
      <c r="E11" s="490" t="s">
        <v>920</v>
      </c>
      <c r="F11" s="491"/>
      <c r="G11" s="54"/>
    </row>
    <row r="12" spans="2:7" ht="171.65" customHeight="1" x14ac:dyDescent="0.4">
      <c r="B12" s="55"/>
      <c r="C12" s="33" t="s">
        <v>742</v>
      </c>
      <c r="D12" s="304" t="s">
        <v>749</v>
      </c>
      <c r="E12" s="492" t="s">
        <v>921</v>
      </c>
      <c r="F12" s="493"/>
      <c r="G12" s="54"/>
    </row>
    <row r="13" spans="2:7" ht="191.15" customHeight="1" x14ac:dyDescent="0.4">
      <c r="B13" s="55"/>
      <c r="C13" s="33" t="s">
        <v>743</v>
      </c>
      <c r="D13" s="304" t="s">
        <v>750</v>
      </c>
      <c r="E13" s="492" t="s">
        <v>922</v>
      </c>
      <c r="F13" s="493"/>
      <c r="G13" s="54"/>
    </row>
    <row r="14" spans="2:7" ht="144" customHeight="1" x14ac:dyDescent="0.4">
      <c r="B14" s="55"/>
      <c r="C14" s="33" t="s">
        <v>744</v>
      </c>
      <c r="D14" s="304" t="s">
        <v>749</v>
      </c>
      <c r="E14" s="492" t="s">
        <v>923</v>
      </c>
      <c r="F14" s="493"/>
      <c r="G14" s="54"/>
    </row>
    <row r="15" spans="2:7" ht="197.15" customHeight="1" x14ac:dyDescent="0.4">
      <c r="B15" s="55"/>
      <c r="C15" s="33" t="s">
        <v>745</v>
      </c>
      <c r="D15" s="304" t="s">
        <v>748</v>
      </c>
      <c r="E15" s="492" t="s">
        <v>924</v>
      </c>
      <c r="F15" s="493"/>
      <c r="G15" s="54"/>
    </row>
    <row r="16" spans="2:7" ht="236.15" customHeight="1" x14ac:dyDescent="0.4">
      <c r="B16" s="55"/>
      <c r="C16" s="33" t="s">
        <v>746</v>
      </c>
      <c r="D16" s="304" t="s">
        <v>749</v>
      </c>
      <c r="E16" s="492" t="s">
        <v>925</v>
      </c>
      <c r="F16" s="493"/>
      <c r="G16" s="54"/>
    </row>
    <row r="17" spans="2:7" ht="209.15" customHeight="1" x14ac:dyDescent="0.4">
      <c r="B17" s="55"/>
      <c r="C17" s="33" t="s">
        <v>747</v>
      </c>
      <c r="D17" s="304" t="s">
        <v>749</v>
      </c>
      <c r="E17" s="492" t="s">
        <v>926</v>
      </c>
      <c r="F17" s="493"/>
      <c r="G17" s="54"/>
    </row>
    <row r="18" spans="2:7" x14ac:dyDescent="0.4">
      <c r="B18" s="55"/>
      <c r="C18" s="57"/>
      <c r="D18" s="57"/>
      <c r="E18" s="57"/>
      <c r="F18" s="57"/>
      <c r="G18" s="54"/>
    </row>
    <row r="19" spans="2:7" x14ac:dyDescent="0.4">
      <c r="B19" s="55"/>
      <c r="C19" s="504" t="s">
        <v>260</v>
      </c>
      <c r="D19" s="504"/>
      <c r="E19" s="504"/>
      <c r="F19" s="504"/>
      <c r="G19" s="54"/>
    </row>
    <row r="20" spans="2:7" ht="15" thickBot="1" x14ac:dyDescent="0.45">
      <c r="B20" s="55"/>
      <c r="C20" s="505" t="s">
        <v>275</v>
      </c>
      <c r="D20" s="505"/>
      <c r="E20" s="505"/>
      <c r="F20" s="505"/>
      <c r="G20" s="54"/>
    </row>
    <row r="21" spans="2:7" ht="15" thickBot="1" x14ac:dyDescent="0.45">
      <c r="B21" s="55"/>
      <c r="C21" s="30" t="s">
        <v>233</v>
      </c>
      <c r="D21" s="31" t="s">
        <v>232</v>
      </c>
      <c r="E21" s="496" t="s">
        <v>277</v>
      </c>
      <c r="F21" s="497"/>
      <c r="G21" s="54"/>
    </row>
    <row r="22" spans="2:7" ht="120" customHeight="1" x14ac:dyDescent="0.4">
      <c r="B22" s="55"/>
      <c r="C22" s="305" t="s">
        <v>927</v>
      </c>
      <c r="D22" s="306" t="s">
        <v>748</v>
      </c>
      <c r="E22" s="498" t="s">
        <v>928</v>
      </c>
      <c r="F22" s="499"/>
      <c r="G22" s="54"/>
    </row>
    <row r="23" spans="2:7" ht="115.4" customHeight="1" x14ac:dyDescent="0.4">
      <c r="B23" s="55"/>
      <c r="C23" s="325" t="s">
        <v>816</v>
      </c>
      <c r="D23" s="326" t="s">
        <v>748</v>
      </c>
      <c r="E23" s="506" t="s">
        <v>913</v>
      </c>
      <c r="F23" s="507"/>
      <c r="G23" s="54"/>
    </row>
    <row r="24" spans="2:7" ht="141" customHeight="1" x14ac:dyDescent="0.4">
      <c r="B24" s="55"/>
      <c r="C24" s="353" t="s">
        <v>817</v>
      </c>
      <c r="D24" s="326" t="s">
        <v>748</v>
      </c>
      <c r="E24" s="506" t="s">
        <v>889</v>
      </c>
      <c r="F24" s="507"/>
      <c r="G24" s="54"/>
    </row>
    <row r="25" spans="2:7" ht="178.5" customHeight="1" thickBot="1" x14ac:dyDescent="0.45">
      <c r="B25" s="55"/>
      <c r="C25" s="34" t="s">
        <v>890</v>
      </c>
      <c r="D25" s="307" t="s">
        <v>748</v>
      </c>
      <c r="E25" s="500" t="s">
        <v>918</v>
      </c>
      <c r="F25" s="501"/>
      <c r="G25" s="54"/>
    </row>
    <row r="26" spans="2:7" x14ac:dyDescent="0.4">
      <c r="B26" s="55"/>
      <c r="C26" s="57"/>
      <c r="D26" s="57"/>
      <c r="E26" s="57"/>
      <c r="F26" s="57"/>
      <c r="G26" s="54"/>
    </row>
    <row r="27" spans="2:7" x14ac:dyDescent="0.4">
      <c r="B27" s="55"/>
      <c r="C27" s="57"/>
      <c r="D27" s="57"/>
      <c r="E27" s="57"/>
      <c r="F27" s="57"/>
      <c r="G27" s="54"/>
    </row>
    <row r="28" spans="2:7" ht="31.5" customHeight="1" x14ac:dyDescent="0.4">
      <c r="B28" s="55"/>
      <c r="C28" s="503" t="s">
        <v>259</v>
      </c>
      <c r="D28" s="503"/>
      <c r="E28" s="503"/>
      <c r="F28" s="503"/>
      <c r="G28" s="54"/>
    </row>
    <row r="29" spans="2:7" ht="15" thickBot="1" x14ac:dyDescent="0.45">
      <c r="B29" s="55"/>
      <c r="C29" s="487" t="s">
        <v>278</v>
      </c>
      <c r="D29" s="487"/>
      <c r="E29" s="495"/>
      <c r="F29" s="495"/>
      <c r="G29" s="54"/>
    </row>
    <row r="30" spans="2:7" ht="128.25" customHeight="1" thickBot="1" x14ac:dyDescent="0.45">
      <c r="B30" s="55"/>
      <c r="C30" s="481" t="s">
        <v>815</v>
      </c>
      <c r="D30" s="482"/>
      <c r="E30" s="482"/>
      <c r="F30" s="483"/>
      <c r="G30" s="54"/>
    </row>
    <row r="31" spans="2:7" x14ac:dyDescent="0.4">
      <c r="B31" s="55"/>
      <c r="C31" s="57"/>
      <c r="D31" s="57"/>
      <c r="E31" s="57"/>
      <c r="F31" s="57"/>
      <c r="G31" s="54"/>
    </row>
    <row r="32" spans="2:7" x14ac:dyDescent="0.4">
      <c r="B32" s="55"/>
      <c r="C32" s="57"/>
      <c r="D32" s="57"/>
      <c r="E32" s="57"/>
      <c r="F32" s="57"/>
      <c r="G32" s="54"/>
    </row>
    <row r="33" spans="2:7" x14ac:dyDescent="0.4">
      <c r="B33" s="55"/>
      <c r="C33" s="57"/>
      <c r="D33" s="57"/>
      <c r="E33" s="57"/>
      <c r="F33" s="57"/>
      <c r="G33" s="54"/>
    </row>
    <row r="34" spans="2:7" ht="2.25" customHeight="1" thickBot="1" x14ac:dyDescent="0.45">
      <c r="B34" s="59"/>
      <c r="C34" s="60"/>
      <c r="D34" s="60"/>
      <c r="E34" s="60"/>
      <c r="F34" s="60"/>
      <c r="G34" s="61"/>
    </row>
    <row r="35" spans="2:7" x14ac:dyDescent="0.4">
      <c r="B35" s="8"/>
      <c r="C35" s="8"/>
      <c r="D35" s="8"/>
      <c r="E35" s="8"/>
      <c r="F35" s="8"/>
      <c r="G35" s="8"/>
    </row>
    <row r="36" spans="2:7" x14ac:dyDescent="0.4">
      <c r="B36" s="8"/>
      <c r="C36" s="8"/>
      <c r="D36" s="8"/>
      <c r="E36" s="8"/>
      <c r="F36" s="8"/>
      <c r="G36" s="8"/>
    </row>
    <row r="37" spans="2:7" x14ac:dyDescent="0.4">
      <c r="B37" s="8"/>
      <c r="C37" s="8"/>
      <c r="D37" s="8"/>
      <c r="E37" s="8"/>
      <c r="F37" s="8"/>
      <c r="G37" s="8"/>
    </row>
    <row r="38" spans="2:7" x14ac:dyDescent="0.4">
      <c r="B38" s="8"/>
      <c r="C38" s="8"/>
      <c r="D38" s="8"/>
      <c r="E38" s="8"/>
      <c r="F38" s="8"/>
      <c r="G38" s="8"/>
    </row>
    <row r="39" spans="2:7" x14ac:dyDescent="0.4">
      <c r="B39" s="8"/>
      <c r="C39" s="8"/>
      <c r="D39" s="8"/>
      <c r="E39" s="8"/>
      <c r="F39" s="8"/>
      <c r="G39" s="8"/>
    </row>
    <row r="40" spans="2:7" x14ac:dyDescent="0.4">
      <c r="B40" s="8"/>
      <c r="C40" s="8"/>
      <c r="D40" s="8"/>
      <c r="E40" s="8"/>
      <c r="F40" s="8"/>
      <c r="G40" s="8"/>
    </row>
    <row r="41" spans="2:7" x14ac:dyDescent="0.4">
      <c r="B41" s="8"/>
      <c r="C41" s="484"/>
      <c r="D41" s="484"/>
      <c r="E41" s="7"/>
      <c r="F41" s="8"/>
      <c r="G41" s="8"/>
    </row>
    <row r="42" spans="2:7" x14ac:dyDescent="0.4">
      <c r="B42" s="8"/>
      <c r="C42" s="484"/>
      <c r="D42" s="484"/>
      <c r="E42" s="7"/>
      <c r="F42" s="8"/>
      <c r="G42" s="8"/>
    </row>
    <row r="43" spans="2:7" x14ac:dyDescent="0.4">
      <c r="B43" s="8"/>
      <c r="C43" s="485"/>
      <c r="D43" s="485"/>
      <c r="E43" s="485"/>
      <c r="F43" s="485"/>
      <c r="G43" s="8"/>
    </row>
    <row r="44" spans="2:7" x14ac:dyDescent="0.4">
      <c r="B44" s="8"/>
      <c r="C44" s="479"/>
      <c r="D44" s="479"/>
      <c r="E44" s="486"/>
      <c r="F44" s="486"/>
      <c r="G44" s="8"/>
    </row>
    <row r="45" spans="2:7" x14ac:dyDescent="0.4">
      <c r="B45" s="8"/>
      <c r="C45" s="479"/>
      <c r="D45" s="479"/>
      <c r="E45" s="480"/>
      <c r="F45" s="480"/>
      <c r="G45" s="8"/>
    </row>
    <row r="46" spans="2:7" x14ac:dyDescent="0.4">
      <c r="B46" s="8"/>
      <c r="C46" s="8"/>
      <c r="D46" s="8"/>
      <c r="E46" s="8"/>
      <c r="F46" s="8"/>
      <c r="G46" s="8"/>
    </row>
    <row r="47" spans="2:7" x14ac:dyDescent="0.4">
      <c r="B47" s="8"/>
      <c r="C47" s="484"/>
      <c r="D47" s="484"/>
      <c r="E47" s="7"/>
      <c r="F47" s="8"/>
      <c r="G47" s="8"/>
    </row>
    <row r="48" spans="2:7" x14ac:dyDescent="0.4">
      <c r="B48" s="8"/>
      <c r="C48" s="484"/>
      <c r="D48" s="484"/>
      <c r="E48" s="494"/>
      <c r="F48" s="494"/>
      <c r="G48" s="8"/>
    </row>
    <row r="49" spans="2:7" x14ac:dyDescent="0.4">
      <c r="B49" s="8"/>
      <c r="C49" s="7"/>
      <c r="D49" s="7"/>
      <c r="E49" s="7"/>
      <c r="F49" s="7"/>
      <c r="G49" s="8"/>
    </row>
    <row r="50" spans="2:7" x14ac:dyDescent="0.4">
      <c r="B50" s="8"/>
      <c r="C50" s="479"/>
      <c r="D50" s="479"/>
      <c r="E50" s="486"/>
      <c r="F50" s="486"/>
      <c r="G50" s="8"/>
    </row>
    <row r="51" spans="2:7" x14ac:dyDescent="0.4">
      <c r="B51" s="8"/>
      <c r="C51" s="479"/>
      <c r="D51" s="479"/>
      <c r="E51" s="480"/>
      <c r="F51" s="480"/>
      <c r="G51" s="8"/>
    </row>
    <row r="52" spans="2:7" x14ac:dyDescent="0.4">
      <c r="B52" s="8"/>
      <c r="C52" s="8"/>
      <c r="D52" s="8"/>
      <c r="E52" s="8"/>
      <c r="F52" s="8"/>
      <c r="G52" s="8"/>
    </row>
    <row r="53" spans="2:7" x14ac:dyDescent="0.4">
      <c r="B53" s="8"/>
      <c r="C53" s="484"/>
      <c r="D53" s="484"/>
      <c r="E53" s="8"/>
      <c r="F53" s="8"/>
      <c r="G53" s="8"/>
    </row>
    <row r="54" spans="2:7" x14ac:dyDescent="0.4">
      <c r="B54" s="8"/>
      <c r="C54" s="484"/>
      <c r="D54" s="484"/>
      <c r="E54" s="480"/>
      <c r="F54" s="480"/>
      <c r="G54" s="8"/>
    </row>
    <row r="55" spans="2:7" x14ac:dyDescent="0.4">
      <c r="B55" s="8"/>
      <c r="C55" s="479"/>
      <c r="D55" s="479"/>
      <c r="E55" s="480"/>
      <c r="F55" s="480"/>
      <c r="G55" s="8"/>
    </row>
    <row r="56" spans="2:7" x14ac:dyDescent="0.4">
      <c r="B56" s="8"/>
      <c r="C56" s="10"/>
      <c r="D56" s="8"/>
      <c r="E56" s="10"/>
      <c r="F56" s="8"/>
      <c r="G56" s="8"/>
    </row>
    <row r="57" spans="2:7" x14ac:dyDescent="0.4">
      <c r="B57" s="8"/>
      <c r="C57" s="10"/>
      <c r="D57" s="10"/>
      <c r="E57" s="10"/>
      <c r="F57" s="10"/>
      <c r="G57" s="11"/>
    </row>
  </sheetData>
  <customSheetViews>
    <customSheetView guid="{07EAF365-2447-4F82-A46B-7E9FD26E56FF}" scale="90" topLeftCell="A31">
      <selection activeCell="L24" sqref="L24"/>
      <pageMargins left="0.7" right="0.7" top="0.75" bottom="0.75" header="0.3" footer="0.3"/>
      <pageSetup orientation="portrait"/>
    </customSheetView>
    <customSheetView guid="{5CD7C8B3-764F-4DEF-977A-65B015DA68E5}" scale="90" topLeftCell="A31">
      <selection activeCell="L24" sqref="L24"/>
      <pageMargins left="0.7" right="0.7" top="0.75" bottom="0.75" header="0.3" footer="0.3"/>
      <pageSetup orientation="portrait"/>
    </customSheetView>
    <customSheetView guid="{A4DC33F0-7589-4960-80FA-6D530D97677A}" scale="90" topLeftCell="A23">
      <selection activeCell="E29" sqref="E29:F29"/>
      <pageMargins left="0.7" right="0.7" top="0.75" bottom="0.75" header="0.3" footer="0.3"/>
      <pageSetup orientation="portrait"/>
    </customSheetView>
    <customSheetView guid="{476D7F7D-2B0A-443D-9DC0-E3701DAEAE39}" scale="90" topLeftCell="A31">
      <selection activeCell="L24" sqref="L24"/>
      <pageMargins left="0.7" right="0.7" top="0.75" bottom="0.75" header="0.3" footer="0.3"/>
      <pageSetup orientation="portrait"/>
    </customSheetView>
  </customSheetViews>
  <mergeCells count="44">
    <mergeCell ref="E9:F9"/>
    <mergeCell ref="E13:F13"/>
    <mergeCell ref="E14:F14"/>
    <mergeCell ref="C28:F28"/>
    <mergeCell ref="C19:F19"/>
    <mergeCell ref="C20:F20"/>
    <mergeCell ref="E16:F16"/>
    <mergeCell ref="E17:F17"/>
    <mergeCell ref="E15:F15"/>
    <mergeCell ref="E23:F23"/>
    <mergeCell ref="E24:F24"/>
    <mergeCell ref="C3:F3"/>
    <mergeCell ref="B4:F4"/>
    <mergeCell ref="C5:F5"/>
    <mergeCell ref="C7:D7"/>
    <mergeCell ref="C8:F8"/>
    <mergeCell ref="C29:D29"/>
    <mergeCell ref="E10:F10"/>
    <mergeCell ref="E11:F11"/>
    <mergeCell ref="E12:F12"/>
    <mergeCell ref="C53:D53"/>
    <mergeCell ref="C48:D48"/>
    <mergeCell ref="E48:F48"/>
    <mergeCell ref="C50:D50"/>
    <mergeCell ref="E50:F50"/>
    <mergeCell ref="E29:F29"/>
    <mergeCell ref="E21:F21"/>
    <mergeCell ref="E22:F22"/>
    <mergeCell ref="E25:F25"/>
    <mergeCell ref="C55:D55"/>
    <mergeCell ref="E55:F55"/>
    <mergeCell ref="C51:D51"/>
    <mergeCell ref="E51:F51"/>
    <mergeCell ref="C30:F30"/>
    <mergeCell ref="C54:D54"/>
    <mergeCell ref="E54:F54"/>
    <mergeCell ref="C41:D41"/>
    <mergeCell ref="C42:D42"/>
    <mergeCell ref="E45:F45"/>
    <mergeCell ref="C47:D47"/>
    <mergeCell ref="C43:F43"/>
    <mergeCell ref="C44:D44"/>
    <mergeCell ref="E44:F44"/>
    <mergeCell ref="C45:D45"/>
  </mergeCells>
  <dataValidations count="2">
    <dataValidation type="whole" allowBlank="1" showInputMessage="1" showErrorMessage="1" sqref="E50 E44">
      <formula1>-999999999</formula1>
      <formula2>999999999</formula2>
    </dataValidation>
    <dataValidation type="list" allowBlank="1" showInputMessage="1" showErrorMessage="1" sqref="E54">
      <formula1>$K$61:$K$62</formula1>
    </dataValidation>
  </dataValidations>
  <pageMargins left="0.7" right="0.7" top="0.75" bottom="0.75" header="0.3" footer="0.3"/>
  <pageSetup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109"/>
  <sheetViews>
    <sheetView topLeftCell="A6" zoomScale="80" zoomScaleNormal="80" zoomScalePageLayoutView="80" workbookViewId="0">
      <selection activeCell="I9" sqref="I9"/>
    </sheetView>
  </sheetViews>
  <sheetFormatPr defaultColWidth="8.84375" defaultRowHeight="14.6" x14ac:dyDescent="0.4"/>
  <cols>
    <col min="1" max="1" width="2.07421875" customWidth="1"/>
    <col min="2" max="2" width="2.3046875" customWidth="1"/>
    <col min="3" max="3" width="22.4609375" style="12" customWidth="1"/>
    <col min="4" max="4" width="15.4609375" customWidth="1"/>
    <col min="5" max="5" width="15" customWidth="1"/>
    <col min="6" max="6" width="18.84375" customWidth="1"/>
    <col min="7" max="7" width="10.4609375" customWidth="1"/>
    <col min="8" max="8" width="98" customWidth="1"/>
    <col min="9" max="9" width="15.07421875" customWidth="1"/>
    <col min="10" max="10" width="2.69140625" customWidth="1"/>
    <col min="11" max="11" width="2" customWidth="1"/>
    <col min="12" max="12" width="40.69140625" customWidth="1"/>
  </cols>
  <sheetData>
    <row r="1" spans="1:52" ht="15" thickBot="1" x14ac:dyDescent="0.45">
      <c r="A1" s="19"/>
      <c r="B1" s="19"/>
      <c r="C1" s="18"/>
      <c r="D1" s="19"/>
      <c r="E1" s="19"/>
      <c r="F1" s="19"/>
      <c r="G1" s="19"/>
      <c r="H1" s="94"/>
      <c r="I1" s="94"/>
      <c r="J1" s="19"/>
      <c r="L1" s="94"/>
      <c r="M1" s="94"/>
      <c r="N1" s="94"/>
      <c r="O1" s="94"/>
      <c r="P1" s="94"/>
      <c r="Q1" s="94"/>
      <c r="R1" s="94"/>
      <c r="S1" s="94"/>
      <c r="T1" s="94"/>
      <c r="U1" s="94"/>
      <c r="V1" s="94"/>
      <c r="W1" s="94"/>
      <c r="X1" s="94"/>
      <c r="Y1" s="94"/>
      <c r="Z1" s="94"/>
      <c r="AA1" s="94"/>
      <c r="AB1" s="94"/>
      <c r="AC1" s="94"/>
      <c r="AD1" s="94"/>
      <c r="AE1" s="94"/>
      <c r="AF1" s="94"/>
      <c r="AG1" s="94"/>
      <c r="AH1" s="94"/>
      <c r="AI1" s="94"/>
      <c r="AJ1" s="94"/>
      <c r="AK1" s="94"/>
      <c r="AL1" s="94"/>
      <c r="AM1" s="94"/>
      <c r="AN1" s="94"/>
      <c r="AO1" s="94"/>
      <c r="AP1" s="94"/>
      <c r="AQ1" s="94"/>
      <c r="AR1" s="94"/>
      <c r="AS1" s="94"/>
      <c r="AT1" s="94"/>
      <c r="AU1" s="94"/>
      <c r="AV1" s="94"/>
      <c r="AW1" s="94"/>
      <c r="AX1" s="94"/>
      <c r="AY1" s="94"/>
      <c r="AZ1" s="94"/>
    </row>
    <row r="2" spans="1:52" ht="15" thickBot="1" x14ac:dyDescent="0.45">
      <c r="A2" s="19"/>
      <c r="B2" s="38"/>
      <c r="C2" s="39"/>
      <c r="D2" s="40"/>
      <c r="E2" s="40"/>
      <c r="F2" s="40"/>
      <c r="G2" s="40"/>
      <c r="H2" s="104"/>
      <c r="I2" s="104"/>
      <c r="J2" s="41"/>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row>
    <row r="3" spans="1:52" ht="20.149999999999999" thickBot="1" x14ac:dyDescent="0.5">
      <c r="A3" s="19"/>
      <c r="B3" s="87"/>
      <c r="C3" s="431" t="s">
        <v>256</v>
      </c>
      <c r="D3" s="432"/>
      <c r="E3" s="432"/>
      <c r="F3" s="432"/>
      <c r="G3" s="432"/>
      <c r="H3" s="432"/>
      <c r="I3" s="433"/>
      <c r="J3" s="89"/>
      <c r="L3" s="94"/>
      <c r="M3" s="94"/>
      <c r="N3" s="94"/>
      <c r="O3" s="94"/>
      <c r="P3" s="94"/>
      <c r="Q3" s="94"/>
      <c r="R3" s="94"/>
      <c r="S3" s="94"/>
      <c r="T3" s="94"/>
      <c r="U3" s="94"/>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row>
    <row r="4" spans="1:52" ht="15" customHeight="1" x14ac:dyDescent="0.4">
      <c r="A4" s="19"/>
      <c r="B4" s="42"/>
      <c r="C4" s="543" t="s">
        <v>221</v>
      </c>
      <c r="D4" s="543"/>
      <c r="E4" s="543"/>
      <c r="F4" s="543"/>
      <c r="G4" s="543"/>
      <c r="H4" s="543"/>
      <c r="I4" s="543"/>
      <c r="J4" s="43"/>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row>
    <row r="5" spans="1:52" ht="15" customHeight="1" x14ac:dyDescent="0.4">
      <c r="A5" s="19"/>
      <c r="B5" s="42"/>
      <c r="C5" s="113"/>
      <c r="D5" s="113"/>
      <c r="E5" s="113"/>
      <c r="F5" s="113"/>
      <c r="G5" s="113"/>
      <c r="H5" s="113"/>
      <c r="I5" s="113"/>
      <c r="J5" s="43"/>
      <c r="L5" s="94"/>
      <c r="M5" s="94"/>
      <c r="N5" s="94"/>
      <c r="O5" s="94"/>
      <c r="P5" s="94"/>
      <c r="Q5" s="94"/>
      <c r="R5" s="94"/>
      <c r="S5" s="94"/>
      <c r="T5" s="94"/>
      <c r="U5" s="94"/>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row>
    <row r="6" spans="1:52" x14ac:dyDescent="0.4">
      <c r="A6" s="19"/>
      <c r="B6" s="42"/>
      <c r="C6" s="44"/>
      <c r="D6" s="45"/>
      <c r="E6" s="45"/>
      <c r="F6" s="45"/>
      <c r="G6" s="45"/>
      <c r="H6" s="105"/>
      <c r="I6" s="105"/>
      <c r="J6" s="43"/>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4"/>
      <c r="AR6" s="94"/>
      <c r="AS6" s="94"/>
      <c r="AT6" s="94"/>
      <c r="AU6" s="94"/>
      <c r="AV6" s="94"/>
      <c r="AW6" s="94"/>
      <c r="AX6" s="94"/>
      <c r="AY6" s="94"/>
      <c r="AZ6" s="94"/>
    </row>
    <row r="7" spans="1:52" ht="15.75" customHeight="1" thickBot="1" x14ac:dyDescent="0.45">
      <c r="A7" s="19"/>
      <c r="B7" s="42"/>
      <c r="C7" s="44"/>
      <c r="D7" s="544" t="s">
        <v>257</v>
      </c>
      <c r="E7" s="544"/>
      <c r="F7" s="544" t="s">
        <v>261</v>
      </c>
      <c r="G7" s="544"/>
      <c r="H7" s="103" t="s">
        <v>262</v>
      </c>
      <c r="I7" s="103" t="s">
        <v>230</v>
      </c>
      <c r="J7" s="43"/>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4"/>
      <c r="AR7" s="94"/>
      <c r="AS7" s="94"/>
      <c r="AT7" s="94"/>
      <c r="AU7" s="94"/>
      <c r="AV7" s="94"/>
      <c r="AW7" s="94"/>
      <c r="AX7" s="94"/>
      <c r="AY7" s="94"/>
      <c r="AZ7" s="94"/>
    </row>
    <row r="8" spans="1:52" s="12" customFormat="1" ht="409.4" customHeight="1" x14ac:dyDescent="0.4">
      <c r="A8" s="18"/>
      <c r="B8" s="47"/>
      <c r="C8" s="356" t="s">
        <v>254</v>
      </c>
      <c r="D8" s="517" t="s">
        <v>931</v>
      </c>
      <c r="E8" s="518"/>
      <c r="F8" s="518" t="s">
        <v>821</v>
      </c>
      <c r="G8" s="518"/>
      <c r="H8" s="379" t="s">
        <v>932</v>
      </c>
      <c r="I8" s="386" t="s">
        <v>818</v>
      </c>
      <c r="J8" s="48"/>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4"/>
      <c r="AY8" s="94"/>
      <c r="AZ8" s="94"/>
    </row>
    <row r="9" spans="1:52" s="12" customFormat="1" ht="213.75" customHeight="1" x14ac:dyDescent="0.4">
      <c r="A9" s="18"/>
      <c r="B9" s="47"/>
      <c r="C9" s="356"/>
      <c r="D9" s="490" t="s">
        <v>933</v>
      </c>
      <c r="E9" s="508"/>
      <c r="F9" s="508" t="s">
        <v>934</v>
      </c>
      <c r="G9" s="508"/>
      <c r="H9" s="384" t="s">
        <v>935</v>
      </c>
      <c r="I9" s="416" t="s">
        <v>914</v>
      </c>
      <c r="J9" s="48"/>
      <c r="L9" s="94"/>
      <c r="M9" s="94"/>
      <c r="N9" s="94"/>
      <c r="O9" s="94"/>
      <c r="P9" s="94"/>
      <c r="Q9" s="94"/>
      <c r="R9" s="94"/>
      <c r="S9" s="94"/>
      <c r="T9" s="94"/>
      <c r="U9" s="94"/>
      <c r="V9" s="94"/>
      <c r="W9" s="94"/>
      <c r="X9" s="94"/>
      <c r="Y9" s="94"/>
      <c r="Z9" s="94"/>
      <c r="AA9" s="94"/>
      <c r="AB9" s="94"/>
      <c r="AC9" s="94"/>
      <c r="AD9" s="94"/>
      <c r="AE9" s="94"/>
      <c r="AF9" s="94"/>
      <c r="AG9" s="94"/>
      <c r="AH9" s="94"/>
      <c r="AI9" s="94"/>
      <c r="AJ9" s="94"/>
      <c r="AK9" s="94"/>
      <c r="AL9" s="94"/>
      <c r="AM9" s="94"/>
      <c r="AN9" s="94"/>
      <c r="AO9" s="94"/>
      <c r="AP9" s="94"/>
      <c r="AQ9" s="94"/>
      <c r="AR9" s="94"/>
      <c r="AS9" s="94"/>
      <c r="AT9" s="94"/>
      <c r="AU9" s="94"/>
      <c r="AV9" s="94"/>
      <c r="AW9" s="94"/>
      <c r="AX9" s="94"/>
      <c r="AY9" s="94"/>
      <c r="AZ9" s="94"/>
    </row>
    <row r="10" spans="1:52" s="12" customFormat="1" ht="157.5" customHeight="1" x14ac:dyDescent="0.4">
      <c r="A10" s="18"/>
      <c r="B10" s="47"/>
      <c r="C10" s="356"/>
      <c r="D10" s="490" t="s">
        <v>819</v>
      </c>
      <c r="E10" s="509"/>
      <c r="F10" s="508" t="s">
        <v>929</v>
      </c>
      <c r="G10" s="509"/>
      <c r="H10" s="385" t="s">
        <v>930</v>
      </c>
      <c r="I10" s="387"/>
      <c r="J10" s="48"/>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4"/>
      <c r="AY10" s="94"/>
      <c r="AZ10" s="94"/>
    </row>
    <row r="11" spans="1:52" s="12" customFormat="1" ht="251.25" customHeight="1" thickBot="1" x14ac:dyDescent="0.45">
      <c r="A11" s="18"/>
      <c r="B11" s="47"/>
      <c r="C11" s="356"/>
      <c r="D11" s="515" t="s">
        <v>848</v>
      </c>
      <c r="E11" s="516"/>
      <c r="F11" s="516" t="s">
        <v>849</v>
      </c>
      <c r="G11" s="516"/>
      <c r="H11" s="388" t="s">
        <v>850</v>
      </c>
      <c r="I11" s="389" t="s">
        <v>818</v>
      </c>
      <c r="J11" s="48"/>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94"/>
      <c r="AN11" s="94"/>
      <c r="AO11" s="94"/>
      <c r="AP11" s="94"/>
      <c r="AQ11" s="94"/>
      <c r="AR11" s="94"/>
      <c r="AS11" s="94"/>
      <c r="AT11" s="94"/>
      <c r="AU11" s="94"/>
      <c r="AV11" s="94"/>
      <c r="AW11" s="94"/>
      <c r="AX11" s="94"/>
      <c r="AY11" s="94"/>
      <c r="AZ11" s="94"/>
    </row>
    <row r="12" spans="1:52" s="12" customFormat="1" ht="18.75" customHeight="1" thickBot="1" x14ac:dyDescent="0.45">
      <c r="A12" s="18"/>
      <c r="B12" s="47"/>
      <c r="C12" s="356"/>
      <c r="D12" s="357"/>
      <c r="E12" s="357"/>
      <c r="F12" s="357"/>
      <c r="G12" s="357"/>
      <c r="H12" s="358" t="s">
        <v>258</v>
      </c>
      <c r="I12" s="383" t="s">
        <v>818</v>
      </c>
      <c r="J12" s="48"/>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94"/>
      <c r="AR12" s="94"/>
      <c r="AS12" s="94"/>
      <c r="AT12" s="94"/>
      <c r="AU12" s="94"/>
      <c r="AV12" s="94"/>
      <c r="AW12" s="94"/>
      <c r="AX12" s="94"/>
      <c r="AY12" s="94"/>
      <c r="AZ12" s="94"/>
    </row>
    <row r="13" spans="1:52" s="12" customFormat="1" ht="18.75" customHeight="1" x14ac:dyDescent="0.4">
      <c r="A13" s="18"/>
      <c r="B13" s="47"/>
      <c r="C13" s="356"/>
      <c r="D13" s="357"/>
      <c r="E13" s="357"/>
      <c r="F13" s="357"/>
      <c r="G13" s="357"/>
      <c r="H13" s="359"/>
      <c r="I13" s="360"/>
      <c r="J13" s="48"/>
      <c r="L13" s="94"/>
      <c r="M13" s="94"/>
      <c r="N13" s="94"/>
      <c r="O13" s="94"/>
      <c r="P13" s="94"/>
      <c r="Q13" s="94"/>
      <c r="R13" s="94"/>
      <c r="S13" s="94"/>
      <c r="T13" s="94"/>
      <c r="U13" s="94"/>
      <c r="V13" s="94"/>
      <c r="W13" s="94"/>
      <c r="X13" s="94"/>
      <c r="Y13" s="94"/>
      <c r="Z13" s="94"/>
      <c r="AA13" s="94"/>
      <c r="AB13" s="94"/>
      <c r="AC13" s="94"/>
      <c r="AD13" s="94"/>
      <c r="AE13" s="94"/>
      <c r="AF13" s="94"/>
      <c r="AG13" s="94"/>
      <c r="AH13" s="94"/>
      <c r="AI13" s="94"/>
      <c r="AJ13" s="94"/>
      <c r="AK13" s="94"/>
      <c r="AL13" s="94"/>
      <c r="AM13" s="94"/>
      <c r="AN13" s="94"/>
      <c r="AO13" s="94"/>
      <c r="AP13" s="94"/>
      <c r="AQ13" s="94"/>
      <c r="AR13" s="94"/>
      <c r="AS13" s="94"/>
      <c r="AT13" s="94"/>
      <c r="AU13" s="94"/>
      <c r="AV13" s="94"/>
      <c r="AW13" s="94"/>
      <c r="AX13" s="94"/>
      <c r="AY13" s="94"/>
      <c r="AZ13" s="94"/>
    </row>
    <row r="14" spans="1:52" s="12" customFormat="1" ht="15" thickBot="1" x14ac:dyDescent="0.45">
      <c r="A14" s="18"/>
      <c r="B14" s="47"/>
      <c r="C14" s="356"/>
      <c r="D14" s="548" t="s">
        <v>851</v>
      </c>
      <c r="E14" s="548"/>
      <c r="F14" s="548"/>
      <c r="G14" s="548"/>
      <c r="H14" s="548"/>
      <c r="I14" s="548"/>
      <c r="J14" s="48"/>
      <c r="L14" s="94"/>
      <c r="M14" s="94"/>
      <c r="N14" s="94"/>
      <c r="O14" s="94"/>
      <c r="P14" s="94"/>
      <c r="Q14" s="94"/>
      <c r="R14" s="94"/>
      <c r="S14" s="94"/>
      <c r="T14" s="94"/>
      <c r="U14" s="94"/>
      <c r="V14" s="94"/>
      <c r="W14" s="94"/>
      <c r="X14" s="94"/>
      <c r="Y14" s="94"/>
      <c r="Z14" s="94"/>
      <c r="AA14" s="94"/>
      <c r="AB14" s="94"/>
      <c r="AC14" s="94"/>
      <c r="AD14" s="94"/>
      <c r="AE14" s="94"/>
      <c r="AF14" s="94"/>
      <c r="AG14" s="94"/>
      <c r="AH14" s="94"/>
      <c r="AI14" s="94"/>
      <c r="AJ14" s="94"/>
      <c r="AK14" s="94"/>
      <c r="AL14" s="94"/>
      <c r="AM14" s="94"/>
      <c r="AN14" s="94"/>
      <c r="AO14" s="94"/>
      <c r="AP14" s="94"/>
      <c r="AQ14" s="94"/>
      <c r="AR14" s="94"/>
      <c r="AS14" s="94"/>
      <c r="AT14" s="94"/>
      <c r="AU14" s="94"/>
      <c r="AV14" s="94"/>
      <c r="AW14" s="94"/>
      <c r="AX14" s="94"/>
      <c r="AY14" s="94"/>
      <c r="AZ14" s="94"/>
    </row>
    <row r="15" spans="1:52" s="12" customFormat="1" ht="15" thickBot="1" x14ac:dyDescent="0.45">
      <c r="A15" s="18"/>
      <c r="B15" s="47"/>
      <c r="C15" s="356"/>
      <c r="D15" s="361" t="s">
        <v>59</v>
      </c>
      <c r="E15" s="545" t="s">
        <v>730</v>
      </c>
      <c r="F15" s="546"/>
      <c r="G15" s="546"/>
      <c r="H15" s="547"/>
      <c r="I15" s="357"/>
      <c r="J15" s="48"/>
      <c r="L15" s="94"/>
      <c r="M15" s="94"/>
      <c r="N15" s="94"/>
      <c r="O15" s="94"/>
      <c r="P15" s="94"/>
      <c r="Q15" s="94"/>
      <c r="R15" s="94"/>
      <c r="S15" s="94"/>
      <c r="T15" s="94"/>
      <c r="U15" s="94"/>
      <c r="V15" s="94"/>
      <c r="W15" s="94"/>
      <c r="X15" s="94"/>
      <c r="Y15" s="94"/>
      <c r="Z15" s="94"/>
      <c r="AA15" s="94"/>
      <c r="AB15" s="94"/>
      <c r="AC15" s="94"/>
      <c r="AD15" s="94"/>
      <c r="AE15" s="94"/>
      <c r="AF15" s="94"/>
      <c r="AG15" s="94"/>
      <c r="AH15" s="94"/>
      <c r="AI15" s="94"/>
      <c r="AJ15" s="94"/>
      <c r="AK15" s="94"/>
      <c r="AL15" s="94"/>
      <c r="AM15" s="94"/>
      <c r="AN15" s="94"/>
      <c r="AO15" s="94"/>
      <c r="AP15" s="94"/>
      <c r="AQ15" s="94"/>
      <c r="AR15" s="94"/>
      <c r="AS15" s="94"/>
      <c r="AT15" s="94"/>
      <c r="AU15" s="94"/>
      <c r="AV15" s="94"/>
      <c r="AW15" s="94"/>
      <c r="AX15" s="94"/>
      <c r="AY15" s="94"/>
      <c r="AZ15" s="94"/>
    </row>
    <row r="16" spans="1:52" s="12" customFormat="1" ht="15" thickBot="1" x14ac:dyDescent="0.45">
      <c r="A16" s="18"/>
      <c r="B16" s="47"/>
      <c r="C16" s="356"/>
      <c r="D16" s="361" t="s">
        <v>61</v>
      </c>
      <c r="E16" s="513" t="s">
        <v>731</v>
      </c>
      <c r="F16" s="511"/>
      <c r="G16" s="511"/>
      <c r="H16" s="512"/>
      <c r="I16" s="357"/>
      <c r="J16" s="48"/>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c r="AY16" s="94"/>
      <c r="AZ16" s="94"/>
    </row>
    <row r="17" spans="1:52" s="12" customFormat="1" ht="13.5" customHeight="1" x14ac:dyDescent="0.4">
      <c r="A17" s="18"/>
      <c r="B17" s="47"/>
      <c r="C17" s="356"/>
      <c r="D17" s="357"/>
      <c r="E17" s="357"/>
      <c r="F17" s="357"/>
      <c r="G17" s="357"/>
      <c r="H17" s="357"/>
      <c r="I17" s="357"/>
      <c r="J17" s="48"/>
      <c r="L17" s="94"/>
      <c r="M17" s="94"/>
      <c r="N17" s="94"/>
      <c r="O17" s="94"/>
      <c r="P17" s="94"/>
      <c r="Q17" s="94"/>
      <c r="R17" s="94"/>
      <c r="S17" s="94"/>
      <c r="T17" s="94"/>
      <c r="U17" s="94"/>
      <c r="V17" s="94"/>
      <c r="W17" s="94"/>
      <c r="X17" s="94"/>
      <c r="Y17" s="94"/>
      <c r="Z17" s="94"/>
      <c r="AA17" s="94"/>
      <c r="AB17" s="94"/>
      <c r="AC17" s="94"/>
      <c r="AD17" s="94"/>
      <c r="AE17" s="94"/>
      <c r="AF17" s="94"/>
      <c r="AG17" s="94"/>
      <c r="AH17" s="94"/>
      <c r="AI17" s="94"/>
      <c r="AJ17" s="94"/>
      <c r="AK17" s="94"/>
      <c r="AL17" s="94"/>
      <c r="AM17" s="94"/>
      <c r="AN17" s="94"/>
      <c r="AO17" s="94"/>
      <c r="AP17" s="94"/>
      <c r="AQ17" s="94"/>
      <c r="AR17" s="94"/>
      <c r="AS17" s="94"/>
      <c r="AT17" s="94"/>
      <c r="AU17" s="94"/>
      <c r="AV17" s="94"/>
      <c r="AW17" s="94"/>
      <c r="AX17" s="94"/>
      <c r="AY17" s="94"/>
      <c r="AZ17" s="94"/>
    </row>
    <row r="18" spans="1:52" s="12" customFormat="1" ht="30.75" customHeight="1" thickBot="1" x14ac:dyDescent="0.45">
      <c r="A18" s="18"/>
      <c r="B18" s="47"/>
      <c r="C18" s="457" t="s">
        <v>222</v>
      </c>
      <c r="D18" s="457"/>
      <c r="E18" s="457"/>
      <c r="F18" s="457"/>
      <c r="G18" s="457"/>
      <c r="H18" s="457"/>
      <c r="I18" s="362"/>
      <c r="J18" s="48"/>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row>
    <row r="19" spans="1:52" s="12" customFormat="1" ht="30.75" customHeight="1" x14ac:dyDescent="0.4">
      <c r="A19" s="18"/>
      <c r="B19" s="47"/>
      <c r="C19" s="333"/>
      <c r="D19" s="519" t="s">
        <v>852</v>
      </c>
      <c r="E19" s="520"/>
      <c r="F19" s="520"/>
      <c r="G19" s="520"/>
      <c r="H19" s="520"/>
      <c r="I19" s="521"/>
      <c r="J19" s="48"/>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row>
    <row r="20" spans="1:52" s="12" customFormat="1" ht="30.75" customHeight="1" x14ac:dyDescent="0.4">
      <c r="A20" s="18"/>
      <c r="B20" s="47"/>
      <c r="C20" s="333"/>
      <c r="D20" s="522"/>
      <c r="E20" s="523"/>
      <c r="F20" s="523"/>
      <c r="G20" s="523"/>
      <c r="H20" s="523"/>
      <c r="I20" s="524"/>
      <c r="J20" s="48"/>
      <c r="L20" s="94"/>
      <c r="M20" s="94"/>
      <c r="N20" s="94"/>
      <c r="O20" s="94"/>
      <c r="P20" s="94"/>
      <c r="Q20" s="94"/>
      <c r="R20" s="94"/>
      <c r="S20" s="94"/>
      <c r="T20" s="94"/>
      <c r="U20" s="94"/>
      <c r="V20" s="94"/>
      <c r="W20" s="94"/>
      <c r="X20" s="94"/>
      <c r="Y20" s="94"/>
      <c r="Z20" s="94"/>
      <c r="AA20" s="94"/>
      <c r="AB20" s="94"/>
      <c r="AC20" s="94"/>
      <c r="AD20" s="94"/>
      <c r="AE20" s="94"/>
      <c r="AF20" s="94"/>
      <c r="AG20" s="94"/>
      <c r="AH20" s="94"/>
      <c r="AI20" s="94"/>
      <c r="AJ20" s="94"/>
      <c r="AK20" s="94"/>
      <c r="AL20" s="94"/>
      <c r="AM20" s="94"/>
      <c r="AN20" s="94"/>
      <c r="AO20" s="94"/>
      <c r="AP20" s="94"/>
      <c r="AQ20" s="94"/>
      <c r="AR20" s="94"/>
      <c r="AS20" s="94"/>
      <c r="AT20" s="94"/>
      <c r="AU20" s="94"/>
      <c r="AV20" s="94"/>
      <c r="AW20" s="94"/>
      <c r="AX20" s="94"/>
      <c r="AY20" s="94"/>
      <c r="AZ20" s="94"/>
    </row>
    <row r="21" spans="1:52" s="12" customFormat="1" ht="30.75" customHeight="1" x14ac:dyDescent="0.4">
      <c r="A21" s="18"/>
      <c r="B21" s="47"/>
      <c r="C21" s="333"/>
      <c r="D21" s="522"/>
      <c r="E21" s="523"/>
      <c r="F21" s="523"/>
      <c r="G21" s="523"/>
      <c r="H21" s="523"/>
      <c r="I21" s="524"/>
      <c r="J21" s="48"/>
      <c r="L21" s="94"/>
      <c r="M21" s="94"/>
      <c r="N21" s="94"/>
      <c r="O21" s="94"/>
      <c r="P21" s="94"/>
      <c r="Q21" s="94"/>
      <c r="R21" s="94"/>
      <c r="S21" s="94"/>
      <c r="T21" s="94"/>
      <c r="U21" s="94"/>
      <c r="V21" s="94"/>
      <c r="W21" s="94"/>
      <c r="X21" s="94"/>
      <c r="Y21" s="94"/>
      <c r="Z21" s="94"/>
      <c r="AA21" s="94"/>
      <c r="AB21" s="94"/>
      <c r="AC21" s="94"/>
      <c r="AD21" s="94"/>
      <c r="AE21" s="94"/>
      <c r="AF21" s="94"/>
      <c r="AG21" s="94"/>
      <c r="AH21" s="94"/>
      <c r="AI21" s="94"/>
      <c r="AJ21" s="94"/>
      <c r="AK21" s="94"/>
      <c r="AL21" s="94"/>
      <c r="AM21" s="94"/>
      <c r="AN21" s="94"/>
      <c r="AO21" s="94"/>
      <c r="AP21" s="94"/>
      <c r="AQ21" s="94"/>
      <c r="AR21" s="94"/>
      <c r="AS21" s="94"/>
      <c r="AT21" s="94"/>
      <c r="AU21" s="94"/>
      <c r="AV21" s="94"/>
      <c r="AW21" s="94"/>
      <c r="AX21" s="94"/>
      <c r="AY21" s="94"/>
      <c r="AZ21" s="94"/>
    </row>
    <row r="22" spans="1:52" s="12" customFormat="1" ht="91.5" customHeight="1" thickBot="1" x14ac:dyDescent="0.45">
      <c r="A22" s="18"/>
      <c r="B22" s="47"/>
      <c r="C22" s="333"/>
      <c r="D22" s="525"/>
      <c r="E22" s="526"/>
      <c r="F22" s="526"/>
      <c r="G22" s="526"/>
      <c r="H22" s="526"/>
      <c r="I22" s="527"/>
      <c r="J22" s="48"/>
      <c r="L22" s="94"/>
      <c r="M22" s="94"/>
      <c r="N22" s="94"/>
      <c r="O22" s="94"/>
      <c r="P22" s="94"/>
      <c r="Q22" s="94"/>
      <c r="R22" s="94"/>
      <c r="S22" s="94"/>
      <c r="T22" s="94"/>
      <c r="U22" s="94"/>
      <c r="V22" s="94"/>
      <c r="W22" s="94"/>
      <c r="X22" s="94"/>
      <c r="Y22" s="94"/>
      <c r="Z22" s="94"/>
      <c r="AA22" s="94"/>
      <c r="AB22" s="94"/>
      <c r="AC22" s="94"/>
      <c r="AD22" s="94"/>
      <c r="AE22" s="94"/>
      <c r="AF22" s="94"/>
      <c r="AG22" s="94"/>
      <c r="AH22" s="94"/>
      <c r="AI22" s="94"/>
      <c r="AJ22" s="94"/>
      <c r="AK22" s="94"/>
      <c r="AL22" s="94"/>
      <c r="AM22" s="94"/>
      <c r="AN22" s="94"/>
      <c r="AO22" s="94"/>
      <c r="AP22" s="94"/>
      <c r="AQ22" s="94"/>
      <c r="AR22" s="94"/>
      <c r="AS22" s="94"/>
      <c r="AT22" s="94"/>
      <c r="AU22" s="94"/>
      <c r="AV22" s="94"/>
      <c r="AW22" s="94"/>
      <c r="AX22" s="94"/>
      <c r="AY22" s="94"/>
      <c r="AZ22" s="94"/>
    </row>
    <row r="23" spans="1:52" s="12" customFormat="1" x14ac:dyDescent="0.4">
      <c r="A23" s="18"/>
      <c r="B23" s="47"/>
      <c r="C23" s="333"/>
      <c r="D23" s="333"/>
      <c r="E23" s="333"/>
      <c r="F23" s="333"/>
      <c r="G23" s="333"/>
      <c r="H23" s="362"/>
      <c r="I23" s="362"/>
      <c r="J23" s="48"/>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94"/>
      <c r="AY23" s="94"/>
      <c r="AZ23" s="94"/>
    </row>
    <row r="24" spans="1:52" ht="15.75" customHeight="1" thickBot="1" x14ac:dyDescent="0.45">
      <c r="A24" s="19"/>
      <c r="B24" s="47"/>
      <c r="C24" s="360"/>
      <c r="D24" s="514" t="s">
        <v>257</v>
      </c>
      <c r="E24" s="514"/>
      <c r="F24" s="514" t="s">
        <v>261</v>
      </c>
      <c r="G24" s="514"/>
      <c r="H24" s="363" t="s">
        <v>262</v>
      </c>
      <c r="I24" s="363" t="s">
        <v>230</v>
      </c>
      <c r="J24" s="48"/>
      <c r="K24" s="6"/>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94"/>
      <c r="AU24" s="94"/>
      <c r="AV24" s="94"/>
      <c r="AW24" s="94"/>
      <c r="AX24" s="94"/>
      <c r="AY24" s="94"/>
      <c r="AZ24" s="94"/>
    </row>
    <row r="25" spans="1:52" ht="95.25" customHeight="1" thickBot="1" x14ac:dyDescent="0.45">
      <c r="A25" s="19"/>
      <c r="B25" s="47"/>
      <c r="C25" s="354" t="s">
        <v>255</v>
      </c>
      <c r="D25" s="528" t="s">
        <v>820</v>
      </c>
      <c r="E25" s="529"/>
      <c r="F25" s="528" t="s">
        <v>825</v>
      </c>
      <c r="G25" s="529"/>
      <c r="H25" s="376" t="s">
        <v>853</v>
      </c>
      <c r="I25" s="364" t="s">
        <v>822</v>
      </c>
      <c r="J25" s="48"/>
      <c r="K25" s="6"/>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94"/>
      <c r="AN25" s="94"/>
      <c r="AO25" s="94"/>
      <c r="AP25" s="94"/>
      <c r="AQ25" s="94"/>
      <c r="AR25" s="94"/>
      <c r="AS25" s="94"/>
      <c r="AT25" s="94"/>
      <c r="AU25" s="94"/>
      <c r="AV25" s="94"/>
      <c r="AW25" s="94"/>
      <c r="AX25" s="94"/>
      <c r="AY25" s="94"/>
      <c r="AZ25" s="94"/>
    </row>
    <row r="26" spans="1:52" ht="132.65" customHeight="1" thickBot="1" x14ac:dyDescent="0.45">
      <c r="A26" s="19"/>
      <c r="B26" s="47"/>
      <c r="C26" s="354"/>
      <c r="D26" s="528" t="s">
        <v>854</v>
      </c>
      <c r="E26" s="529"/>
      <c r="F26" s="528" t="s">
        <v>824</v>
      </c>
      <c r="G26" s="529"/>
      <c r="H26" s="355" t="s">
        <v>855</v>
      </c>
      <c r="I26" s="364" t="s">
        <v>822</v>
      </c>
      <c r="J26" s="48"/>
      <c r="L26" s="94"/>
      <c r="M26" s="94"/>
      <c r="N26" s="94"/>
      <c r="O26" s="94"/>
      <c r="P26" s="94"/>
      <c r="Q26" s="94"/>
      <c r="R26" s="94"/>
      <c r="S26" s="94"/>
      <c r="T26" s="94"/>
      <c r="U26" s="94"/>
      <c r="V26" s="94"/>
      <c r="W26" s="94"/>
      <c r="X26" s="94"/>
      <c r="Y26" s="94"/>
      <c r="Z26" s="94"/>
      <c r="AA26" s="94"/>
      <c r="AB26" s="94"/>
      <c r="AC26" s="94"/>
      <c r="AD26" s="94"/>
      <c r="AE26" s="94"/>
      <c r="AF26" s="94"/>
      <c r="AG26" s="94"/>
      <c r="AH26" s="94"/>
      <c r="AI26" s="94"/>
      <c r="AJ26" s="94"/>
      <c r="AK26" s="94"/>
      <c r="AL26" s="94"/>
      <c r="AM26" s="94"/>
      <c r="AN26" s="94"/>
      <c r="AO26" s="94"/>
      <c r="AP26" s="94"/>
      <c r="AQ26" s="94"/>
      <c r="AR26" s="94"/>
      <c r="AS26" s="94"/>
      <c r="AT26" s="94"/>
      <c r="AU26" s="94"/>
      <c r="AV26" s="94"/>
      <c r="AW26" s="94"/>
      <c r="AX26" s="94"/>
      <c r="AY26" s="94"/>
      <c r="AZ26" s="94"/>
    </row>
    <row r="27" spans="1:52" ht="135.65" customHeight="1" thickBot="1" x14ac:dyDescent="0.45">
      <c r="A27" s="19"/>
      <c r="B27" s="47"/>
      <c r="C27" s="354"/>
      <c r="D27" s="528" t="s">
        <v>856</v>
      </c>
      <c r="E27" s="529"/>
      <c r="F27" s="528" t="s">
        <v>857</v>
      </c>
      <c r="G27" s="529"/>
      <c r="H27" s="355" t="s">
        <v>858</v>
      </c>
      <c r="I27" s="364" t="s">
        <v>822</v>
      </c>
      <c r="J27" s="48"/>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row>
    <row r="28" spans="1:52" ht="18.75" customHeight="1" thickBot="1" x14ac:dyDescent="0.45">
      <c r="A28" s="19"/>
      <c r="B28" s="47"/>
      <c r="C28" s="360"/>
      <c r="D28" s="360"/>
      <c r="E28" s="360"/>
      <c r="F28" s="360"/>
      <c r="G28" s="360"/>
      <c r="H28" s="358" t="s">
        <v>258</v>
      </c>
      <c r="I28" s="365" t="s">
        <v>822</v>
      </c>
      <c r="J28" s="48"/>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row>
    <row r="29" spans="1:52" ht="15" thickBot="1" x14ac:dyDescent="0.45">
      <c r="A29" s="19"/>
      <c r="B29" s="47"/>
      <c r="C29" s="360"/>
      <c r="D29" s="366" t="s">
        <v>851</v>
      </c>
      <c r="E29" s="367"/>
      <c r="F29" s="360"/>
      <c r="G29" s="360"/>
      <c r="H29" s="359"/>
      <c r="I29" s="360"/>
      <c r="J29" s="48"/>
      <c r="L29" s="94"/>
      <c r="M29" s="94"/>
      <c r="N29" s="94"/>
      <c r="O29" s="94"/>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94"/>
      <c r="AS29" s="94"/>
      <c r="AT29" s="94"/>
      <c r="AU29" s="94"/>
      <c r="AV29" s="94"/>
      <c r="AW29" s="94"/>
      <c r="AX29" s="94"/>
      <c r="AY29" s="94"/>
      <c r="AZ29" s="94"/>
    </row>
    <row r="30" spans="1:52" ht="15" thickBot="1" x14ac:dyDescent="0.45">
      <c r="A30" s="19"/>
      <c r="B30" s="47"/>
      <c r="C30" s="360"/>
      <c r="D30" s="361" t="s">
        <v>59</v>
      </c>
      <c r="E30" s="510" t="s">
        <v>826</v>
      </c>
      <c r="F30" s="511"/>
      <c r="G30" s="511"/>
      <c r="H30" s="512"/>
      <c r="I30" s="360"/>
      <c r="J30" s="48"/>
      <c r="L30" s="94"/>
      <c r="M30" s="94"/>
      <c r="N30" s="94"/>
      <c r="O30" s="94"/>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94"/>
      <c r="AS30" s="94"/>
      <c r="AT30" s="94"/>
      <c r="AU30" s="94"/>
      <c r="AV30" s="94"/>
      <c r="AW30" s="94"/>
      <c r="AX30" s="94"/>
      <c r="AY30" s="94"/>
      <c r="AZ30" s="94"/>
    </row>
    <row r="31" spans="1:52" ht="15" thickBot="1" x14ac:dyDescent="0.45">
      <c r="A31" s="19"/>
      <c r="B31" s="47"/>
      <c r="C31" s="360"/>
      <c r="D31" s="361" t="s">
        <v>61</v>
      </c>
      <c r="E31" s="513" t="s">
        <v>827</v>
      </c>
      <c r="F31" s="511"/>
      <c r="G31" s="511"/>
      <c r="H31" s="512"/>
      <c r="I31" s="360"/>
      <c r="J31" s="48"/>
      <c r="L31" s="94"/>
      <c r="M31" s="94"/>
      <c r="N31" s="94"/>
      <c r="O31" s="94"/>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94"/>
      <c r="AS31" s="94"/>
      <c r="AT31" s="94"/>
      <c r="AU31" s="94"/>
      <c r="AV31" s="94"/>
      <c r="AW31" s="94"/>
      <c r="AX31" s="94"/>
      <c r="AY31" s="94"/>
      <c r="AZ31" s="94"/>
    </row>
    <row r="32" spans="1:52" x14ac:dyDescent="0.4">
      <c r="A32" s="19"/>
      <c r="B32" s="47"/>
      <c r="C32" s="360"/>
      <c r="D32" s="360"/>
      <c r="E32" s="360"/>
      <c r="F32" s="360"/>
      <c r="G32" s="360"/>
      <c r="H32" s="359"/>
      <c r="I32" s="360"/>
      <c r="J32" s="48"/>
      <c r="L32" s="94"/>
      <c r="M32" s="94"/>
      <c r="N32" s="94"/>
      <c r="O32" s="94"/>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94"/>
      <c r="AS32" s="94"/>
      <c r="AT32" s="94"/>
      <c r="AU32" s="94"/>
      <c r="AV32" s="94"/>
      <c r="AW32" s="94"/>
      <c r="AX32" s="94"/>
      <c r="AY32" s="94"/>
      <c r="AZ32" s="94"/>
    </row>
    <row r="33" spans="1:52" ht="15.75" customHeight="1" thickBot="1" x14ac:dyDescent="0.45">
      <c r="A33" s="19"/>
      <c r="B33" s="47"/>
      <c r="C33" s="360"/>
      <c r="D33" s="514" t="s">
        <v>257</v>
      </c>
      <c r="E33" s="514"/>
      <c r="F33" s="514" t="s">
        <v>261</v>
      </c>
      <c r="G33" s="514"/>
      <c r="H33" s="363" t="s">
        <v>262</v>
      </c>
      <c r="I33" s="363" t="s">
        <v>230</v>
      </c>
      <c r="J33" s="48"/>
      <c r="K33" s="6"/>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row>
    <row r="34" spans="1:52" ht="128.15" customHeight="1" x14ac:dyDescent="0.4">
      <c r="A34" s="19"/>
      <c r="B34" s="47"/>
      <c r="C34" s="356" t="s">
        <v>286</v>
      </c>
      <c r="D34" s="517" t="s">
        <v>839</v>
      </c>
      <c r="E34" s="518"/>
      <c r="F34" s="518" t="s">
        <v>828</v>
      </c>
      <c r="G34" s="518"/>
      <c r="H34" s="379" t="s">
        <v>823</v>
      </c>
      <c r="I34" s="380" t="s">
        <v>822</v>
      </c>
      <c r="J34" s="48"/>
      <c r="K34" s="6"/>
      <c r="L34" s="94"/>
      <c r="M34" s="94"/>
      <c r="N34" s="94"/>
      <c r="O34" s="94"/>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94"/>
      <c r="AS34" s="94"/>
      <c r="AT34" s="94"/>
      <c r="AU34" s="94"/>
      <c r="AV34" s="94"/>
      <c r="AW34" s="94"/>
      <c r="AX34" s="94"/>
      <c r="AY34" s="94"/>
      <c r="AZ34" s="94"/>
    </row>
    <row r="35" spans="1:52" ht="200.15" customHeight="1" x14ac:dyDescent="0.4">
      <c r="A35" s="19"/>
      <c r="B35" s="47"/>
      <c r="C35" s="356"/>
      <c r="D35" s="490" t="s">
        <v>859</v>
      </c>
      <c r="E35" s="508"/>
      <c r="F35" s="508" t="s">
        <v>829</v>
      </c>
      <c r="G35" s="508"/>
      <c r="H35" s="368" t="s">
        <v>860</v>
      </c>
      <c r="I35" s="381" t="s">
        <v>822</v>
      </c>
      <c r="J35" s="48"/>
      <c r="L35" s="94"/>
      <c r="M35" s="94"/>
      <c r="N35" s="94"/>
      <c r="O35" s="94"/>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row>
    <row r="36" spans="1:52" ht="194.15" customHeight="1" thickBot="1" x14ac:dyDescent="0.45">
      <c r="A36" s="19"/>
      <c r="B36" s="47"/>
      <c r="C36" s="356"/>
      <c r="D36" s="515" t="s">
        <v>861</v>
      </c>
      <c r="E36" s="516"/>
      <c r="F36" s="516" t="s">
        <v>830</v>
      </c>
      <c r="G36" s="516"/>
      <c r="H36" s="378" t="s">
        <v>891</v>
      </c>
      <c r="I36" s="382" t="s">
        <v>822</v>
      </c>
      <c r="J36" s="48"/>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row>
    <row r="37" spans="1:52" ht="21.75" customHeight="1" thickBot="1" x14ac:dyDescent="0.45">
      <c r="A37" s="19"/>
      <c r="B37" s="47"/>
      <c r="C37" s="360"/>
      <c r="D37" s="360"/>
      <c r="E37" s="360"/>
      <c r="F37" s="360"/>
      <c r="G37" s="360"/>
      <c r="H37" s="358" t="s">
        <v>258</v>
      </c>
      <c r="I37" s="377" t="s">
        <v>822</v>
      </c>
      <c r="J37" s="48"/>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row>
    <row r="38" spans="1:52" ht="15" thickBot="1" x14ac:dyDescent="0.45">
      <c r="A38" s="19"/>
      <c r="B38" s="47"/>
      <c r="C38" s="360"/>
      <c r="D38" s="366" t="s">
        <v>851</v>
      </c>
      <c r="E38" s="367"/>
      <c r="F38" s="360"/>
      <c r="G38" s="360"/>
      <c r="H38" s="359"/>
      <c r="I38" s="360"/>
      <c r="J38" s="48"/>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row>
    <row r="39" spans="1:52" ht="15" thickBot="1" x14ac:dyDescent="0.45">
      <c r="A39" s="19"/>
      <c r="B39" s="47"/>
      <c r="C39" s="360"/>
      <c r="D39" s="361" t="s">
        <v>59</v>
      </c>
      <c r="E39" s="510" t="s">
        <v>892</v>
      </c>
      <c r="F39" s="511"/>
      <c r="G39" s="511"/>
      <c r="H39" s="512"/>
      <c r="I39" s="360"/>
      <c r="J39" s="48"/>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row>
    <row r="40" spans="1:52" ht="29.15" thickBot="1" x14ac:dyDescent="0.45">
      <c r="A40" s="19"/>
      <c r="B40" s="47"/>
      <c r="C40" s="360"/>
      <c r="D40" s="361" t="s">
        <v>61</v>
      </c>
      <c r="E40" s="369"/>
      <c r="F40" s="370"/>
      <c r="G40" s="370"/>
      <c r="H40" s="371" t="s">
        <v>893</v>
      </c>
      <c r="I40" s="360"/>
      <c r="J40" s="48"/>
      <c r="L40" s="94"/>
      <c r="M40" s="94"/>
      <c r="N40" s="94"/>
      <c r="O40" s="94"/>
      <c r="P40" s="94"/>
      <c r="Q40" s="94"/>
      <c r="R40" s="94"/>
      <c r="S40" s="94"/>
      <c r="T40" s="94"/>
      <c r="U40" s="94"/>
      <c r="V40" s="94"/>
      <c r="W40" s="94"/>
      <c r="X40" s="94"/>
      <c r="Y40" s="94"/>
      <c r="Z40" s="94"/>
      <c r="AA40" s="94"/>
      <c r="AB40" s="94"/>
      <c r="AC40" s="94"/>
      <c r="AD40" s="94"/>
      <c r="AE40" s="94"/>
      <c r="AF40" s="94"/>
      <c r="AG40" s="94"/>
      <c r="AH40" s="94"/>
      <c r="AI40" s="94"/>
      <c r="AJ40" s="94"/>
      <c r="AK40" s="94"/>
      <c r="AL40" s="94"/>
      <c r="AM40" s="94"/>
      <c r="AN40" s="94"/>
      <c r="AO40" s="94"/>
      <c r="AP40" s="94"/>
      <c r="AQ40" s="94"/>
      <c r="AR40" s="94"/>
      <c r="AS40" s="94"/>
      <c r="AT40" s="94"/>
      <c r="AU40" s="94"/>
      <c r="AV40" s="94"/>
      <c r="AW40" s="94"/>
      <c r="AX40" s="94"/>
      <c r="AY40" s="94"/>
      <c r="AZ40" s="94"/>
    </row>
    <row r="41" spans="1:52" ht="15" thickBot="1" x14ac:dyDescent="0.45">
      <c r="A41" s="19"/>
      <c r="B41" s="47"/>
      <c r="C41" s="360"/>
      <c r="D41" s="361"/>
      <c r="E41" s="360"/>
      <c r="F41" s="360"/>
      <c r="G41" s="360"/>
      <c r="H41" s="360"/>
      <c r="I41" s="360"/>
      <c r="J41" s="48"/>
      <c r="L41" s="94"/>
      <c r="M41" s="94"/>
      <c r="N41" s="94"/>
      <c r="O41" s="94"/>
      <c r="P41" s="94"/>
      <c r="Q41" s="94"/>
      <c r="R41" s="94"/>
      <c r="S41" s="94"/>
      <c r="T41" s="94"/>
      <c r="U41" s="94"/>
      <c r="V41" s="94"/>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row>
    <row r="42" spans="1:52" ht="409.5" customHeight="1" thickBot="1" x14ac:dyDescent="0.45">
      <c r="A42" s="19"/>
      <c r="B42" s="47"/>
      <c r="C42" s="372"/>
      <c r="D42" s="539" t="s">
        <v>263</v>
      </c>
      <c r="E42" s="539"/>
      <c r="F42" s="540" t="s">
        <v>894</v>
      </c>
      <c r="G42" s="541"/>
      <c r="H42" s="541"/>
      <c r="I42" s="542"/>
      <c r="J42" s="48"/>
      <c r="L42" s="94"/>
      <c r="M42" s="94"/>
      <c r="N42" s="94"/>
      <c r="O42" s="94"/>
      <c r="P42" s="94"/>
      <c r="Q42" s="94"/>
      <c r="R42" s="94"/>
      <c r="S42" s="94"/>
      <c r="T42" s="94"/>
      <c r="U42" s="94"/>
      <c r="V42" s="94"/>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row>
    <row r="43" spans="1:52" s="12" customFormat="1" ht="18.75" customHeight="1" x14ac:dyDescent="0.4">
      <c r="A43" s="18"/>
      <c r="B43" s="47"/>
      <c r="C43" s="57"/>
      <c r="D43" s="57"/>
      <c r="E43" s="57"/>
      <c r="F43" s="57"/>
      <c r="G43" s="57"/>
      <c r="H43" s="362"/>
      <c r="I43" s="362"/>
      <c r="J43" s="48"/>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row>
    <row r="44" spans="1:52" s="12" customFormat="1" ht="15.75" customHeight="1" thickBot="1" x14ac:dyDescent="0.45">
      <c r="A44" s="18"/>
      <c r="B44" s="47"/>
      <c r="C44" s="360"/>
      <c r="D44" s="56"/>
      <c r="E44" s="56"/>
      <c r="F44" s="56"/>
      <c r="G44" s="347" t="s">
        <v>223</v>
      </c>
      <c r="H44" s="362"/>
      <c r="I44" s="362"/>
      <c r="J44" s="48"/>
      <c r="L44" s="94"/>
      <c r="M44" s="94"/>
      <c r="N44" s="94"/>
      <c r="O44" s="94"/>
      <c r="P44" s="94"/>
      <c r="Q44" s="94"/>
      <c r="R44" s="94"/>
      <c r="S44" s="94"/>
      <c r="T44" s="94"/>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row>
    <row r="45" spans="1:52" s="12" customFormat="1" ht="78" customHeight="1" x14ac:dyDescent="0.4">
      <c r="A45" s="18"/>
      <c r="B45" s="47"/>
      <c r="C45" s="360"/>
      <c r="D45" s="56"/>
      <c r="E45" s="56"/>
      <c r="F45" s="373" t="s">
        <v>224</v>
      </c>
      <c r="G45" s="533" t="s">
        <v>862</v>
      </c>
      <c r="H45" s="534"/>
      <c r="I45" s="535"/>
      <c r="J45" s="48"/>
      <c r="L45" s="94"/>
      <c r="M45" s="94"/>
      <c r="N45" s="94"/>
      <c r="O45" s="94"/>
      <c r="P45" s="94"/>
      <c r="Q45" s="94"/>
      <c r="R45" s="94"/>
      <c r="S45" s="94"/>
      <c r="T45" s="94"/>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row>
    <row r="46" spans="1:52" s="12" customFormat="1" ht="54.75" customHeight="1" x14ac:dyDescent="0.4">
      <c r="A46" s="18"/>
      <c r="B46" s="47"/>
      <c r="C46" s="360"/>
      <c r="D46" s="56"/>
      <c r="E46" s="56"/>
      <c r="F46" s="374" t="s">
        <v>225</v>
      </c>
      <c r="G46" s="536" t="s">
        <v>297</v>
      </c>
      <c r="H46" s="537"/>
      <c r="I46" s="538"/>
      <c r="J46" s="48"/>
      <c r="L46" s="94"/>
      <c r="M46" s="94"/>
      <c r="N46" s="94"/>
      <c r="O46" s="94"/>
      <c r="P46" s="94"/>
      <c r="Q46" s="94"/>
      <c r="R46" s="94"/>
      <c r="S46" s="94"/>
      <c r="T46" s="94"/>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row>
    <row r="47" spans="1:52" s="12" customFormat="1" ht="58.5" customHeight="1" x14ac:dyDescent="0.4">
      <c r="A47" s="18"/>
      <c r="B47" s="47"/>
      <c r="C47" s="360"/>
      <c r="D47" s="56"/>
      <c r="E47" s="56"/>
      <c r="F47" s="374" t="s">
        <v>226</v>
      </c>
      <c r="G47" s="536" t="s">
        <v>298</v>
      </c>
      <c r="H47" s="537"/>
      <c r="I47" s="538"/>
      <c r="J47" s="48"/>
      <c r="L47" s="94"/>
      <c r="M47" s="94"/>
      <c r="N47" s="94"/>
      <c r="O47" s="94"/>
      <c r="P47" s="94"/>
      <c r="Q47" s="94"/>
      <c r="R47" s="94"/>
      <c r="S47" s="94"/>
      <c r="T47" s="94"/>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row>
    <row r="48" spans="1:52" ht="60" customHeight="1" x14ac:dyDescent="0.4">
      <c r="A48" s="19"/>
      <c r="B48" s="47"/>
      <c r="C48" s="360"/>
      <c r="D48" s="56"/>
      <c r="E48" s="56"/>
      <c r="F48" s="374" t="s">
        <v>227</v>
      </c>
      <c r="G48" s="536" t="s">
        <v>299</v>
      </c>
      <c r="H48" s="537"/>
      <c r="I48" s="538"/>
      <c r="J48" s="48"/>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row>
    <row r="49" spans="1:52" ht="54" customHeight="1" x14ac:dyDescent="0.4">
      <c r="A49" s="19"/>
      <c r="B49" s="42"/>
      <c r="C49" s="360"/>
      <c r="D49" s="56"/>
      <c r="E49" s="56"/>
      <c r="F49" s="374" t="s">
        <v>228</v>
      </c>
      <c r="G49" s="536" t="s">
        <v>300</v>
      </c>
      <c r="H49" s="537"/>
      <c r="I49" s="538"/>
      <c r="J49" s="43"/>
      <c r="L49" s="94"/>
      <c r="M49" s="94"/>
      <c r="N49" s="94"/>
      <c r="O49" s="94"/>
      <c r="P49" s="94"/>
      <c r="Q49" s="94"/>
      <c r="R49" s="94"/>
      <c r="S49" s="94"/>
      <c r="T49" s="94"/>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row>
    <row r="50" spans="1:52" ht="61.5" customHeight="1" thickBot="1" x14ac:dyDescent="0.45">
      <c r="A50" s="19"/>
      <c r="B50" s="42"/>
      <c r="C50" s="360"/>
      <c r="D50" s="56"/>
      <c r="E50" s="56"/>
      <c r="F50" s="375" t="s">
        <v>229</v>
      </c>
      <c r="G50" s="530" t="s">
        <v>301</v>
      </c>
      <c r="H50" s="531"/>
      <c r="I50" s="532"/>
      <c r="J50" s="43"/>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row>
    <row r="51" spans="1:52" ht="15" thickBot="1" x14ac:dyDescent="0.45">
      <c r="A51" s="19"/>
      <c r="B51" s="50"/>
      <c r="C51" s="51"/>
      <c r="D51" s="52"/>
      <c r="E51" s="52"/>
      <c r="F51" s="52"/>
      <c r="G51" s="52"/>
      <c r="H51" s="106"/>
      <c r="I51" s="106"/>
      <c r="J51" s="53"/>
      <c r="K51" s="94"/>
      <c r="L51" s="94"/>
      <c r="M51" s="94"/>
      <c r="N51" s="94"/>
      <c r="O51" s="94"/>
      <c r="P51" s="94"/>
      <c r="Q51" s="94"/>
      <c r="R51" s="94"/>
      <c r="S51" s="94"/>
      <c r="T51" s="94"/>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row>
    <row r="52" spans="1:52" ht="50.15" customHeight="1" x14ac:dyDescent="0.4">
      <c r="A52" s="19"/>
      <c r="C52" s="94"/>
      <c r="D52" s="94"/>
      <c r="E52" s="94"/>
      <c r="F52" s="94"/>
      <c r="G52" s="94"/>
      <c r="H52" s="94"/>
      <c r="I52" s="94"/>
      <c r="J52" s="94"/>
      <c r="K52" s="94"/>
      <c r="L52" s="94"/>
      <c r="M52" s="94"/>
      <c r="N52" s="94"/>
      <c r="O52" s="94"/>
      <c r="P52" s="94"/>
      <c r="Q52" s="94"/>
      <c r="R52" s="94"/>
      <c r="S52" s="94"/>
      <c r="T52" s="94"/>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row>
    <row r="53" spans="1:52" ht="50.15" customHeight="1" x14ac:dyDescent="0.4">
      <c r="A53" s="19"/>
      <c r="C53" s="94"/>
      <c r="D53" s="94"/>
      <c r="E53" s="94"/>
      <c r="F53" s="94"/>
      <c r="G53" s="94"/>
      <c r="H53" s="94"/>
      <c r="I53" s="94"/>
      <c r="J53" s="94"/>
      <c r="K53" s="94"/>
      <c r="L53" s="94"/>
      <c r="M53" s="94"/>
      <c r="N53" s="94"/>
      <c r="O53" s="94"/>
      <c r="P53" s="94"/>
      <c r="Q53" s="94"/>
      <c r="R53" s="94"/>
      <c r="S53" s="94"/>
      <c r="T53" s="94"/>
      <c r="U53" s="94"/>
      <c r="V53" s="94"/>
      <c r="W53" s="94"/>
      <c r="X53" s="94"/>
      <c r="Y53" s="94"/>
      <c r="Z53" s="94"/>
      <c r="AA53" s="94"/>
      <c r="AB53" s="94"/>
      <c r="AC53" s="94"/>
      <c r="AD53" s="94"/>
      <c r="AE53" s="94"/>
      <c r="AF53" s="94"/>
      <c r="AG53" s="94"/>
      <c r="AH53" s="94"/>
      <c r="AI53" s="94"/>
      <c r="AJ53" s="94"/>
      <c r="AK53" s="94"/>
      <c r="AL53" s="94"/>
      <c r="AM53" s="94"/>
      <c r="AN53" s="94"/>
      <c r="AO53" s="94"/>
      <c r="AP53" s="94"/>
      <c r="AQ53" s="94"/>
      <c r="AR53" s="94"/>
    </row>
    <row r="54" spans="1:52" ht="49.5" customHeight="1" x14ac:dyDescent="0.4">
      <c r="A54" s="19"/>
      <c r="C54" s="94"/>
      <c r="D54" s="94"/>
      <c r="E54" s="94"/>
      <c r="F54" s="94"/>
      <c r="G54" s="94"/>
      <c r="H54" s="94"/>
      <c r="I54" s="94"/>
      <c r="J54" s="94"/>
      <c r="K54" s="94"/>
      <c r="L54" s="94"/>
      <c r="M54" s="94"/>
      <c r="N54" s="94"/>
      <c r="O54" s="94"/>
      <c r="P54" s="94"/>
      <c r="Q54" s="94"/>
      <c r="R54" s="94"/>
      <c r="S54" s="94"/>
      <c r="T54" s="94"/>
      <c r="U54" s="94"/>
      <c r="V54" s="94"/>
      <c r="W54" s="94"/>
      <c r="X54" s="94"/>
      <c r="Y54" s="94"/>
      <c r="Z54" s="94"/>
      <c r="AA54" s="94"/>
      <c r="AB54" s="94"/>
      <c r="AC54" s="94"/>
      <c r="AD54" s="94"/>
      <c r="AE54" s="94"/>
      <c r="AF54" s="94"/>
      <c r="AG54" s="94"/>
      <c r="AH54" s="94"/>
      <c r="AI54" s="94"/>
      <c r="AJ54" s="94"/>
      <c r="AK54" s="94"/>
      <c r="AL54" s="94"/>
      <c r="AM54" s="94"/>
      <c r="AN54" s="94"/>
      <c r="AO54" s="94"/>
      <c r="AP54" s="94"/>
      <c r="AQ54" s="94"/>
      <c r="AR54" s="94"/>
    </row>
    <row r="55" spans="1:52" ht="50.15" customHeight="1" x14ac:dyDescent="0.4">
      <c r="A55" s="19"/>
      <c r="C55" s="94"/>
      <c r="D55" s="94"/>
      <c r="E55" s="94"/>
      <c r="F55" s="94"/>
      <c r="G55" s="94"/>
      <c r="H55" s="94"/>
      <c r="I55" s="94"/>
      <c r="J55" s="94"/>
      <c r="K55" s="94"/>
      <c r="L55" s="94"/>
      <c r="M55" s="94"/>
      <c r="N55" s="94"/>
      <c r="O55" s="94"/>
      <c r="P55" s="94"/>
      <c r="Q55" s="94"/>
      <c r="R55" s="94"/>
      <c r="S55" s="94"/>
      <c r="T55" s="94"/>
      <c r="U55" s="94"/>
      <c r="V55" s="94"/>
      <c r="W55" s="94"/>
      <c r="X55" s="94"/>
      <c r="Y55" s="94"/>
      <c r="Z55" s="94"/>
      <c r="AA55" s="94"/>
      <c r="AB55" s="94"/>
      <c r="AC55" s="94"/>
      <c r="AD55" s="94"/>
      <c r="AE55" s="94"/>
      <c r="AF55" s="94"/>
      <c r="AG55" s="94"/>
      <c r="AH55" s="94"/>
      <c r="AI55" s="94"/>
      <c r="AJ55" s="94"/>
      <c r="AK55" s="94"/>
      <c r="AL55" s="94"/>
      <c r="AM55" s="94"/>
      <c r="AN55" s="94"/>
      <c r="AO55" s="94"/>
      <c r="AP55" s="94"/>
      <c r="AQ55" s="94"/>
      <c r="AR55" s="94"/>
    </row>
    <row r="56" spans="1:52" ht="50.15" customHeight="1" x14ac:dyDescent="0.4">
      <c r="A56" s="19"/>
      <c r="C56" s="94"/>
      <c r="D56" s="94"/>
      <c r="E56" s="94"/>
      <c r="F56" s="94"/>
      <c r="G56" s="94"/>
      <c r="H56" s="94"/>
      <c r="I56" s="94"/>
      <c r="J56" s="94"/>
      <c r="K56" s="94"/>
      <c r="L56" s="94"/>
      <c r="M56" s="94"/>
      <c r="N56" s="94"/>
      <c r="O56" s="94"/>
      <c r="P56" s="94"/>
      <c r="Q56" s="94"/>
      <c r="R56" s="94"/>
      <c r="S56" s="94"/>
      <c r="T56" s="94"/>
      <c r="U56" s="94"/>
      <c r="V56" s="94"/>
      <c r="W56" s="94"/>
      <c r="X56" s="94"/>
      <c r="Y56" s="94"/>
      <c r="Z56" s="94"/>
      <c r="AA56" s="94"/>
      <c r="AB56" s="94"/>
      <c r="AC56" s="94"/>
      <c r="AD56" s="94"/>
      <c r="AE56" s="94"/>
      <c r="AF56" s="94"/>
      <c r="AG56" s="94"/>
      <c r="AH56" s="94"/>
      <c r="AI56" s="94"/>
      <c r="AJ56" s="94"/>
      <c r="AK56" s="94"/>
      <c r="AL56" s="94"/>
      <c r="AM56" s="94"/>
      <c r="AN56" s="94"/>
      <c r="AO56" s="94"/>
      <c r="AP56" s="94"/>
      <c r="AQ56" s="94"/>
      <c r="AR56" s="94"/>
    </row>
    <row r="57" spans="1:52" ht="50.15" customHeight="1" x14ac:dyDescent="0.4">
      <c r="A57" s="19"/>
      <c r="C57" s="94"/>
      <c r="D57" s="94"/>
      <c r="E57" s="94"/>
      <c r="F57" s="94"/>
      <c r="G57" s="94"/>
      <c r="H57" s="94"/>
      <c r="I57" s="94"/>
      <c r="J57" s="94"/>
      <c r="K57" s="94"/>
      <c r="L57" s="94"/>
      <c r="M57" s="94"/>
      <c r="N57" s="94"/>
      <c r="O57" s="94"/>
      <c r="P57" s="94"/>
      <c r="Q57" s="94"/>
      <c r="R57" s="94"/>
      <c r="S57" s="94"/>
      <c r="T57" s="94"/>
      <c r="U57" s="94"/>
      <c r="V57" s="94"/>
      <c r="W57" s="94"/>
      <c r="X57" s="94"/>
      <c r="Y57" s="94"/>
      <c r="Z57" s="94"/>
      <c r="AA57" s="94"/>
      <c r="AB57" s="94"/>
      <c r="AC57" s="94"/>
      <c r="AD57" s="94"/>
      <c r="AE57" s="94"/>
      <c r="AF57" s="94"/>
      <c r="AG57" s="94"/>
      <c r="AH57" s="94"/>
      <c r="AI57" s="94"/>
      <c r="AJ57" s="94"/>
      <c r="AK57" s="94"/>
      <c r="AL57" s="94"/>
      <c r="AM57" s="94"/>
      <c r="AN57" s="94"/>
      <c r="AO57" s="94"/>
      <c r="AP57" s="94"/>
      <c r="AQ57" s="94"/>
      <c r="AR57" s="94"/>
    </row>
    <row r="58" spans="1:52" x14ac:dyDescent="0.4">
      <c r="A58" s="19"/>
      <c r="C58" s="94"/>
      <c r="D58" s="94"/>
      <c r="E58" s="94"/>
      <c r="F58" s="94"/>
      <c r="G58" s="94"/>
      <c r="H58" s="94"/>
      <c r="I58" s="94"/>
      <c r="J58" s="94"/>
      <c r="K58" s="94"/>
      <c r="L58" s="94"/>
      <c r="M58" s="94"/>
      <c r="N58" s="94"/>
      <c r="O58" s="94"/>
      <c r="P58" s="94"/>
      <c r="Q58" s="94"/>
      <c r="R58" s="94"/>
      <c r="S58" s="94"/>
      <c r="T58" s="94"/>
      <c r="U58" s="94"/>
      <c r="V58" s="94"/>
      <c r="W58" s="94"/>
      <c r="X58" s="94"/>
      <c r="Y58" s="94"/>
      <c r="Z58" s="94"/>
      <c r="AA58" s="94"/>
      <c r="AB58" s="94"/>
      <c r="AC58" s="94"/>
      <c r="AD58" s="94"/>
      <c r="AE58" s="94"/>
      <c r="AF58" s="94"/>
      <c r="AG58" s="94"/>
      <c r="AH58" s="94"/>
      <c r="AI58" s="94"/>
      <c r="AJ58" s="94"/>
      <c r="AK58" s="94"/>
      <c r="AL58" s="94"/>
      <c r="AM58" s="94"/>
      <c r="AN58" s="94"/>
      <c r="AO58" s="94"/>
      <c r="AP58" s="94"/>
      <c r="AQ58" s="94"/>
      <c r="AR58" s="94"/>
    </row>
    <row r="59" spans="1:52" x14ac:dyDescent="0.4">
      <c r="A59" s="19"/>
      <c r="C59" s="94"/>
      <c r="D59" s="94"/>
      <c r="E59" s="94"/>
      <c r="F59" s="94"/>
      <c r="G59" s="94"/>
      <c r="H59" s="94"/>
      <c r="I59" s="94"/>
      <c r="J59" s="94"/>
      <c r="K59" s="94"/>
      <c r="L59" s="94"/>
      <c r="M59" s="94"/>
      <c r="N59" s="94"/>
      <c r="O59" s="94"/>
      <c r="P59" s="94"/>
      <c r="Q59" s="94"/>
      <c r="R59" s="94"/>
      <c r="S59" s="94"/>
      <c r="T59" s="94"/>
      <c r="U59" s="94"/>
      <c r="V59" s="94"/>
      <c r="W59" s="94"/>
      <c r="X59" s="94"/>
      <c r="Y59" s="94"/>
      <c r="Z59" s="94"/>
      <c r="AA59" s="94"/>
      <c r="AB59" s="94"/>
      <c r="AC59" s="94"/>
      <c r="AD59" s="94"/>
      <c r="AE59" s="94"/>
      <c r="AF59" s="94"/>
      <c r="AG59" s="94"/>
      <c r="AH59" s="94"/>
      <c r="AI59" s="94"/>
      <c r="AJ59" s="94"/>
      <c r="AK59" s="94"/>
      <c r="AL59" s="94"/>
      <c r="AM59" s="94"/>
      <c r="AN59" s="94"/>
      <c r="AO59" s="94"/>
      <c r="AP59" s="94"/>
      <c r="AQ59" s="94"/>
      <c r="AR59" s="94"/>
    </row>
    <row r="60" spans="1:52" x14ac:dyDescent="0.4">
      <c r="A60" s="19"/>
      <c r="C60" s="94"/>
      <c r="D60" s="94"/>
      <c r="E60" s="94"/>
      <c r="F60" s="94"/>
      <c r="G60" s="94"/>
      <c r="H60" s="94"/>
      <c r="I60" s="94"/>
      <c r="J60" s="94"/>
      <c r="K60" s="94"/>
      <c r="L60" s="94"/>
      <c r="M60" s="94"/>
      <c r="N60" s="94"/>
      <c r="O60" s="94"/>
      <c r="P60" s="94"/>
      <c r="Q60" s="94"/>
      <c r="R60" s="94"/>
      <c r="S60" s="94"/>
      <c r="T60" s="94"/>
      <c r="U60" s="94"/>
      <c r="V60" s="94"/>
      <c r="W60" s="94"/>
      <c r="X60" s="94"/>
      <c r="Y60" s="94"/>
      <c r="Z60" s="94"/>
      <c r="AA60" s="94"/>
      <c r="AB60" s="94"/>
      <c r="AC60" s="94"/>
      <c r="AD60" s="94"/>
      <c r="AE60" s="94"/>
      <c r="AF60" s="94"/>
      <c r="AG60" s="94"/>
      <c r="AH60" s="94"/>
      <c r="AI60" s="94"/>
      <c r="AJ60" s="94"/>
      <c r="AK60" s="94"/>
      <c r="AL60" s="94"/>
      <c r="AM60" s="94"/>
      <c r="AN60" s="94"/>
      <c r="AO60" s="94"/>
      <c r="AP60" s="94"/>
      <c r="AQ60" s="94"/>
      <c r="AR60" s="94"/>
    </row>
    <row r="61" spans="1:52" x14ac:dyDescent="0.4">
      <c r="A61" s="94"/>
      <c r="C61" s="94"/>
      <c r="D61" s="94"/>
      <c r="E61" s="94"/>
      <c r="F61" s="94"/>
      <c r="G61" s="94"/>
      <c r="H61" s="94"/>
      <c r="I61" s="94"/>
      <c r="J61" s="94"/>
      <c r="K61" s="94"/>
      <c r="L61" s="94"/>
      <c r="M61" s="94"/>
      <c r="N61" s="94"/>
      <c r="O61" s="94"/>
      <c r="P61" s="94"/>
      <c r="Q61" s="94"/>
      <c r="R61" s="94"/>
      <c r="S61" s="94"/>
      <c r="T61" s="94"/>
      <c r="U61" s="94"/>
      <c r="V61" s="94"/>
      <c r="W61" s="94"/>
      <c r="X61" s="94"/>
      <c r="Y61" s="94"/>
      <c r="Z61" s="94"/>
      <c r="AA61" s="94"/>
      <c r="AB61" s="94"/>
      <c r="AC61" s="94"/>
      <c r="AD61" s="94"/>
      <c r="AE61" s="94"/>
      <c r="AF61" s="94"/>
      <c r="AG61" s="94"/>
      <c r="AH61" s="94"/>
      <c r="AI61" s="94"/>
      <c r="AJ61" s="94"/>
      <c r="AK61" s="94"/>
      <c r="AL61" s="94"/>
      <c r="AM61" s="94"/>
      <c r="AN61" s="94"/>
      <c r="AO61" s="94"/>
      <c r="AP61" s="94"/>
      <c r="AQ61" s="94"/>
      <c r="AR61" s="94"/>
      <c r="AS61" s="94"/>
      <c r="AT61" s="94"/>
      <c r="AU61" s="94"/>
      <c r="AV61" s="94"/>
      <c r="AW61" s="94"/>
      <c r="AX61" s="94"/>
      <c r="AY61" s="94"/>
      <c r="AZ61" s="94"/>
    </row>
    <row r="62" spans="1:52" x14ac:dyDescent="0.4">
      <c r="A62" s="94"/>
      <c r="B62" s="94"/>
      <c r="C62" s="94"/>
      <c r="D62" s="94"/>
      <c r="E62" s="94"/>
      <c r="F62" s="94"/>
      <c r="G62" s="94"/>
      <c r="H62" s="94"/>
      <c r="I62" s="94"/>
      <c r="J62" s="94"/>
      <c r="K62" s="94"/>
      <c r="L62" s="94"/>
      <c r="M62" s="94"/>
      <c r="N62" s="94"/>
      <c r="O62" s="94"/>
      <c r="P62" s="94"/>
      <c r="Q62" s="94"/>
      <c r="R62" s="94"/>
      <c r="S62" s="94"/>
      <c r="T62" s="94"/>
      <c r="U62" s="94"/>
      <c r="V62" s="94"/>
      <c r="W62" s="94"/>
      <c r="X62" s="94"/>
      <c r="Y62" s="94"/>
      <c r="Z62" s="94"/>
      <c r="AA62" s="94"/>
      <c r="AB62" s="94"/>
      <c r="AC62" s="94"/>
      <c r="AD62" s="94"/>
      <c r="AE62" s="94"/>
      <c r="AF62" s="94"/>
      <c r="AG62" s="94"/>
      <c r="AH62" s="94"/>
      <c r="AI62" s="94"/>
      <c r="AJ62" s="94"/>
      <c r="AK62" s="94"/>
      <c r="AL62" s="94"/>
      <c r="AM62" s="94"/>
      <c r="AN62" s="94"/>
      <c r="AO62" s="94"/>
      <c r="AP62" s="94"/>
      <c r="AQ62" s="94"/>
      <c r="AR62" s="94"/>
      <c r="AS62" s="94"/>
      <c r="AT62" s="94"/>
      <c r="AU62" s="94"/>
      <c r="AV62" s="94"/>
      <c r="AW62" s="94"/>
      <c r="AX62" s="94"/>
      <c r="AY62" s="94"/>
      <c r="AZ62" s="94"/>
    </row>
    <row r="63" spans="1:52" x14ac:dyDescent="0.4">
      <c r="A63" s="94"/>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c r="AD63" s="94"/>
      <c r="AE63" s="94"/>
      <c r="AF63" s="94"/>
      <c r="AG63" s="94"/>
      <c r="AH63" s="94"/>
      <c r="AI63" s="94"/>
      <c r="AJ63" s="94"/>
      <c r="AK63" s="94"/>
      <c r="AL63" s="94"/>
      <c r="AM63" s="94"/>
      <c r="AN63" s="94"/>
      <c r="AO63" s="94"/>
      <c r="AP63" s="94"/>
      <c r="AQ63" s="94"/>
      <c r="AR63" s="94"/>
      <c r="AS63" s="94"/>
      <c r="AT63" s="94"/>
      <c r="AU63" s="94"/>
      <c r="AV63" s="94"/>
      <c r="AW63" s="94"/>
      <c r="AX63" s="94"/>
      <c r="AY63" s="94"/>
      <c r="AZ63" s="94"/>
    </row>
    <row r="64" spans="1:52" x14ac:dyDescent="0.4">
      <c r="A64" s="94"/>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94"/>
      <c r="AT64" s="94"/>
      <c r="AU64" s="94"/>
      <c r="AV64" s="94"/>
      <c r="AW64" s="94"/>
      <c r="AX64" s="94"/>
      <c r="AY64" s="94"/>
      <c r="AZ64" s="94"/>
    </row>
    <row r="65" spans="1:11" x14ac:dyDescent="0.4">
      <c r="A65" s="94"/>
      <c r="B65" s="94"/>
      <c r="C65" s="94"/>
      <c r="D65" s="94"/>
      <c r="E65" s="94"/>
      <c r="F65" s="94"/>
      <c r="G65" s="94"/>
      <c r="H65" s="94"/>
      <c r="I65" s="94"/>
      <c r="J65" s="94"/>
      <c r="K65" s="94"/>
    </row>
    <row r="66" spans="1:11" x14ac:dyDescent="0.4">
      <c r="A66" s="94"/>
      <c r="B66" s="94"/>
      <c r="C66" s="94"/>
      <c r="D66" s="94"/>
      <c r="E66" s="94"/>
      <c r="F66" s="94"/>
      <c r="G66" s="94"/>
      <c r="H66" s="94"/>
      <c r="I66" s="94"/>
      <c r="J66" s="94"/>
      <c r="K66" s="94"/>
    </row>
    <row r="67" spans="1:11" x14ac:dyDescent="0.4">
      <c r="A67" s="94"/>
      <c r="B67" s="94"/>
      <c r="C67" s="94"/>
      <c r="D67" s="94"/>
      <c r="E67" s="94"/>
      <c r="F67" s="94"/>
      <c r="G67" s="94"/>
      <c r="H67" s="94"/>
      <c r="I67" s="94"/>
      <c r="J67" s="94"/>
      <c r="K67" s="94"/>
    </row>
    <row r="68" spans="1:11" x14ac:dyDescent="0.4">
      <c r="A68" s="94"/>
      <c r="B68" s="94"/>
      <c r="C68" s="94"/>
      <c r="D68" s="94"/>
      <c r="E68" s="94"/>
      <c r="F68" s="94"/>
      <c r="G68" s="94"/>
      <c r="H68" s="94"/>
      <c r="I68" s="94"/>
      <c r="J68" s="94"/>
      <c r="K68" s="94"/>
    </row>
    <row r="69" spans="1:11" x14ac:dyDescent="0.4">
      <c r="A69" s="94"/>
      <c r="B69" s="94"/>
      <c r="C69" s="94"/>
      <c r="D69" s="94"/>
      <c r="E69" s="94"/>
      <c r="F69" s="94"/>
      <c r="G69" s="94"/>
      <c r="H69" s="94"/>
      <c r="I69" s="94"/>
      <c r="J69" s="94"/>
      <c r="K69" s="94"/>
    </row>
    <row r="70" spans="1:11" x14ac:dyDescent="0.4">
      <c r="A70" s="94"/>
      <c r="B70" s="94"/>
      <c r="C70" s="94"/>
      <c r="D70" s="94"/>
      <c r="E70" s="94"/>
      <c r="F70" s="94"/>
      <c r="G70" s="94"/>
      <c r="H70" s="94"/>
      <c r="I70" s="94"/>
      <c r="J70" s="94"/>
      <c r="K70" s="94"/>
    </row>
    <row r="71" spans="1:11" x14ac:dyDescent="0.4">
      <c r="A71" s="94"/>
      <c r="B71" s="94"/>
      <c r="C71" s="94"/>
      <c r="D71" s="94"/>
      <c r="E71" s="94"/>
      <c r="F71" s="94"/>
      <c r="G71" s="94"/>
      <c r="H71" s="94"/>
      <c r="I71" s="94"/>
      <c r="J71" s="94"/>
      <c r="K71" s="94"/>
    </row>
    <row r="72" spans="1:11" x14ac:dyDescent="0.4">
      <c r="A72" s="94"/>
      <c r="B72" s="94"/>
      <c r="C72" s="94"/>
      <c r="D72" s="94"/>
      <c r="E72" s="94"/>
      <c r="F72" s="94"/>
      <c r="G72" s="94"/>
      <c r="H72" s="94"/>
      <c r="I72" s="94"/>
      <c r="J72" s="94"/>
      <c r="K72" s="94"/>
    </row>
    <row r="73" spans="1:11" x14ac:dyDescent="0.4">
      <c r="A73" s="94"/>
      <c r="B73" s="94"/>
      <c r="C73" s="94"/>
      <c r="D73" s="94"/>
      <c r="E73" s="94"/>
      <c r="F73" s="94"/>
      <c r="G73" s="94"/>
      <c r="H73" s="94"/>
      <c r="I73" s="94"/>
      <c r="J73" s="94"/>
      <c r="K73" s="94"/>
    </row>
    <row r="74" spans="1:11" x14ac:dyDescent="0.4">
      <c r="A74" s="94"/>
      <c r="B74" s="94"/>
      <c r="C74" s="94"/>
      <c r="D74" s="94"/>
      <c r="E74" s="94"/>
      <c r="F74" s="94"/>
      <c r="G74" s="94"/>
      <c r="H74" s="94"/>
      <c r="I74" s="94"/>
      <c r="J74" s="94"/>
      <c r="K74" s="94"/>
    </row>
    <row r="75" spans="1:11" x14ac:dyDescent="0.4">
      <c r="A75" s="94"/>
      <c r="B75" s="94"/>
      <c r="C75" s="94"/>
      <c r="D75" s="94"/>
      <c r="E75" s="94"/>
      <c r="F75" s="94"/>
      <c r="G75" s="94"/>
      <c r="H75" s="94"/>
      <c r="I75" s="94"/>
      <c r="J75" s="94"/>
      <c r="K75" s="94"/>
    </row>
    <row r="76" spans="1:11" x14ac:dyDescent="0.4">
      <c r="A76" s="94"/>
      <c r="B76" s="94"/>
      <c r="C76" s="94"/>
      <c r="D76" s="94"/>
      <c r="E76" s="94"/>
      <c r="F76" s="94"/>
      <c r="G76" s="94"/>
      <c r="H76" s="94"/>
      <c r="I76" s="94"/>
      <c r="J76" s="94"/>
      <c r="K76" s="94"/>
    </row>
    <row r="77" spans="1:11" x14ac:dyDescent="0.4">
      <c r="A77" s="94"/>
      <c r="B77" s="94"/>
      <c r="C77" s="94"/>
      <c r="D77" s="94"/>
      <c r="E77" s="94"/>
      <c r="F77" s="94"/>
      <c r="G77" s="94"/>
      <c r="H77" s="94"/>
      <c r="I77" s="94"/>
      <c r="J77" s="94"/>
      <c r="K77" s="94"/>
    </row>
    <row r="78" spans="1:11" x14ac:dyDescent="0.4">
      <c r="A78" s="94"/>
      <c r="B78" s="94"/>
      <c r="C78" s="94"/>
      <c r="D78" s="94"/>
      <c r="E78" s="94"/>
      <c r="F78" s="94"/>
      <c r="G78" s="94"/>
      <c r="H78" s="94"/>
      <c r="I78" s="94"/>
      <c r="J78" s="94"/>
      <c r="K78" s="94"/>
    </row>
    <row r="79" spans="1:11" x14ac:dyDescent="0.4">
      <c r="A79" s="94"/>
      <c r="B79" s="94"/>
      <c r="C79" s="94"/>
      <c r="D79" s="94"/>
      <c r="E79" s="94"/>
      <c r="F79" s="94"/>
      <c r="G79" s="94"/>
      <c r="H79" s="94"/>
      <c r="I79" s="94"/>
      <c r="J79" s="94"/>
      <c r="K79" s="94"/>
    </row>
    <row r="80" spans="1:11" x14ac:dyDescent="0.4">
      <c r="A80" s="94"/>
      <c r="B80" s="94"/>
      <c r="C80" s="94"/>
      <c r="D80" s="94"/>
      <c r="E80" s="94"/>
      <c r="F80" s="94"/>
      <c r="G80" s="94"/>
      <c r="H80" s="94"/>
      <c r="I80" s="94"/>
      <c r="J80" s="94"/>
      <c r="K80" s="94"/>
    </row>
    <row r="81" spans="1:11" x14ac:dyDescent="0.4">
      <c r="A81" s="94"/>
      <c r="B81" s="94"/>
      <c r="C81" s="94"/>
      <c r="D81" s="94"/>
      <c r="E81" s="94"/>
      <c r="F81" s="94"/>
      <c r="G81" s="94"/>
      <c r="H81" s="94"/>
      <c r="I81" s="94"/>
      <c r="J81" s="94"/>
      <c r="K81" s="94"/>
    </row>
    <row r="82" spans="1:11" x14ac:dyDescent="0.4">
      <c r="A82" s="94"/>
      <c r="B82" s="94"/>
      <c r="C82" s="94"/>
      <c r="D82" s="94"/>
      <c r="E82" s="94"/>
      <c r="F82" s="94"/>
      <c r="G82" s="94"/>
      <c r="H82" s="94"/>
      <c r="I82" s="94"/>
      <c r="J82" s="94"/>
      <c r="K82" s="94"/>
    </row>
    <row r="83" spans="1:11" x14ac:dyDescent="0.4">
      <c r="A83" s="94"/>
      <c r="B83" s="94"/>
      <c r="C83" s="94"/>
      <c r="D83" s="94"/>
      <c r="E83" s="94"/>
      <c r="F83" s="94"/>
      <c r="G83" s="94"/>
      <c r="H83" s="94"/>
      <c r="I83" s="94"/>
      <c r="J83" s="94"/>
      <c r="K83" s="94"/>
    </row>
    <row r="84" spans="1:11" x14ac:dyDescent="0.4">
      <c r="A84" s="94"/>
      <c r="B84" s="94"/>
      <c r="C84" s="94"/>
      <c r="D84" s="94"/>
      <c r="E84" s="94"/>
      <c r="F84" s="94"/>
      <c r="G84" s="94"/>
      <c r="H84" s="94"/>
      <c r="I84" s="94"/>
      <c r="J84" s="94"/>
      <c r="K84" s="94"/>
    </row>
    <row r="85" spans="1:11" x14ac:dyDescent="0.4">
      <c r="A85" s="94"/>
      <c r="B85" s="94"/>
      <c r="C85" s="94"/>
      <c r="D85" s="94"/>
      <c r="E85" s="94"/>
      <c r="F85" s="94"/>
      <c r="G85" s="94"/>
      <c r="H85" s="94"/>
      <c r="I85" s="94"/>
      <c r="J85" s="94"/>
      <c r="K85" s="94"/>
    </row>
    <row r="86" spans="1:11" x14ac:dyDescent="0.4">
      <c r="A86" s="94"/>
      <c r="B86" s="94"/>
      <c r="C86" s="94"/>
      <c r="D86" s="94"/>
      <c r="E86" s="94"/>
      <c r="F86" s="94"/>
      <c r="G86" s="94"/>
      <c r="H86" s="94"/>
      <c r="I86" s="94"/>
      <c r="J86" s="94"/>
      <c r="K86" s="94"/>
    </row>
    <row r="87" spans="1:11" x14ac:dyDescent="0.4">
      <c r="A87" s="94"/>
      <c r="B87" s="94"/>
      <c r="C87" s="94"/>
      <c r="D87" s="94"/>
      <c r="E87" s="94"/>
      <c r="F87" s="94"/>
      <c r="G87" s="94"/>
      <c r="H87" s="94"/>
      <c r="I87" s="94"/>
      <c r="J87" s="94"/>
      <c r="K87" s="94"/>
    </row>
    <row r="88" spans="1:11" x14ac:dyDescent="0.4">
      <c r="A88" s="94"/>
      <c r="B88" s="94"/>
      <c r="C88" s="94"/>
      <c r="D88" s="94"/>
      <c r="E88" s="94"/>
      <c r="F88" s="94"/>
      <c r="G88" s="94"/>
      <c r="H88" s="94"/>
      <c r="I88" s="94"/>
      <c r="J88" s="94"/>
      <c r="K88" s="94"/>
    </row>
    <row r="89" spans="1:11" x14ac:dyDescent="0.4">
      <c r="A89" s="94"/>
      <c r="B89" s="94"/>
      <c r="C89" s="94"/>
      <c r="D89" s="94"/>
      <c r="E89" s="94"/>
      <c r="F89" s="94"/>
      <c r="G89" s="94"/>
      <c r="H89" s="94"/>
      <c r="I89" s="94"/>
      <c r="J89" s="94"/>
      <c r="K89" s="94"/>
    </row>
    <row r="90" spans="1:11" x14ac:dyDescent="0.4">
      <c r="A90" s="94"/>
      <c r="B90" s="94"/>
      <c r="C90" s="94"/>
      <c r="D90" s="94"/>
      <c r="E90" s="94"/>
      <c r="F90" s="94"/>
      <c r="G90" s="94"/>
      <c r="H90" s="94"/>
      <c r="I90" s="94"/>
      <c r="J90" s="94"/>
      <c r="K90" s="94"/>
    </row>
    <row r="91" spans="1:11" x14ac:dyDescent="0.4">
      <c r="A91" s="94"/>
      <c r="B91" s="94"/>
      <c r="C91" s="94"/>
      <c r="D91" s="94"/>
      <c r="E91" s="94"/>
      <c r="F91" s="94"/>
      <c r="G91" s="94"/>
      <c r="H91" s="94"/>
      <c r="I91" s="94"/>
      <c r="J91" s="94"/>
      <c r="K91" s="94"/>
    </row>
    <row r="92" spans="1:11" x14ac:dyDescent="0.4">
      <c r="A92" s="94"/>
      <c r="B92" s="94"/>
      <c r="C92" s="94"/>
      <c r="D92" s="94"/>
      <c r="E92" s="94"/>
      <c r="F92" s="94"/>
      <c r="G92" s="94"/>
      <c r="H92" s="94"/>
      <c r="I92" s="94"/>
      <c r="J92" s="94"/>
      <c r="K92" s="94"/>
    </row>
    <row r="93" spans="1:11" x14ac:dyDescent="0.4">
      <c r="A93" s="94"/>
      <c r="B93" s="94"/>
      <c r="C93" s="94"/>
      <c r="D93" s="94"/>
      <c r="E93" s="94"/>
      <c r="F93" s="94"/>
      <c r="G93" s="94"/>
      <c r="H93" s="94"/>
      <c r="I93" s="94"/>
      <c r="J93" s="94"/>
      <c r="K93" s="94"/>
    </row>
    <row r="94" spans="1:11" x14ac:dyDescent="0.4">
      <c r="A94" s="94"/>
      <c r="B94" s="94"/>
      <c r="C94" s="94"/>
      <c r="D94" s="94"/>
      <c r="E94" s="94"/>
      <c r="F94" s="94"/>
      <c r="G94" s="94"/>
      <c r="H94" s="94"/>
      <c r="I94" s="94"/>
      <c r="J94" s="94"/>
      <c r="K94" s="94"/>
    </row>
    <row r="95" spans="1:11" x14ac:dyDescent="0.4">
      <c r="A95" s="94"/>
      <c r="B95" s="94"/>
      <c r="C95" s="94"/>
      <c r="D95" s="94"/>
      <c r="E95" s="94"/>
      <c r="F95" s="94"/>
      <c r="G95" s="94"/>
      <c r="H95" s="94"/>
      <c r="I95" s="94"/>
      <c r="J95" s="94"/>
      <c r="K95" s="94"/>
    </row>
    <row r="96" spans="1:11" x14ac:dyDescent="0.4">
      <c r="A96" s="94"/>
      <c r="B96" s="94"/>
      <c r="C96" s="94"/>
      <c r="D96" s="94"/>
      <c r="E96" s="94"/>
      <c r="F96" s="94"/>
      <c r="G96" s="94"/>
      <c r="H96" s="94"/>
      <c r="I96" s="94"/>
      <c r="J96" s="94"/>
      <c r="K96" s="94"/>
    </row>
    <row r="97" spans="1:11" x14ac:dyDescent="0.4">
      <c r="A97" s="94"/>
      <c r="B97" s="94"/>
      <c r="C97" s="94"/>
      <c r="D97" s="94"/>
      <c r="E97" s="94"/>
      <c r="F97" s="94"/>
      <c r="G97" s="94"/>
      <c r="H97" s="94"/>
      <c r="I97" s="94"/>
      <c r="J97" s="94"/>
      <c r="K97" s="94"/>
    </row>
    <row r="98" spans="1:11" x14ac:dyDescent="0.4">
      <c r="A98" s="94"/>
      <c r="B98" s="94"/>
      <c r="C98" s="94"/>
      <c r="D98" s="94"/>
      <c r="E98" s="94"/>
      <c r="F98" s="94"/>
      <c r="G98" s="94"/>
      <c r="H98" s="94"/>
      <c r="I98" s="94"/>
      <c r="J98" s="94"/>
      <c r="K98" s="94"/>
    </row>
    <row r="99" spans="1:11" x14ac:dyDescent="0.4">
      <c r="A99" s="94"/>
      <c r="B99" s="94"/>
      <c r="C99" s="94"/>
      <c r="D99" s="94"/>
      <c r="E99" s="94"/>
      <c r="F99" s="94"/>
      <c r="G99" s="94"/>
      <c r="H99" s="94"/>
      <c r="I99" s="94"/>
      <c r="J99" s="94"/>
      <c r="K99" s="94"/>
    </row>
    <row r="100" spans="1:11" x14ac:dyDescent="0.4">
      <c r="A100" s="94"/>
      <c r="B100" s="94"/>
      <c r="H100" s="94"/>
      <c r="I100" s="94"/>
      <c r="J100" s="94"/>
      <c r="K100" s="94"/>
    </row>
    <row r="101" spans="1:11" x14ac:dyDescent="0.4">
      <c r="A101" s="94"/>
      <c r="B101" s="94"/>
      <c r="H101" s="94"/>
      <c r="I101" s="94"/>
      <c r="J101" s="94"/>
      <c r="K101" s="94"/>
    </row>
    <row r="102" spans="1:11" x14ac:dyDescent="0.4">
      <c r="A102" s="94"/>
      <c r="B102" s="94"/>
      <c r="H102" s="94"/>
      <c r="I102" s="94"/>
      <c r="J102" s="94"/>
      <c r="K102" s="94"/>
    </row>
    <row r="103" spans="1:11" x14ac:dyDescent="0.4">
      <c r="A103" s="94"/>
      <c r="B103" s="94"/>
      <c r="H103" s="94"/>
      <c r="I103" s="94"/>
      <c r="J103" s="94"/>
      <c r="K103" s="94"/>
    </row>
    <row r="104" spans="1:11" x14ac:dyDescent="0.4">
      <c r="A104" s="94"/>
      <c r="B104" s="94"/>
      <c r="H104" s="94"/>
      <c r="I104" s="94"/>
      <c r="J104" s="94"/>
      <c r="K104" s="94"/>
    </row>
    <row r="105" spans="1:11" x14ac:dyDescent="0.4">
      <c r="A105" s="94"/>
      <c r="B105" s="94"/>
      <c r="H105" s="94"/>
      <c r="I105" s="94"/>
      <c r="J105" s="94"/>
      <c r="K105" s="94"/>
    </row>
    <row r="106" spans="1:11" x14ac:dyDescent="0.4">
      <c r="A106" s="94"/>
      <c r="B106" s="94"/>
      <c r="H106" s="94"/>
      <c r="I106" s="94"/>
      <c r="J106" s="94"/>
      <c r="K106" s="94"/>
    </row>
    <row r="107" spans="1:11" x14ac:dyDescent="0.4">
      <c r="A107" s="94"/>
      <c r="B107" s="94"/>
      <c r="H107" s="94"/>
      <c r="I107" s="94"/>
      <c r="J107" s="94"/>
      <c r="K107" s="94"/>
    </row>
    <row r="108" spans="1:11" x14ac:dyDescent="0.4">
      <c r="A108" s="94"/>
      <c r="B108" s="94"/>
      <c r="H108" s="94"/>
      <c r="I108" s="94"/>
      <c r="J108" s="94"/>
      <c r="K108" s="94"/>
    </row>
    <row r="109" spans="1:11" x14ac:dyDescent="0.4">
      <c r="B109" s="94"/>
      <c r="J109" s="94"/>
    </row>
  </sheetData>
  <customSheetViews>
    <customSheetView guid="{07EAF365-2447-4F82-A46B-7E9FD26E56FF}" scale="80" topLeftCell="A6">
      <selection activeCell="I9" sqref="I9"/>
      <pageMargins left="0.7" right="0.7" top="0.75" bottom="0.75" header="0.3" footer="0.3"/>
      <pageSetup orientation="landscape"/>
    </customSheetView>
    <customSheetView guid="{5CD7C8B3-764F-4DEF-977A-65B015DA68E5}" scale="80" topLeftCell="A6">
      <selection activeCell="I9" sqref="I9"/>
      <pageMargins left="0.7" right="0.7" top="0.75" bottom="0.75" header="0.3" footer="0.3"/>
      <pageSetup orientation="landscape"/>
    </customSheetView>
    <customSheetView guid="{A4DC33F0-7589-4960-80FA-6D530D97677A}" scale="88" topLeftCell="A39">
      <selection activeCell="G45" sqref="G45:I45"/>
      <pageMargins left="0.7" right="0.7" top="0.75" bottom="0.75" header="0.3" footer="0.3"/>
      <pageSetup orientation="landscape"/>
    </customSheetView>
    <customSheetView guid="{476D7F7D-2B0A-443D-9DC0-E3701DAEAE39}" scale="80" topLeftCell="A6">
      <selection activeCell="I9" sqref="I9"/>
      <pageMargins left="0.7" right="0.7" top="0.75" bottom="0.75" header="0.3" footer="0.3"/>
      <pageSetup orientation="landscape"/>
    </customSheetView>
  </customSheetViews>
  <mergeCells count="44">
    <mergeCell ref="F24:G24"/>
    <mergeCell ref="C3:I3"/>
    <mergeCell ref="C4:I4"/>
    <mergeCell ref="C18:H18"/>
    <mergeCell ref="D8:E8"/>
    <mergeCell ref="D9:E9"/>
    <mergeCell ref="D11:E11"/>
    <mergeCell ref="D7:E7"/>
    <mergeCell ref="F7:G7"/>
    <mergeCell ref="F11:G11"/>
    <mergeCell ref="F9:G9"/>
    <mergeCell ref="F8:G8"/>
    <mergeCell ref="E15:H15"/>
    <mergeCell ref="E16:H16"/>
    <mergeCell ref="D14:I14"/>
    <mergeCell ref="D10:E10"/>
    <mergeCell ref="D35:E35"/>
    <mergeCell ref="F36:G36"/>
    <mergeCell ref="E39:H39"/>
    <mergeCell ref="D42:E42"/>
    <mergeCell ref="F42:I42"/>
    <mergeCell ref="G50:I50"/>
    <mergeCell ref="F35:G35"/>
    <mergeCell ref="G45:I45"/>
    <mergeCell ref="G46:I46"/>
    <mergeCell ref="G47:I47"/>
    <mergeCell ref="G48:I48"/>
    <mergeCell ref="G49:I49"/>
    <mergeCell ref="F10:G10"/>
    <mergeCell ref="E30:H30"/>
    <mergeCell ref="E31:H31"/>
    <mergeCell ref="D33:E33"/>
    <mergeCell ref="D36:E36"/>
    <mergeCell ref="F33:G33"/>
    <mergeCell ref="D34:E34"/>
    <mergeCell ref="F34:G34"/>
    <mergeCell ref="D19:I22"/>
    <mergeCell ref="D25:E25"/>
    <mergeCell ref="D26:E26"/>
    <mergeCell ref="D27:E27"/>
    <mergeCell ref="F25:G25"/>
    <mergeCell ref="F26:G26"/>
    <mergeCell ref="F27:G27"/>
    <mergeCell ref="D24:E24"/>
  </mergeCells>
  <hyperlinks>
    <hyperlink ref="E16" r:id="rId1"/>
    <hyperlink ref="E31" r:id="rId2"/>
  </hyperlinks>
  <pageMargins left="0.7" right="0.7" top="0.75" bottom="0.75" header="0.3" footer="0.3"/>
  <pageSetup orientation="landscape"/>
  <drawing r:id="rId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32"/>
  <sheetViews>
    <sheetView zoomScale="90" zoomScaleNormal="90" zoomScalePageLayoutView="90" workbookViewId="0">
      <selection activeCell="N8" sqref="N8"/>
    </sheetView>
  </sheetViews>
  <sheetFormatPr defaultColWidth="8.84375" defaultRowHeight="14.6" x14ac:dyDescent="0.4"/>
  <cols>
    <col min="1" max="1" width="1.4609375" customWidth="1"/>
    <col min="2" max="2" width="1.84375" customWidth="1"/>
    <col min="3" max="3" width="19.07421875" customWidth="1"/>
    <col min="4" max="4" width="11.4609375" customWidth="1"/>
    <col min="5" max="5" width="13.07421875" customWidth="1"/>
    <col min="6" max="6" width="24.07421875" customWidth="1"/>
    <col min="7" max="7" width="34.4609375" customWidth="1"/>
    <col min="8" max="8" width="21" customWidth="1"/>
    <col min="9" max="10" width="1.69140625" customWidth="1"/>
  </cols>
  <sheetData>
    <row r="1" spans="2:9" ht="15" thickBot="1" x14ac:dyDescent="0.45"/>
    <row r="2" spans="2:9" ht="15" thickBot="1" x14ac:dyDescent="0.45">
      <c r="B2" s="38"/>
      <c r="C2" s="39"/>
      <c r="D2" s="40"/>
      <c r="E2" s="40"/>
      <c r="F2" s="40"/>
      <c r="G2" s="40"/>
      <c r="H2" s="40"/>
      <c r="I2" s="41"/>
    </row>
    <row r="3" spans="2:9" ht="20.149999999999999" thickBot="1" x14ac:dyDescent="0.5">
      <c r="B3" s="87"/>
      <c r="C3" s="431" t="s">
        <v>250</v>
      </c>
      <c r="D3" s="549"/>
      <c r="E3" s="549"/>
      <c r="F3" s="549"/>
      <c r="G3" s="549"/>
      <c r="H3" s="550"/>
      <c r="I3" s="89"/>
    </row>
    <row r="4" spans="2:9" x14ac:dyDescent="0.4">
      <c r="B4" s="42"/>
      <c r="C4" s="551" t="s">
        <v>251</v>
      </c>
      <c r="D4" s="551"/>
      <c r="E4" s="551"/>
      <c r="F4" s="551"/>
      <c r="G4" s="551"/>
      <c r="H4" s="551"/>
      <c r="I4" s="43"/>
    </row>
    <row r="5" spans="2:9" x14ac:dyDescent="0.4">
      <c r="B5" s="42"/>
      <c r="C5" s="552"/>
      <c r="D5" s="552"/>
      <c r="E5" s="552"/>
      <c r="F5" s="552"/>
      <c r="G5" s="552"/>
      <c r="H5" s="552"/>
      <c r="I5" s="43"/>
    </row>
    <row r="6" spans="2:9" ht="30.75" customHeight="1" thickBot="1" x14ac:dyDescent="0.45">
      <c r="B6" s="42"/>
      <c r="C6" s="557" t="s">
        <v>868</v>
      </c>
      <c r="D6" s="557"/>
      <c r="E6" s="45"/>
      <c r="F6" s="45"/>
      <c r="G6" s="45"/>
      <c r="H6" s="45"/>
      <c r="I6" s="43"/>
    </row>
    <row r="7" spans="2:9" ht="30" customHeight="1" thickBot="1" x14ac:dyDescent="0.45">
      <c r="B7" s="42"/>
      <c r="C7" s="151" t="s">
        <v>249</v>
      </c>
      <c r="D7" s="553" t="s">
        <v>248</v>
      </c>
      <c r="E7" s="554"/>
      <c r="F7" s="97" t="s">
        <v>246</v>
      </c>
      <c r="G7" s="390" t="s">
        <v>279</v>
      </c>
      <c r="H7" s="97" t="s">
        <v>287</v>
      </c>
      <c r="I7" s="43"/>
    </row>
    <row r="8" spans="2:9" ht="243.65" customHeight="1" x14ac:dyDescent="0.4">
      <c r="B8" s="47"/>
      <c r="C8" s="558" t="s">
        <v>751</v>
      </c>
      <c r="D8" s="555" t="s">
        <v>752</v>
      </c>
      <c r="E8" s="556"/>
      <c r="F8" s="561" t="s">
        <v>831</v>
      </c>
      <c r="G8" s="391" t="s">
        <v>869</v>
      </c>
      <c r="H8" s="308" t="s">
        <v>753</v>
      </c>
      <c r="I8" s="48"/>
    </row>
    <row r="9" spans="2:9" ht="177" customHeight="1" x14ac:dyDescent="0.4">
      <c r="B9" s="47"/>
      <c r="C9" s="559"/>
      <c r="D9" s="562" t="s">
        <v>754</v>
      </c>
      <c r="E9" s="563"/>
      <c r="F9" s="559"/>
      <c r="G9" s="391" t="s">
        <v>870</v>
      </c>
      <c r="H9" s="27" t="s">
        <v>755</v>
      </c>
      <c r="I9" s="48"/>
    </row>
    <row r="10" spans="2:9" ht="189" customHeight="1" x14ac:dyDescent="0.4">
      <c r="B10" s="47"/>
      <c r="C10" s="560"/>
      <c r="D10" s="562" t="s">
        <v>756</v>
      </c>
      <c r="E10" s="563"/>
      <c r="F10" s="560"/>
      <c r="G10" s="391" t="s">
        <v>895</v>
      </c>
      <c r="H10" s="27" t="s">
        <v>871</v>
      </c>
      <c r="I10" s="48"/>
    </row>
    <row r="11" spans="2:9" ht="282.89999999999998" x14ac:dyDescent="0.4">
      <c r="B11" s="47"/>
      <c r="C11" s="574" t="s">
        <v>757</v>
      </c>
      <c r="D11" s="562" t="s">
        <v>758</v>
      </c>
      <c r="E11" s="563"/>
      <c r="F11" s="27" t="s">
        <v>759</v>
      </c>
      <c r="G11" s="391" t="s">
        <v>896</v>
      </c>
      <c r="H11" s="27" t="s">
        <v>760</v>
      </c>
      <c r="I11" s="48"/>
    </row>
    <row r="12" spans="2:9" ht="233.4" customHeight="1" x14ac:dyDescent="0.4">
      <c r="B12" s="47"/>
      <c r="C12" s="575"/>
      <c r="D12" s="562" t="s">
        <v>801</v>
      </c>
      <c r="E12" s="563"/>
      <c r="F12" s="27" t="s">
        <v>761</v>
      </c>
      <c r="G12" s="374" t="s">
        <v>897</v>
      </c>
      <c r="H12" s="27" t="s">
        <v>762</v>
      </c>
      <c r="I12" s="48"/>
    </row>
    <row r="13" spans="2:9" ht="193.4" customHeight="1" x14ac:dyDescent="0.4">
      <c r="B13" s="47"/>
      <c r="C13" s="575"/>
      <c r="D13" s="562" t="s">
        <v>872</v>
      </c>
      <c r="E13" s="563"/>
      <c r="F13" s="27" t="s">
        <v>763</v>
      </c>
      <c r="G13" s="374" t="s">
        <v>898</v>
      </c>
      <c r="H13" s="27" t="s">
        <v>764</v>
      </c>
      <c r="I13" s="48"/>
    </row>
    <row r="14" spans="2:9" ht="169.75" x14ac:dyDescent="0.4">
      <c r="B14" s="47"/>
      <c r="C14" s="575"/>
      <c r="D14" s="562" t="s">
        <v>765</v>
      </c>
      <c r="E14" s="563"/>
      <c r="F14" s="27" t="s">
        <v>766</v>
      </c>
      <c r="G14" s="374" t="s">
        <v>899</v>
      </c>
      <c r="H14" s="27" t="s">
        <v>767</v>
      </c>
      <c r="I14" s="48"/>
    </row>
    <row r="15" spans="2:9" ht="186.75" customHeight="1" x14ac:dyDescent="0.4">
      <c r="B15" s="47"/>
      <c r="C15" s="576"/>
      <c r="D15" s="572" t="s">
        <v>768</v>
      </c>
      <c r="E15" s="573"/>
      <c r="F15" s="309" t="s">
        <v>769</v>
      </c>
      <c r="G15" s="374" t="s">
        <v>873</v>
      </c>
      <c r="H15" s="310" t="s">
        <v>770</v>
      </c>
      <c r="I15" s="48"/>
    </row>
    <row r="16" spans="2:9" ht="152.4" customHeight="1" x14ac:dyDescent="0.4">
      <c r="B16" s="47"/>
      <c r="C16" s="576"/>
      <c r="D16" s="572" t="s">
        <v>771</v>
      </c>
      <c r="E16" s="573"/>
      <c r="F16" s="309" t="s">
        <v>772</v>
      </c>
      <c r="G16" s="374" t="s">
        <v>874</v>
      </c>
      <c r="H16" s="310" t="s">
        <v>773</v>
      </c>
      <c r="I16" s="48"/>
    </row>
    <row r="17" spans="2:9" ht="116.15" customHeight="1" x14ac:dyDescent="0.4">
      <c r="B17" s="47"/>
      <c r="C17" s="577"/>
      <c r="D17" s="572" t="s">
        <v>774</v>
      </c>
      <c r="E17" s="573"/>
      <c r="F17" s="309"/>
      <c r="G17" s="374" t="s">
        <v>875</v>
      </c>
      <c r="H17" s="310" t="s">
        <v>775</v>
      </c>
      <c r="I17" s="48"/>
    </row>
    <row r="18" spans="2:9" ht="195" customHeight="1" x14ac:dyDescent="0.4">
      <c r="B18" s="47"/>
      <c r="C18" s="578" t="s">
        <v>776</v>
      </c>
      <c r="D18" s="566" t="s">
        <v>777</v>
      </c>
      <c r="E18" s="567"/>
      <c r="F18" s="310" t="s">
        <v>778</v>
      </c>
      <c r="G18" s="374" t="s">
        <v>876</v>
      </c>
      <c r="H18" s="310" t="s">
        <v>779</v>
      </c>
      <c r="I18" s="48"/>
    </row>
    <row r="19" spans="2:9" ht="163.4" customHeight="1" x14ac:dyDescent="0.4">
      <c r="B19" s="47"/>
      <c r="C19" s="579"/>
      <c r="D19" s="566" t="s">
        <v>802</v>
      </c>
      <c r="E19" s="567"/>
      <c r="F19" s="310" t="s">
        <v>877</v>
      </c>
      <c r="G19" s="374" t="s">
        <v>878</v>
      </c>
      <c r="H19" s="310" t="s">
        <v>780</v>
      </c>
      <c r="I19" s="48"/>
    </row>
    <row r="20" spans="2:9" ht="153.65" customHeight="1" x14ac:dyDescent="0.4">
      <c r="B20" s="47"/>
      <c r="C20" s="580"/>
      <c r="D20" s="566" t="s">
        <v>781</v>
      </c>
      <c r="E20" s="567"/>
      <c r="F20" s="310" t="s">
        <v>879</v>
      </c>
      <c r="G20" s="374" t="s">
        <v>880</v>
      </c>
      <c r="H20" s="310" t="s">
        <v>782</v>
      </c>
      <c r="I20" s="48"/>
    </row>
    <row r="21" spans="2:9" ht="183.9" x14ac:dyDescent="0.4">
      <c r="B21" s="47"/>
      <c r="C21" s="578" t="s">
        <v>783</v>
      </c>
      <c r="D21" s="566" t="s">
        <v>784</v>
      </c>
      <c r="E21" s="567"/>
      <c r="F21" s="310" t="s">
        <v>785</v>
      </c>
      <c r="G21" s="374" t="s">
        <v>881</v>
      </c>
      <c r="H21" s="310" t="s">
        <v>786</v>
      </c>
      <c r="I21" s="48"/>
    </row>
    <row r="22" spans="2:9" ht="222.65" customHeight="1" x14ac:dyDescent="0.4">
      <c r="B22" s="47"/>
      <c r="C22" s="579"/>
      <c r="D22" s="566" t="s">
        <v>787</v>
      </c>
      <c r="E22" s="567"/>
      <c r="F22" s="310" t="s">
        <v>788</v>
      </c>
      <c r="G22" s="374" t="s">
        <v>882</v>
      </c>
      <c r="H22" s="310" t="s">
        <v>789</v>
      </c>
      <c r="I22" s="48"/>
    </row>
    <row r="23" spans="2:9" ht="173.15" customHeight="1" x14ac:dyDescent="0.4">
      <c r="B23" s="47"/>
      <c r="C23" s="581"/>
      <c r="D23" s="570" t="s">
        <v>790</v>
      </c>
      <c r="E23" s="571"/>
      <c r="F23" s="310" t="s">
        <v>791</v>
      </c>
      <c r="G23" s="27" t="s">
        <v>863</v>
      </c>
      <c r="H23" s="310" t="s">
        <v>792</v>
      </c>
      <c r="I23" s="48"/>
    </row>
    <row r="24" spans="2:9" ht="187.5" customHeight="1" x14ac:dyDescent="0.4">
      <c r="B24" s="47"/>
      <c r="C24" s="578" t="s">
        <v>793</v>
      </c>
      <c r="D24" s="566" t="s">
        <v>794</v>
      </c>
      <c r="E24" s="567"/>
      <c r="F24" s="310" t="s">
        <v>795</v>
      </c>
      <c r="G24" s="27" t="s">
        <v>864</v>
      </c>
      <c r="H24" s="310" t="s">
        <v>796</v>
      </c>
      <c r="I24" s="48"/>
    </row>
    <row r="25" spans="2:9" ht="192" customHeight="1" x14ac:dyDescent="0.4">
      <c r="B25" s="47"/>
      <c r="C25" s="579"/>
      <c r="D25" s="566" t="s">
        <v>797</v>
      </c>
      <c r="E25" s="567"/>
      <c r="F25" s="310" t="s">
        <v>865</v>
      </c>
      <c r="G25" s="27" t="s">
        <v>866</v>
      </c>
      <c r="H25" s="33" t="s">
        <v>798</v>
      </c>
      <c r="I25" s="48"/>
    </row>
    <row r="26" spans="2:9" ht="342.75" customHeight="1" x14ac:dyDescent="0.4">
      <c r="B26" s="47"/>
      <c r="C26" s="580"/>
      <c r="D26" s="566" t="s">
        <v>799</v>
      </c>
      <c r="E26" s="567"/>
      <c r="F26" s="310" t="s">
        <v>800</v>
      </c>
      <c r="G26" s="27" t="s">
        <v>936</v>
      </c>
      <c r="H26" s="310" t="s">
        <v>867</v>
      </c>
      <c r="I26" s="48"/>
    </row>
    <row r="27" spans="2:9" x14ac:dyDescent="0.4">
      <c r="B27" s="47"/>
      <c r="C27" s="101"/>
      <c r="D27" s="568"/>
      <c r="E27" s="569"/>
      <c r="F27" s="95"/>
      <c r="G27" s="95"/>
      <c r="H27" s="95"/>
      <c r="I27" s="48"/>
    </row>
    <row r="28" spans="2:9" x14ac:dyDescent="0.4">
      <c r="B28" s="47"/>
      <c r="C28" s="101"/>
      <c r="D28" s="568"/>
      <c r="E28" s="569"/>
      <c r="F28" s="95"/>
      <c r="G28" s="95"/>
      <c r="H28" s="95"/>
      <c r="I28" s="48"/>
    </row>
    <row r="29" spans="2:9" x14ac:dyDescent="0.4">
      <c r="B29" s="47"/>
      <c r="C29" s="101"/>
      <c r="D29" s="568"/>
      <c r="E29" s="569"/>
      <c r="F29" s="95"/>
      <c r="G29" s="95"/>
      <c r="H29" s="95"/>
      <c r="I29" s="48"/>
    </row>
    <row r="30" spans="2:9" x14ac:dyDescent="0.4">
      <c r="B30" s="47"/>
      <c r="C30" s="101"/>
      <c r="D30" s="568"/>
      <c r="E30" s="569"/>
      <c r="F30" s="95"/>
      <c r="G30" s="95"/>
      <c r="H30" s="95"/>
      <c r="I30" s="48"/>
    </row>
    <row r="31" spans="2:9" ht="15" thickBot="1" x14ac:dyDescent="0.45">
      <c r="B31" s="47"/>
      <c r="C31" s="102"/>
      <c r="D31" s="564"/>
      <c r="E31" s="565"/>
      <c r="F31" s="96"/>
      <c r="G31" s="96"/>
      <c r="H31" s="96"/>
      <c r="I31" s="48"/>
    </row>
    <row r="32" spans="2:9" ht="15" thickBot="1" x14ac:dyDescent="0.45">
      <c r="B32" s="98"/>
      <c r="C32" s="99"/>
      <c r="D32" s="99"/>
      <c r="E32" s="99"/>
      <c r="F32" s="99"/>
      <c r="G32" s="99"/>
      <c r="H32" s="99"/>
      <c r="I32" s="100"/>
    </row>
  </sheetData>
  <customSheetViews>
    <customSheetView guid="{07EAF365-2447-4F82-A46B-7E9FD26E56FF}" scale="90">
      <selection activeCell="N8" sqref="N8"/>
      <pageMargins left="0.7" right="0.7" top="0.75" bottom="0.75" header="0.3" footer="0.3"/>
      <pageSetup orientation="portrait"/>
    </customSheetView>
    <customSheetView guid="{5CD7C8B3-764F-4DEF-977A-65B015DA68E5}" scale="90">
      <selection activeCell="N8" sqref="N8"/>
      <pageMargins left="0.7" right="0.7" top="0.75" bottom="0.75" header="0.3" footer="0.3"/>
      <pageSetup orientation="portrait"/>
    </customSheetView>
    <customSheetView guid="{A4DC33F0-7589-4960-80FA-6D530D97677A}" scale="90" topLeftCell="C13">
      <selection activeCell="F11" sqref="F11"/>
      <pageMargins left="0.7" right="0.7" top="0.75" bottom="0.75" header="0.3" footer="0.3"/>
      <pageSetup orientation="portrait"/>
    </customSheetView>
    <customSheetView guid="{476D7F7D-2B0A-443D-9DC0-E3701DAEAE39}" scale="90">
      <selection activeCell="N8" sqref="N8"/>
      <pageMargins left="0.7" right="0.7" top="0.75" bottom="0.75" header="0.3" footer="0.3"/>
      <pageSetup orientation="portrait"/>
    </customSheetView>
  </customSheetViews>
  <mergeCells count="35">
    <mergeCell ref="C11:C17"/>
    <mergeCell ref="C18:C20"/>
    <mergeCell ref="C21:C23"/>
    <mergeCell ref="C24:C26"/>
    <mergeCell ref="D22:E22"/>
    <mergeCell ref="D20:E20"/>
    <mergeCell ref="D11:E11"/>
    <mergeCell ref="D12:E12"/>
    <mergeCell ref="D14:E14"/>
    <mergeCell ref="D15:E15"/>
    <mergeCell ref="D17:E17"/>
    <mergeCell ref="D31:E31"/>
    <mergeCell ref="D25:E25"/>
    <mergeCell ref="D19:E19"/>
    <mergeCell ref="D13:E13"/>
    <mergeCell ref="D30:E30"/>
    <mergeCell ref="D23:E23"/>
    <mergeCell ref="D24:E24"/>
    <mergeCell ref="D26:E26"/>
    <mergeCell ref="D18:E18"/>
    <mergeCell ref="D27:E27"/>
    <mergeCell ref="D28:E28"/>
    <mergeCell ref="D29:E29"/>
    <mergeCell ref="D16:E16"/>
    <mergeCell ref="D21:E21"/>
    <mergeCell ref="C3:H3"/>
    <mergeCell ref="C4:H4"/>
    <mergeCell ref="C5:H5"/>
    <mergeCell ref="D7:E7"/>
    <mergeCell ref="D8:E8"/>
    <mergeCell ref="C6:D6"/>
    <mergeCell ref="C8:C10"/>
    <mergeCell ref="F8:F10"/>
    <mergeCell ref="D9:E9"/>
    <mergeCell ref="D10:E10"/>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29"/>
  <sheetViews>
    <sheetView workbookViewId="0">
      <selection activeCell="D28" sqref="D28"/>
    </sheetView>
  </sheetViews>
  <sheetFormatPr defaultColWidth="8.84375" defaultRowHeight="14.6" x14ac:dyDescent="0.4"/>
  <cols>
    <col min="1" max="1" width="1.3046875" customWidth="1"/>
    <col min="2" max="2" width="2" customWidth="1"/>
    <col min="3" max="3" width="43" customWidth="1"/>
    <col min="4" max="4" width="64.84375" customWidth="1"/>
    <col min="5" max="5" width="2.4609375" customWidth="1"/>
    <col min="6" max="6" width="17.3046875" customWidth="1"/>
  </cols>
  <sheetData>
    <row r="1" spans="2:5" ht="15" thickBot="1" x14ac:dyDescent="0.45"/>
    <row r="2" spans="2:5" ht="15" thickBot="1" x14ac:dyDescent="0.45">
      <c r="B2" s="107"/>
      <c r="C2" s="68"/>
      <c r="D2" s="68"/>
      <c r="E2" s="69"/>
    </row>
    <row r="3" spans="2:5" ht="18" thickBot="1" x14ac:dyDescent="0.45">
      <c r="B3" s="108"/>
      <c r="C3" s="583" t="s">
        <v>264</v>
      </c>
      <c r="D3" s="584"/>
      <c r="E3" s="109"/>
    </row>
    <row r="4" spans="2:5" x14ac:dyDescent="0.4">
      <c r="B4" s="108"/>
      <c r="C4" s="110"/>
      <c r="D4" s="110"/>
      <c r="E4" s="109"/>
    </row>
    <row r="5" spans="2:5" ht="15" thickBot="1" x14ac:dyDescent="0.45">
      <c r="B5" s="108"/>
      <c r="C5" s="111" t="s">
        <v>305</v>
      </c>
      <c r="D5" s="110"/>
      <c r="E5" s="109"/>
    </row>
    <row r="6" spans="2:5" ht="15" thickBot="1" x14ac:dyDescent="0.45">
      <c r="B6" s="108"/>
      <c r="C6" s="393" t="s">
        <v>265</v>
      </c>
      <c r="D6" s="394" t="s">
        <v>266</v>
      </c>
      <c r="E6" s="109"/>
    </row>
    <row r="7" spans="2:5" ht="90" customHeight="1" thickBot="1" x14ac:dyDescent="0.45">
      <c r="B7" s="108"/>
      <c r="C7" s="395" t="s">
        <v>308</v>
      </c>
      <c r="D7" s="396" t="s">
        <v>832</v>
      </c>
      <c r="E7" s="109"/>
    </row>
    <row r="8" spans="2:5" ht="100.4" customHeight="1" thickBot="1" x14ac:dyDescent="0.45">
      <c r="B8" s="108"/>
      <c r="C8" s="397" t="s">
        <v>309</v>
      </c>
      <c r="D8" s="398" t="s">
        <v>902</v>
      </c>
      <c r="E8" s="109"/>
    </row>
    <row r="9" spans="2:5" ht="96" customHeight="1" thickBot="1" x14ac:dyDescent="0.45">
      <c r="B9" s="108"/>
      <c r="C9" s="392" t="s">
        <v>267</v>
      </c>
      <c r="D9" s="399" t="s">
        <v>903</v>
      </c>
      <c r="E9" s="109"/>
    </row>
    <row r="10" spans="2:5" ht="127.75" thickBot="1" x14ac:dyDescent="0.45">
      <c r="B10" s="108"/>
      <c r="C10" s="395" t="s">
        <v>280</v>
      </c>
      <c r="D10" s="396" t="s">
        <v>904</v>
      </c>
      <c r="E10" s="109"/>
    </row>
    <row r="11" spans="2:5" x14ac:dyDescent="0.4">
      <c r="B11" s="108"/>
      <c r="C11" s="400"/>
      <c r="D11" s="400"/>
      <c r="E11" s="109"/>
    </row>
    <row r="12" spans="2:5" ht="15" thickBot="1" x14ac:dyDescent="0.45">
      <c r="B12" s="108"/>
      <c r="C12" s="585" t="s">
        <v>905</v>
      </c>
      <c r="D12" s="585"/>
      <c r="E12" s="109"/>
    </row>
    <row r="13" spans="2:5" ht="15" thickBot="1" x14ac:dyDescent="0.45">
      <c r="B13" s="108"/>
      <c r="C13" s="401" t="s">
        <v>268</v>
      </c>
      <c r="D13" s="401" t="s">
        <v>266</v>
      </c>
      <c r="E13" s="109"/>
    </row>
    <row r="14" spans="2:5" ht="15" thickBot="1" x14ac:dyDescent="0.45">
      <c r="B14" s="108"/>
      <c r="C14" s="582" t="s">
        <v>306</v>
      </c>
      <c r="D14" s="582"/>
      <c r="E14" s="109"/>
    </row>
    <row r="15" spans="2:5" ht="171" customHeight="1" thickBot="1" x14ac:dyDescent="0.45">
      <c r="B15" s="108"/>
      <c r="C15" s="392" t="s">
        <v>310</v>
      </c>
      <c r="D15" s="402" t="s">
        <v>937</v>
      </c>
      <c r="E15" s="109"/>
    </row>
    <row r="16" spans="2:5" ht="128.4" customHeight="1" thickBot="1" x14ac:dyDescent="0.45">
      <c r="B16" s="108"/>
      <c r="C16" s="392" t="s">
        <v>311</v>
      </c>
      <c r="D16" s="402" t="s">
        <v>906</v>
      </c>
      <c r="E16" s="109"/>
    </row>
    <row r="17" spans="2:5" ht="15" thickBot="1" x14ac:dyDescent="0.45">
      <c r="B17" s="108"/>
      <c r="C17" s="582" t="s">
        <v>307</v>
      </c>
      <c r="D17" s="582"/>
      <c r="E17" s="109"/>
    </row>
    <row r="18" spans="2:5" ht="183.65" customHeight="1" thickBot="1" x14ac:dyDescent="0.45">
      <c r="B18" s="108"/>
      <c r="C18" s="392" t="s">
        <v>312</v>
      </c>
      <c r="D18" s="392" t="s">
        <v>907</v>
      </c>
      <c r="E18" s="109"/>
    </row>
    <row r="19" spans="2:5" ht="57" thickBot="1" x14ac:dyDescent="0.45">
      <c r="B19" s="108"/>
      <c r="C19" s="392" t="s">
        <v>304</v>
      </c>
      <c r="D19" s="402" t="s">
        <v>883</v>
      </c>
      <c r="E19" s="109"/>
    </row>
    <row r="20" spans="2:5" ht="15" thickBot="1" x14ac:dyDescent="0.45">
      <c r="B20" s="108"/>
      <c r="C20" s="582" t="s">
        <v>269</v>
      </c>
      <c r="D20" s="582"/>
      <c r="E20" s="109"/>
    </row>
    <row r="21" spans="2:5" ht="71.150000000000006" thickBot="1" x14ac:dyDescent="0.45">
      <c r="B21" s="108"/>
      <c r="C21" s="392" t="s">
        <v>270</v>
      </c>
      <c r="D21" s="392" t="s">
        <v>884</v>
      </c>
      <c r="E21" s="109"/>
    </row>
    <row r="22" spans="2:5" ht="201.75" customHeight="1" thickBot="1" x14ac:dyDescent="0.45">
      <c r="B22" s="108"/>
      <c r="C22" s="392" t="s">
        <v>271</v>
      </c>
      <c r="D22" s="392" t="s">
        <v>938</v>
      </c>
      <c r="E22" s="109"/>
    </row>
    <row r="23" spans="2:5" ht="99.45" thickBot="1" x14ac:dyDescent="0.45">
      <c r="B23" s="108"/>
      <c r="C23" s="392" t="s">
        <v>272</v>
      </c>
      <c r="D23" s="392" t="s">
        <v>900</v>
      </c>
      <c r="E23" s="109"/>
    </row>
    <row r="24" spans="2:5" ht="15" thickBot="1" x14ac:dyDescent="0.45">
      <c r="B24" s="108"/>
      <c r="C24" s="582" t="s">
        <v>273</v>
      </c>
      <c r="D24" s="582"/>
      <c r="E24" s="109"/>
    </row>
    <row r="25" spans="2:5" ht="353.25" customHeight="1" thickBot="1" x14ac:dyDescent="0.45">
      <c r="B25" s="108"/>
      <c r="C25" s="392" t="s">
        <v>313</v>
      </c>
      <c r="D25" s="402" t="s">
        <v>901</v>
      </c>
      <c r="E25" s="109"/>
    </row>
    <row r="26" spans="2:5" ht="99.45" thickBot="1" x14ac:dyDescent="0.45">
      <c r="B26" s="108"/>
      <c r="C26" s="392" t="s">
        <v>314</v>
      </c>
      <c r="D26" s="402" t="s">
        <v>833</v>
      </c>
      <c r="E26" s="109"/>
    </row>
    <row r="27" spans="2:5" ht="154.5" customHeight="1" thickBot="1" x14ac:dyDescent="0.45">
      <c r="B27" s="108"/>
      <c r="C27" s="392" t="s">
        <v>274</v>
      </c>
      <c r="D27" s="402" t="s">
        <v>885</v>
      </c>
      <c r="E27" s="109"/>
    </row>
    <row r="28" spans="2:5" ht="124.5" customHeight="1" thickBot="1" x14ac:dyDescent="0.45">
      <c r="B28" s="108"/>
      <c r="C28" s="392" t="s">
        <v>315</v>
      </c>
      <c r="D28" s="392" t="s">
        <v>846</v>
      </c>
      <c r="E28" s="109"/>
    </row>
    <row r="29" spans="2:5" ht="15" thickBot="1" x14ac:dyDescent="0.45">
      <c r="B29" s="152"/>
      <c r="C29" s="112"/>
      <c r="D29" s="112"/>
      <c r="E29" s="153"/>
    </row>
  </sheetData>
  <customSheetViews>
    <customSheetView guid="{07EAF365-2447-4F82-A46B-7E9FD26E56FF}">
      <selection activeCell="D28" sqref="D28"/>
      <pageMargins left="0.7" right="0.7" top="0.75" bottom="0.75" header="0.3" footer="0.3"/>
      <pageSetup orientation="portrait"/>
    </customSheetView>
    <customSheetView guid="{5CD7C8B3-764F-4DEF-977A-65B015DA68E5}">
      <selection activeCell="D28" sqref="D28"/>
      <pageMargins left="0.7" right="0.7" top="0.75" bottom="0.75" header="0.3" footer="0.3"/>
      <pageSetup orientation="portrait"/>
    </customSheetView>
    <customSheetView guid="{A4DC33F0-7589-4960-80FA-6D530D97677A}" topLeftCell="A26">
      <selection activeCell="D27" sqref="D27"/>
      <pageMargins left="0.7" right="0.7" top="0.75" bottom="0.75" header="0.3" footer="0.3"/>
      <pageSetup orientation="portrait"/>
    </customSheetView>
    <customSheetView guid="{476D7F7D-2B0A-443D-9DC0-E3701DAEAE39}">
      <selection activeCell="D28" sqref="D28"/>
      <pageMargins left="0.7" right="0.7" top="0.75" bottom="0.75" header="0.3" footer="0.3"/>
      <pageSetup orientation="portrait"/>
    </customSheetView>
  </customSheetViews>
  <mergeCells count="6">
    <mergeCell ref="C24:D24"/>
    <mergeCell ref="C3:D3"/>
    <mergeCell ref="C12:D12"/>
    <mergeCell ref="C14:D14"/>
    <mergeCell ref="C17:D17"/>
    <mergeCell ref="C20:D20"/>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321"/>
  <sheetViews>
    <sheetView showGridLines="0" zoomScale="70" zoomScaleNormal="70" zoomScalePageLayoutView="70" workbookViewId="0">
      <selection activeCell="L63" sqref="L63:M63"/>
    </sheetView>
  </sheetViews>
  <sheetFormatPr defaultColWidth="9.07421875" defaultRowHeight="14.6" outlineLevelRow="1" x14ac:dyDescent="0.4"/>
  <cols>
    <col min="1" max="1" width="3" style="154" customWidth="1"/>
    <col min="2" max="2" width="28.4609375" style="154" customWidth="1"/>
    <col min="3" max="3" width="50.4609375" style="154" customWidth="1"/>
    <col min="4" max="4" width="34.3046875" style="154" customWidth="1"/>
    <col min="5" max="5" width="32" style="154" customWidth="1"/>
    <col min="6" max="6" width="26.69140625" style="154" customWidth="1"/>
    <col min="7" max="7" width="26.4609375" style="154" bestFit="1" customWidth="1"/>
    <col min="8" max="8" width="30" style="154" customWidth="1"/>
    <col min="9" max="9" width="26.07421875" style="154" customWidth="1"/>
    <col min="10" max="10" width="25.84375" style="154" customWidth="1"/>
    <col min="11" max="11" width="31" style="154" bestFit="1" customWidth="1"/>
    <col min="12" max="12" width="30.3046875" style="154" customWidth="1"/>
    <col min="13" max="13" width="27.07421875" style="154" bestFit="1" customWidth="1"/>
    <col min="14" max="14" width="25" style="154" customWidth="1"/>
    <col min="15" max="15" width="25.84375" style="154" bestFit="1" customWidth="1"/>
    <col min="16" max="16" width="30.3046875" style="154" customWidth="1"/>
    <col min="17" max="17" width="27.07421875" style="154" bestFit="1" customWidth="1"/>
    <col min="18" max="18" width="24.3046875" style="154" customWidth="1"/>
    <col min="19" max="19" width="23.07421875" style="154" bestFit="1" customWidth="1"/>
    <col min="20" max="20" width="27.69140625" style="154" customWidth="1"/>
    <col min="21" max="16384" width="9.07421875" style="154"/>
  </cols>
  <sheetData>
    <row r="1" spans="2:19" ht="15" thickBot="1" x14ac:dyDescent="0.45"/>
    <row r="2" spans="2:19" ht="26.15" x14ac:dyDescent="0.4">
      <c r="B2" s="91"/>
      <c r="C2" s="603"/>
      <c r="D2" s="603"/>
      <c r="E2" s="603"/>
      <c r="F2" s="603"/>
      <c r="G2" s="603"/>
      <c r="H2" s="85"/>
      <c r="I2" s="85"/>
      <c r="J2" s="85"/>
      <c r="K2" s="85"/>
      <c r="L2" s="85"/>
      <c r="M2" s="85"/>
      <c r="N2" s="85"/>
      <c r="O2" s="85"/>
      <c r="P2" s="85"/>
      <c r="Q2" s="85"/>
      <c r="R2" s="85"/>
      <c r="S2" s="86"/>
    </row>
    <row r="3" spans="2:19" ht="26.15" x14ac:dyDescent="0.4">
      <c r="B3" s="92"/>
      <c r="C3" s="609" t="s">
        <v>294</v>
      </c>
      <c r="D3" s="610"/>
      <c r="E3" s="610"/>
      <c r="F3" s="610"/>
      <c r="G3" s="611"/>
      <c r="H3" s="88"/>
      <c r="I3" s="88"/>
      <c r="J3" s="88"/>
      <c r="K3" s="88"/>
      <c r="L3" s="88"/>
      <c r="M3" s="88"/>
      <c r="N3" s="88"/>
      <c r="O3" s="88"/>
      <c r="P3" s="88"/>
      <c r="Q3" s="88"/>
      <c r="R3" s="88"/>
      <c r="S3" s="90"/>
    </row>
    <row r="4" spans="2:19" ht="26.15" x14ac:dyDescent="0.4">
      <c r="B4" s="92"/>
      <c r="C4" s="93"/>
      <c r="D4" s="93"/>
      <c r="E4" s="93"/>
      <c r="F4" s="93"/>
      <c r="G4" s="93"/>
      <c r="H4" s="88"/>
      <c r="I4" s="88"/>
      <c r="J4" s="88"/>
      <c r="K4" s="88"/>
      <c r="L4" s="88"/>
      <c r="M4" s="88"/>
      <c r="N4" s="88"/>
      <c r="O4" s="88"/>
      <c r="P4" s="88"/>
      <c r="Q4" s="88"/>
      <c r="R4" s="88"/>
      <c r="S4" s="90"/>
    </row>
    <row r="5" spans="2:19" ht="15" thickBot="1" x14ac:dyDescent="0.45">
      <c r="B5" s="87"/>
      <c r="C5" s="88"/>
      <c r="D5" s="88"/>
      <c r="E5" s="88"/>
      <c r="F5" s="88"/>
      <c r="G5" s="88"/>
      <c r="H5" s="88"/>
      <c r="I5" s="88"/>
      <c r="J5" s="88"/>
      <c r="K5" s="88"/>
      <c r="L5" s="88"/>
      <c r="M5" s="88"/>
      <c r="N5" s="88"/>
      <c r="O5" s="88"/>
      <c r="P5" s="88"/>
      <c r="Q5" s="88"/>
      <c r="R5" s="88"/>
      <c r="S5" s="90"/>
    </row>
    <row r="6" spans="2:19" ht="34.5" customHeight="1" thickBot="1" x14ac:dyDescent="0.45">
      <c r="B6" s="604" t="s">
        <v>613</v>
      </c>
      <c r="C6" s="605"/>
      <c r="D6" s="605"/>
      <c r="E6" s="605"/>
      <c r="F6" s="605"/>
      <c r="G6" s="605"/>
      <c r="H6" s="248"/>
      <c r="I6" s="248"/>
      <c r="J6" s="248"/>
      <c r="K6" s="248"/>
      <c r="L6" s="248"/>
      <c r="M6" s="248"/>
      <c r="N6" s="248"/>
      <c r="O6" s="248"/>
      <c r="P6" s="248"/>
      <c r="Q6" s="248"/>
      <c r="R6" s="248"/>
      <c r="S6" s="249"/>
    </row>
    <row r="7" spans="2:19" ht="15.75" customHeight="1" x14ac:dyDescent="0.4">
      <c r="B7" s="604" t="s">
        <v>675</v>
      </c>
      <c r="C7" s="606"/>
      <c r="D7" s="606"/>
      <c r="E7" s="606"/>
      <c r="F7" s="606"/>
      <c r="G7" s="606"/>
      <c r="H7" s="248"/>
      <c r="I7" s="248"/>
      <c r="J7" s="248"/>
      <c r="K7" s="248"/>
      <c r="L7" s="248"/>
      <c r="M7" s="248"/>
      <c r="N7" s="248"/>
      <c r="O7" s="248"/>
      <c r="P7" s="248"/>
      <c r="Q7" s="248"/>
      <c r="R7" s="248"/>
      <c r="S7" s="249"/>
    </row>
    <row r="8" spans="2:19" ht="15.75" customHeight="1" thickBot="1" x14ac:dyDescent="0.45">
      <c r="B8" s="607" t="s">
        <v>245</v>
      </c>
      <c r="C8" s="608"/>
      <c r="D8" s="608"/>
      <c r="E8" s="608"/>
      <c r="F8" s="608"/>
      <c r="G8" s="608"/>
      <c r="H8" s="250"/>
      <c r="I8" s="250"/>
      <c r="J8" s="250"/>
      <c r="K8" s="250"/>
      <c r="L8" s="250"/>
      <c r="M8" s="250"/>
      <c r="N8" s="250"/>
      <c r="O8" s="250"/>
      <c r="P8" s="250"/>
      <c r="Q8" s="250"/>
      <c r="R8" s="250"/>
      <c r="S8" s="251"/>
    </row>
    <row r="10" spans="2:19" ht="20.6" x14ac:dyDescent="0.55000000000000004">
      <c r="B10" s="693" t="s">
        <v>319</v>
      </c>
      <c r="C10" s="693"/>
    </row>
    <row r="11" spans="2:19" ht="15" thickBot="1" x14ac:dyDescent="0.45"/>
    <row r="12" spans="2:19" ht="15" customHeight="1" thickBot="1" x14ac:dyDescent="0.45">
      <c r="B12" s="254" t="s">
        <v>320</v>
      </c>
      <c r="C12" s="316" t="s">
        <v>803</v>
      </c>
    </row>
    <row r="13" spans="2:19" ht="15.75" customHeight="1" thickBot="1" x14ac:dyDescent="0.45">
      <c r="B13" s="254" t="s">
        <v>283</v>
      </c>
      <c r="C13" s="316" t="s">
        <v>804</v>
      </c>
    </row>
    <row r="14" spans="2:19" ht="15.75" customHeight="1" thickBot="1" x14ac:dyDescent="0.45">
      <c r="B14" s="254" t="s">
        <v>676</v>
      </c>
      <c r="C14" s="155" t="s">
        <v>614</v>
      </c>
    </row>
    <row r="15" spans="2:19" ht="15.75" customHeight="1" thickBot="1" x14ac:dyDescent="0.45">
      <c r="B15" s="254" t="s">
        <v>321</v>
      </c>
      <c r="C15" s="155" t="s">
        <v>140</v>
      </c>
    </row>
    <row r="16" spans="2:19" ht="15" thickBot="1" x14ac:dyDescent="0.45">
      <c r="B16" s="254" t="s">
        <v>322</v>
      </c>
      <c r="C16" s="155" t="s">
        <v>617</v>
      </c>
    </row>
    <row r="17" spans="2:19" ht="15" thickBot="1" x14ac:dyDescent="0.45">
      <c r="B17" s="254" t="s">
        <v>323</v>
      </c>
      <c r="C17" s="155" t="s">
        <v>506</v>
      </c>
    </row>
    <row r="18" spans="2:19" ht="15" thickBot="1" x14ac:dyDescent="0.45"/>
    <row r="19" spans="2:19" ht="15" thickBot="1" x14ac:dyDescent="0.45">
      <c r="D19" s="631" t="s">
        <v>324</v>
      </c>
      <c r="E19" s="632"/>
      <c r="F19" s="632"/>
      <c r="G19" s="633"/>
      <c r="H19" s="631" t="s">
        <v>325</v>
      </c>
      <c r="I19" s="632"/>
      <c r="J19" s="632"/>
      <c r="K19" s="633"/>
      <c r="L19" s="631" t="s">
        <v>326</v>
      </c>
      <c r="M19" s="632"/>
      <c r="N19" s="632"/>
      <c r="O19" s="633"/>
      <c r="P19" s="631" t="s">
        <v>327</v>
      </c>
      <c r="Q19" s="632"/>
      <c r="R19" s="632"/>
      <c r="S19" s="633"/>
    </row>
    <row r="20" spans="2:19" ht="45" customHeight="1" thickBot="1" x14ac:dyDescent="0.45">
      <c r="B20" s="624" t="s">
        <v>328</v>
      </c>
      <c r="C20" s="694" t="s">
        <v>329</v>
      </c>
      <c r="D20" s="156"/>
      <c r="E20" s="157" t="s">
        <v>330</v>
      </c>
      <c r="F20" s="158" t="s">
        <v>331</v>
      </c>
      <c r="G20" s="159" t="s">
        <v>332</v>
      </c>
      <c r="H20" s="156"/>
      <c r="I20" s="157" t="s">
        <v>330</v>
      </c>
      <c r="J20" s="158" t="s">
        <v>331</v>
      </c>
      <c r="K20" s="159" t="s">
        <v>332</v>
      </c>
      <c r="L20" s="156"/>
      <c r="M20" s="157" t="s">
        <v>330</v>
      </c>
      <c r="N20" s="158" t="s">
        <v>331</v>
      </c>
      <c r="O20" s="159" t="s">
        <v>332</v>
      </c>
      <c r="P20" s="156"/>
      <c r="Q20" s="157" t="s">
        <v>330</v>
      </c>
      <c r="R20" s="158" t="s">
        <v>331</v>
      </c>
      <c r="S20" s="159" t="s">
        <v>332</v>
      </c>
    </row>
    <row r="21" spans="2:19" ht="40.5" customHeight="1" x14ac:dyDescent="0.4">
      <c r="B21" s="659"/>
      <c r="C21" s="695"/>
      <c r="D21" s="160" t="s">
        <v>333</v>
      </c>
      <c r="E21" s="403">
        <v>0</v>
      </c>
      <c r="F21" s="161">
        <v>0</v>
      </c>
      <c r="G21" s="162">
        <v>0</v>
      </c>
      <c r="H21" s="163"/>
      <c r="I21" s="164">
        <f>16000+120000</f>
        <v>136000</v>
      </c>
      <c r="J21" s="164">
        <v>32000</v>
      </c>
      <c r="K21" s="166">
        <f>I21-J21</f>
        <v>104000</v>
      </c>
      <c r="L21" s="160" t="s">
        <v>333</v>
      </c>
      <c r="M21" s="164">
        <v>50000</v>
      </c>
      <c r="N21" s="165">
        <v>6000</v>
      </c>
      <c r="O21" s="166">
        <v>45000</v>
      </c>
      <c r="P21" s="160" t="s">
        <v>333</v>
      </c>
      <c r="Q21" s="164"/>
      <c r="R21" s="165"/>
      <c r="S21" s="166"/>
    </row>
    <row r="22" spans="2:19" ht="39.75" customHeight="1" x14ac:dyDescent="0.4">
      <c r="B22" s="659"/>
      <c r="C22" s="695"/>
      <c r="D22" s="167" t="s">
        <v>334</v>
      </c>
      <c r="E22" s="168">
        <v>0</v>
      </c>
      <c r="F22" s="168">
        <v>0</v>
      </c>
      <c r="G22" s="169">
        <v>0</v>
      </c>
      <c r="H22" s="170" t="s">
        <v>334</v>
      </c>
      <c r="I22" s="171">
        <v>0.5</v>
      </c>
      <c r="J22" s="171">
        <v>0.5</v>
      </c>
      <c r="K22" s="172">
        <v>0.5</v>
      </c>
      <c r="L22" s="167" t="s">
        <v>334</v>
      </c>
      <c r="M22" s="171">
        <v>0.5</v>
      </c>
      <c r="N22" s="171">
        <v>0.5</v>
      </c>
      <c r="O22" s="172">
        <v>0.5</v>
      </c>
      <c r="P22" s="167" t="s">
        <v>334</v>
      </c>
      <c r="Q22" s="171"/>
      <c r="R22" s="171"/>
      <c r="S22" s="172"/>
    </row>
    <row r="23" spans="2:19" ht="37.5" customHeight="1" x14ac:dyDescent="0.4">
      <c r="B23" s="625"/>
      <c r="C23" s="696"/>
      <c r="D23" s="167" t="s">
        <v>335</v>
      </c>
      <c r="E23" s="168">
        <v>0</v>
      </c>
      <c r="F23" s="168">
        <v>0</v>
      </c>
      <c r="G23" s="169">
        <v>0</v>
      </c>
      <c r="H23" s="170" t="s">
        <v>335</v>
      </c>
      <c r="I23" s="171">
        <v>0.3</v>
      </c>
      <c r="J23" s="171">
        <v>0.3</v>
      </c>
      <c r="K23" s="172">
        <v>0.3</v>
      </c>
      <c r="L23" s="167" t="s">
        <v>335</v>
      </c>
      <c r="M23" s="171">
        <v>0.3</v>
      </c>
      <c r="N23" s="171">
        <v>0.3</v>
      </c>
      <c r="O23" s="172">
        <v>0.3</v>
      </c>
      <c r="P23" s="167" t="s">
        <v>335</v>
      </c>
      <c r="Q23" s="171"/>
      <c r="R23" s="171"/>
      <c r="S23" s="172"/>
    </row>
    <row r="24" spans="2:19" ht="15" thickBot="1" x14ac:dyDescent="0.45">
      <c r="B24" s="173"/>
      <c r="C24" s="173"/>
      <c r="Q24" s="174"/>
      <c r="R24" s="174"/>
      <c r="S24" s="174"/>
    </row>
    <row r="25" spans="2:19" ht="30" customHeight="1" thickBot="1" x14ac:dyDescent="0.45">
      <c r="B25" s="173"/>
      <c r="C25" s="173"/>
      <c r="D25" s="631" t="s">
        <v>324</v>
      </c>
      <c r="E25" s="632"/>
      <c r="F25" s="632"/>
      <c r="G25" s="633"/>
      <c r="H25" s="631" t="s">
        <v>325</v>
      </c>
      <c r="I25" s="632"/>
      <c r="J25" s="632"/>
      <c r="K25" s="633"/>
      <c r="L25" s="631" t="s">
        <v>326</v>
      </c>
      <c r="M25" s="632"/>
      <c r="N25" s="632"/>
      <c r="O25" s="633"/>
      <c r="P25" s="631" t="s">
        <v>327</v>
      </c>
      <c r="Q25" s="632"/>
      <c r="R25" s="632"/>
      <c r="S25" s="633"/>
    </row>
    <row r="26" spans="2:19" ht="47.25" customHeight="1" x14ac:dyDescent="0.4">
      <c r="B26" s="624" t="s">
        <v>336</v>
      </c>
      <c r="C26" s="624" t="s">
        <v>337</v>
      </c>
      <c r="D26" s="673" t="s">
        <v>338</v>
      </c>
      <c r="E26" s="674"/>
      <c r="F26" s="175" t="s">
        <v>339</v>
      </c>
      <c r="G26" s="176" t="s">
        <v>340</v>
      </c>
      <c r="H26" s="673" t="s">
        <v>338</v>
      </c>
      <c r="I26" s="674"/>
      <c r="J26" s="175" t="s">
        <v>339</v>
      </c>
      <c r="K26" s="176" t="s">
        <v>340</v>
      </c>
      <c r="L26" s="673" t="s">
        <v>338</v>
      </c>
      <c r="M26" s="674"/>
      <c r="N26" s="175" t="s">
        <v>339</v>
      </c>
      <c r="O26" s="176" t="s">
        <v>340</v>
      </c>
      <c r="P26" s="673" t="s">
        <v>338</v>
      </c>
      <c r="Q26" s="674"/>
      <c r="R26" s="175" t="s">
        <v>339</v>
      </c>
      <c r="S26" s="176" t="s">
        <v>340</v>
      </c>
    </row>
    <row r="27" spans="2:19" ht="51" customHeight="1" x14ac:dyDescent="0.4">
      <c r="B27" s="659"/>
      <c r="C27" s="659"/>
      <c r="D27" s="177" t="s">
        <v>333</v>
      </c>
      <c r="E27" s="178">
        <v>0</v>
      </c>
      <c r="F27" s="681" t="s">
        <v>419</v>
      </c>
      <c r="G27" s="683" t="s">
        <v>541</v>
      </c>
      <c r="H27" s="177" t="s">
        <v>333</v>
      </c>
      <c r="I27" s="179">
        <v>32000</v>
      </c>
      <c r="J27" s="677" t="s">
        <v>419</v>
      </c>
      <c r="K27" s="679" t="s">
        <v>522</v>
      </c>
      <c r="L27" s="177" t="s">
        <v>333</v>
      </c>
      <c r="M27" s="179">
        <v>40</v>
      </c>
      <c r="N27" s="677" t="s">
        <v>419</v>
      </c>
      <c r="O27" s="679" t="s">
        <v>541</v>
      </c>
      <c r="P27" s="177" t="s">
        <v>333</v>
      </c>
      <c r="Q27" s="179"/>
      <c r="R27" s="677"/>
      <c r="S27" s="679"/>
    </row>
    <row r="28" spans="2:19" ht="51" customHeight="1" x14ac:dyDescent="0.4">
      <c r="B28" s="625"/>
      <c r="C28" s="625"/>
      <c r="D28" s="180" t="s">
        <v>341</v>
      </c>
      <c r="E28" s="181">
        <v>0</v>
      </c>
      <c r="F28" s="682"/>
      <c r="G28" s="684"/>
      <c r="H28" s="180" t="s">
        <v>341</v>
      </c>
      <c r="I28" s="182">
        <v>0.5</v>
      </c>
      <c r="J28" s="678"/>
      <c r="K28" s="680"/>
      <c r="L28" s="180" t="s">
        <v>341</v>
      </c>
      <c r="M28" s="182">
        <v>0.2</v>
      </c>
      <c r="N28" s="678"/>
      <c r="O28" s="680"/>
      <c r="P28" s="180" t="s">
        <v>341</v>
      </c>
      <c r="Q28" s="182"/>
      <c r="R28" s="678"/>
      <c r="S28" s="680"/>
    </row>
    <row r="29" spans="2:19" ht="33.75" customHeight="1" x14ac:dyDescent="0.4">
      <c r="B29" s="612" t="s">
        <v>342</v>
      </c>
      <c r="C29" s="626" t="s">
        <v>343</v>
      </c>
      <c r="D29" s="183" t="s">
        <v>344</v>
      </c>
      <c r="E29" s="184" t="s">
        <v>323</v>
      </c>
      <c r="F29" s="184" t="s">
        <v>345</v>
      </c>
      <c r="G29" s="185" t="s">
        <v>346</v>
      </c>
      <c r="H29" s="183" t="s">
        <v>344</v>
      </c>
      <c r="I29" s="184" t="s">
        <v>323</v>
      </c>
      <c r="J29" s="184" t="s">
        <v>345</v>
      </c>
      <c r="K29" s="185" t="s">
        <v>346</v>
      </c>
      <c r="L29" s="183" t="s">
        <v>344</v>
      </c>
      <c r="M29" s="184" t="s">
        <v>323</v>
      </c>
      <c r="N29" s="184" t="s">
        <v>345</v>
      </c>
      <c r="O29" s="185" t="s">
        <v>346</v>
      </c>
      <c r="P29" s="183" t="s">
        <v>344</v>
      </c>
      <c r="Q29" s="184" t="s">
        <v>323</v>
      </c>
      <c r="R29" s="184" t="s">
        <v>345</v>
      </c>
      <c r="S29" s="185" t="s">
        <v>346</v>
      </c>
    </row>
    <row r="30" spans="2:19" ht="30" customHeight="1" x14ac:dyDescent="0.4">
      <c r="B30" s="623"/>
      <c r="C30" s="627"/>
      <c r="D30" s="186"/>
      <c r="E30" s="187"/>
      <c r="F30" s="187"/>
      <c r="G30" s="188"/>
      <c r="H30" s="189"/>
      <c r="I30" s="190"/>
      <c r="J30" s="189"/>
      <c r="K30" s="191"/>
      <c r="L30" s="189"/>
      <c r="M30" s="190"/>
      <c r="N30" s="189"/>
      <c r="O30" s="191"/>
      <c r="P30" s="189"/>
      <c r="Q30" s="190"/>
      <c r="R30" s="189"/>
      <c r="S30" s="191"/>
    </row>
    <row r="31" spans="2:19" ht="36.75" hidden="1" customHeight="1" outlineLevel="1" x14ac:dyDescent="0.4">
      <c r="B31" s="623"/>
      <c r="C31" s="627"/>
      <c r="D31" s="183" t="s">
        <v>344</v>
      </c>
      <c r="E31" s="184" t="s">
        <v>323</v>
      </c>
      <c r="F31" s="184" t="s">
        <v>345</v>
      </c>
      <c r="G31" s="185" t="s">
        <v>346</v>
      </c>
      <c r="H31" s="183" t="s">
        <v>344</v>
      </c>
      <c r="I31" s="184" t="s">
        <v>323</v>
      </c>
      <c r="J31" s="184" t="s">
        <v>345</v>
      </c>
      <c r="K31" s="185" t="s">
        <v>346</v>
      </c>
      <c r="L31" s="183" t="s">
        <v>344</v>
      </c>
      <c r="M31" s="184" t="s">
        <v>323</v>
      </c>
      <c r="N31" s="184" t="s">
        <v>345</v>
      </c>
      <c r="O31" s="185" t="s">
        <v>346</v>
      </c>
      <c r="P31" s="183" t="s">
        <v>344</v>
      </c>
      <c r="Q31" s="184" t="s">
        <v>323</v>
      </c>
      <c r="R31" s="184" t="s">
        <v>345</v>
      </c>
      <c r="S31" s="185" t="s">
        <v>346</v>
      </c>
    </row>
    <row r="32" spans="2:19" ht="30" hidden="1" customHeight="1" outlineLevel="1" x14ac:dyDescent="0.4">
      <c r="B32" s="623"/>
      <c r="C32" s="627"/>
      <c r="D32" s="186"/>
      <c r="E32" s="187"/>
      <c r="F32" s="187"/>
      <c r="G32" s="188"/>
      <c r="H32" s="189"/>
      <c r="I32" s="190"/>
      <c r="J32" s="189"/>
      <c r="K32" s="191"/>
      <c r="L32" s="189"/>
      <c r="M32" s="190"/>
      <c r="N32" s="189"/>
      <c r="O32" s="191"/>
      <c r="P32" s="189"/>
      <c r="Q32" s="190"/>
      <c r="R32" s="189"/>
      <c r="S32" s="191"/>
    </row>
    <row r="33" spans="2:19" ht="36" hidden="1" customHeight="1" outlineLevel="1" x14ac:dyDescent="0.4">
      <c r="B33" s="623"/>
      <c r="C33" s="627"/>
      <c r="D33" s="183" t="s">
        <v>344</v>
      </c>
      <c r="E33" s="184" t="s">
        <v>323</v>
      </c>
      <c r="F33" s="184" t="s">
        <v>345</v>
      </c>
      <c r="G33" s="185" t="s">
        <v>346</v>
      </c>
      <c r="H33" s="183" t="s">
        <v>344</v>
      </c>
      <c r="I33" s="184" t="s">
        <v>323</v>
      </c>
      <c r="J33" s="184" t="s">
        <v>345</v>
      </c>
      <c r="K33" s="185" t="s">
        <v>346</v>
      </c>
      <c r="L33" s="183" t="s">
        <v>344</v>
      </c>
      <c r="M33" s="184" t="s">
        <v>323</v>
      </c>
      <c r="N33" s="184" t="s">
        <v>345</v>
      </c>
      <c r="O33" s="185" t="s">
        <v>346</v>
      </c>
      <c r="P33" s="183" t="s">
        <v>344</v>
      </c>
      <c r="Q33" s="184" t="s">
        <v>323</v>
      </c>
      <c r="R33" s="184" t="s">
        <v>345</v>
      </c>
      <c r="S33" s="185" t="s">
        <v>346</v>
      </c>
    </row>
    <row r="34" spans="2:19" ht="30" hidden="1" customHeight="1" outlineLevel="1" x14ac:dyDescent="0.4">
      <c r="B34" s="623"/>
      <c r="C34" s="627"/>
      <c r="D34" s="186"/>
      <c r="E34" s="187"/>
      <c r="F34" s="187"/>
      <c r="G34" s="188"/>
      <c r="H34" s="189"/>
      <c r="I34" s="190"/>
      <c r="J34" s="189"/>
      <c r="K34" s="191"/>
      <c r="L34" s="189"/>
      <c r="M34" s="190"/>
      <c r="N34" s="189"/>
      <c r="O34" s="191"/>
      <c r="P34" s="189"/>
      <c r="Q34" s="190"/>
      <c r="R34" s="189"/>
      <c r="S34" s="191"/>
    </row>
    <row r="35" spans="2:19" ht="39" hidden="1" customHeight="1" outlineLevel="1" x14ac:dyDescent="0.4">
      <c r="B35" s="623"/>
      <c r="C35" s="627"/>
      <c r="D35" s="183" t="s">
        <v>344</v>
      </c>
      <c r="E35" s="184" t="s">
        <v>323</v>
      </c>
      <c r="F35" s="184" t="s">
        <v>345</v>
      </c>
      <c r="G35" s="185" t="s">
        <v>346</v>
      </c>
      <c r="H35" s="183" t="s">
        <v>344</v>
      </c>
      <c r="I35" s="184" t="s">
        <v>323</v>
      </c>
      <c r="J35" s="184" t="s">
        <v>345</v>
      </c>
      <c r="K35" s="185" t="s">
        <v>346</v>
      </c>
      <c r="L35" s="183" t="s">
        <v>344</v>
      </c>
      <c r="M35" s="184" t="s">
        <v>323</v>
      </c>
      <c r="N35" s="184" t="s">
        <v>345</v>
      </c>
      <c r="O35" s="185" t="s">
        <v>346</v>
      </c>
      <c r="P35" s="183" t="s">
        <v>344</v>
      </c>
      <c r="Q35" s="184" t="s">
        <v>323</v>
      </c>
      <c r="R35" s="184" t="s">
        <v>345</v>
      </c>
      <c r="S35" s="185" t="s">
        <v>346</v>
      </c>
    </row>
    <row r="36" spans="2:19" ht="30" hidden="1" customHeight="1" outlineLevel="1" x14ac:dyDescent="0.4">
      <c r="B36" s="623"/>
      <c r="C36" s="627"/>
      <c r="D36" s="186"/>
      <c r="E36" s="187"/>
      <c r="F36" s="187"/>
      <c r="G36" s="188"/>
      <c r="H36" s="189"/>
      <c r="I36" s="190"/>
      <c r="J36" s="189"/>
      <c r="K36" s="191"/>
      <c r="L36" s="189"/>
      <c r="M36" s="190"/>
      <c r="N36" s="189"/>
      <c r="O36" s="191"/>
      <c r="P36" s="189"/>
      <c r="Q36" s="190"/>
      <c r="R36" s="189"/>
      <c r="S36" s="191"/>
    </row>
    <row r="37" spans="2:19" ht="36.75" hidden="1" customHeight="1" outlineLevel="1" x14ac:dyDescent="0.4">
      <c r="B37" s="623"/>
      <c r="C37" s="627"/>
      <c r="D37" s="183" t="s">
        <v>344</v>
      </c>
      <c r="E37" s="184" t="s">
        <v>323</v>
      </c>
      <c r="F37" s="184" t="s">
        <v>345</v>
      </c>
      <c r="G37" s="185" t="s">
        <v>346</v>
      </c>
      <c r="H37" s="183" t="s">
        <v>344</v>
      </c>
      <c r="I37" s="184" t="s">
        <v>323</v>
      </c>
      <c r="J37" s="184" t="s">
        <v>345</v>
      </c>
      <c r="K37" s="185" t="s">
        <v>346</v>
      </c>
      <c r="L37" s="183" t="s">
        <v>344</v>
      </c>
      <c r="M37" s="184" t="s">
        <v>323</v>
      </c>
      <c r="N37" s="184" t="s">
        <v>345</v>
      </c>
      <c r="O37" s="185" t="s">
        <v>346</v>
      </c>
      <c r="P37" s="183" t="s">
        <v>344</v>
      </c>
      <c r="Q37" s="184" t="s">
        <v>323</v>
      </c>
      <c r="R37" s="184" t="s">
        <v>345</v>
      </c>
      <c r="S37" s="185" t="s">
        <v>346</v>
      </c>
    </row>
    <row r="38" spans="2:19" ht="30" hidden="1" customHeight="1" outlineLevel="1" x14ac:dyDescent="0.4">
      <c r="B38" s="613"/>
      <c r="C38" s="628"/>
      <c r="D38" s="186"/>
      <c r="E38" s="187"/>
      <c r="F38" s="187"/>
      <c r="G38" s="188"/>
      <c r="H38" s="189"/>
      <c r="I38" s="190"/>
      <c r="J38" s="189"/>
      <c r="K38" s="191"/>
      <c r="L38" s="189"/>
      <c r="M38" s="190"/>
      <c r="N38" s="189"/>
      <c r="O38" s="191"/>
      <c r="P38" s="189"/>
      <c r="Q38" s="190"/>
      <c r="R38" s="189"/>
      <c r="S38" s="191"/>
    </row>
    <row r="39" spans="2:19" ht="30" customHeight="1" collapsed="1" x14ac:dyDescent="0.4">
      <c r="B39" s="612" t="s">
        <v>347</v>
      </c>
      <c r="C39" s="612" t="s">
        <v>348</v>
      </c>
      <c r="D39" s="184" t="s">
        <v>349</v>
      </c>
      <c r="E39" s="184" t="s">
        <v>350</v>
      </c>
      <c r="F39" s="158" t="s">
        <v>351</v>
      </c>
      <c r="G39" s="192" t="s">
        <v>419</v>
      </c>
      <c r="H39" s="184" t="s">
        <v>349</v>
      </c>
      <c r="I39" s="184" t="s">
        <v>350</v>
      </c>
      <c r="J39" s="158" t="s">
        <v>351</v>
      </c>
      <c r="K39" s="193" t="s">
        <v>419</v>
      </c>
      <c r="L39" s="184" t="s">
        <v>349</v>
      </c>
      <c r="M39" s="184" t="s">
        <v>350</v>
      </c>
      <c r="N39" s="158" t="s">
        <v>351</v>
      </c>
      <c r="O39" s="193" t="s">
        <v>419</v>
      </c>
      <c r="P39" s="184" t="s">
        <v>349</v>
      </c>
      <c r="Q39" s="184" t="s">
        <v>350</v>
      </c>
      <c r="R39" s="158" t="s">
        <v>351</v>
      </c>
      <c r="S39" s="193"/>
    </row>
    <row r="40" spans="2:19" ht="30" customHeight="1" x14ac:dyDescent="0.4">
      <c r="B40" s="623"/>
      <c r="C40" s="623"/>
      <c r="D40" s="691">
        <v>0</v>
      </c>
      <c r="E40" s="691" t="s">
        <v>551</v>
      </c>
      <c r="F40" s="158" t="s">
        <v>352</v>
      </c>
      <c r="G40" s="194" t="s">
        <v>501</v>
      </c>
      <c r="H40" s="689">
        <v>1</v>
      </c>
      <c r="I40" s="689" t="s">
        <v>551</v>
      </c>
      <c r="J40" s="158" t="s">
        <v>352</v>
      </c>
      <c r="K40" s="195" t="s">
        <v>501</v>
      </c>
      <c r="L40" s="689">
        <v>0</v>
      </c>
      <c r="M40" s="689" t="s">
        <v>551</v>
      </c>
      <c r="N40" s="158" t="s">
        <v>352</v>
      </c>
      <c r="O40" s="195" t="s">
        <v>501</v>
      </c>
      <c r="P40" s="689"/>
      <c r="Q40" s="689"/>
      <c r="R40" s="158" t="s">
        <v>352</v>
      </c>
      <c r="S40" s="195"/>
    </row>
    <row r="41" spans="2:19" ht="30" customHeight="1" x14ac:dyDescent="0.4">
      <c r="B41" s="623"/>
      <c r="C41" s="623"/>
      <c r="D41" s="692"/>
      <c r="E41" s="692"/>
      <c r="F41" s="158" t="s">
        <v>353</v>
      </c>
      <c r="G41" s="188">
        <v>0</v>
      </c>
      <c r="H41" s="690"/>
      <c r="I41" s="690"/>
      <c r="J41" s="158" t="s">
        <v>353</v>
      </c>
      <c r="K41" s="191">
        <v>8</v>
      </c>
      <c r="L41" s="690"/>
      <c r="M41" s="690"/>
      <c r="N41" s="158" t="s">
        <v>353</v>
      </c>
      <c r="O41" s="191">
        <v>8</v>
      </c>
      <c r="P41" s="690"/>
      <c r="Q41" s="690"/>
      <c r="R41" s="158" t="s">
        <v>353</v>
      </c>
      <c r="S41" s="191"/>
    </row>
    <row r="42" spans="2:19" ht="30" customHeight="1" outlineLevel="1" x14ac:dyDescent="0.4">
      <c r="B42" s="623"/>
      <c r="C42" s="623"/>
      <c r="D42" s="184" t="s">
        <v>349</v>
      </c>
      <c r="E42" s="184" t="s">
        <v>350</v>
      </c>
      <c r="F42" s="158" t="s">
        <v>351</v>
      </c>
      <c r="G42" s="192" t="s">
        <v>440</v>
      </c>
      <c r="H42" s="184" t="s">
        <v>349</v>
      </c>
      <c r="I42" s="184" t="s">
        <v>350</v>
      </c>
      <c r="J42" s="158" t="s">
        <v>351</v>
      </c>
      <c r="K42" s="193" t="s">
        <v>440</v>
      </c>
      <c r="L42" s="184" t="s">
        <v>349</v>
      </c>
      <c r="M42" s="184" t="s">
        <v>350</v>
      </c>
      <c r="N42" s="158" t="s">
        <v>351</v>
      </c>
      <c r="O42" s="193" t="s">
        <v>440</v>
      </c>
      <c r="P42" s="184" t="s">
        <v>349</v>
      </c>
      <c r="Q42" s="184" t="s">
        <v>350</v>
      </c>
      <c r="R42" s="158" t="s">
        <v>351</v>
      </c>
      <c r="S42" s="193"/>
    </row>
    <row r="43" spans="2:19" ht="30" customHeight="1" outlineLevel="1" x14ac:dyDescent="0.4">
      <c r="B43" s="623"/>
      <c r="C43" s="623"/>
      <c r="D43" s="691">
        <v>0</v>
      </c>
      <c r="E43" s="691" t="s">
        <v>551</v>
      </c>
      <c r="F43" s="158" t="s">
        <v>352</v>
      </c>
      <c r="G43" s="194" t="s">
        <v>501</v>
      </c>
      <c r="H43" s="689">
        <v>1</v>
      </c>
      <c r="I43" s="689" t="s">
        <v>551</v>
      </c>
      <c r="J43" s="158" t="s">
        <v>352</v>
      </c>
      <c r="K43" s="195" t="s">
        <v>501</v>
      </c>
      <c r="L43" s="689">
        <v>0</v>
      </c>
      <c r="M43" s="689" t="s">
        <v>551</v>
      </c>
      <c r="N43" s="158" t="s">
        <v>352</v>
      </c>
      <c r="O43" s="195" t="s">
        <v>501</v>
      </c>
      <c r="P43" s="689"/>
      <c r="Q43" s="689"/>
      <c r="R43" s="158" t="s">
        <v>352</v>
      </c>
      <c r="S43" s="195"/>
    </row>
    <row r="44" spans="2:19" ht="30" customHeight="1" outlineLevel="1" x14ac:dyDescent="0.4">
      <c r="B44" s="623"/>
      <c r="C44" s="623"/>
      <c r="D44" s="692"/>
      <c r="E44" s="692"/>
      <c r="F44" s="158" t="s">
        <v>353</v>
      </c>
      <c r="G44" s="188">
        <v>0</v>
      </c>
      <c r="H44" s="690"/>
      <c r="I44" s="690"/>
      <c r="J44" s="158" t="s">
        <v>353</v>
      </c>
      <c r="K44" s="191">
        <v>8</v>
      </c>
      <c r="L44" s="690"/>
      <c r="M44" s="690"/>
      <c r="N44" s="158" t="s">
        <v>353</v>
      </c>
      <c r="O44" s="191">
        <v>8</v>
      </c>
      <c r="P44" s="690"/>
      <c r="Q44" s="690"/>
      <c r="R44" s="158" t="s">
        <v>353</v>
      </c>
      <c r="S44" s="191"/>
    </row>
    <row r="45" spans="2:19" ht="30" customHeight="1" outlineLevel="1" x14ac:dyDescent="0.4">
      <c r="B45" s="623"/>
      <c r="C45" s="623"/>
      <c r="D45" s="184" t="s">
        <v>349</v>
      </c>
      <c r="E45" s="184" t="s">
        <v>350</v>
      </c>
      <c r="F45" s="158" t="s">
        <v>351</v>
      </c>
      <c r="G45" s="192"/>
      <c r="H45" s="184" t="s">
        <v>349</v>
      </c>
      <c r="I45" s="184" t="s">
        <v>350</v>
      </c>
      <c r="J45" s="158" t="s">
        <v>351</v>
      </c>
      <c r="K45" s="193"/>
      <c r="L45" s="184" t="s">
        <v>349</v>
      </c>
      <c r="M45" s="184" t="s">
        <v>350</v>
      </c>
      <c r="N45" s="158" t="s">
        <v>351</v>
      </c>
      <c r="O45" s="193"/>
      <c r="P45" s="184" t="s">
        <v>349</v>
      </c>
      <c r="Q45" s="184" t="s">
        <v>350</v>
      </c>
      <c r="R45" s="158" t="s">
        <v>351</v>
      </c>
      <c r="S45" s="193"/>
    </row>
    <row r="46" spans="2:19" ht="30" customHeight="1" outlineLevel="1" x14ac:dyDescent="0.4">
      <c r="B46" s="623"/>
      <c r="C46" s="623"/>
      <c r="D46" s="691"/>
      <c r="E46" s="691"/>
      <c r="F46" s="158" t="s">
        <v>352</v>
      </c>
      <c r="G46" s="194"/>
      <c r="H46" s="689"/>
      <c r="I46" s="689"/>
      <c r="J46" s="158" t="s">
        <v>352</v>
      </c>
      <c r="K46" s="195"/>
      <c r="L46" s="689"/>
      <c r="M46" s="689"/>
      <c r="N46" s="158" t="s">
        <v>352</v>
      </c>
      <c r="O46" s="195"/>
      <c r="P46" s="689"/>
      <c r="Q46" s="689"/>
      <c r="R46" s="158" t="s">
        <v>352</v>
      </c>
      <c r="S46" s="195"/>
    </row>
    <row r="47" spans="2:19" ht="30" customHeight="1" outlineLevel="1" x14ac:dyDescent="0.4">
      <c r="B47" s="623"/>
      <c r="C47" s="623"/>
      <c r="D47" s="692"/>
      <c r="E47" s="692"/>
      <c r="F47" s="158" t="s">
        <v>353</v>
      </c>
      <c r="G47" s="188"/>
      <c r="H47" s="690"/>
      <c r="I47" s="690"/>
      <c r="J47" s="158" t="s">
        <v>353</v>
      </c>
      <c r="K47" s="191"/>
      <c r="L47" s="690"/>
      <c r="M47" s="690"/>
      <c r="N47" s="158" t="s">
        <v>353</v>
      </c>
      <c r="O47" s="191"/>
      <c r="P47" s="690"/>
      <c r="Q47" s="690"/>
      <c r="R47" s="158" t="s">
        <v>353</v>
      </c>
      <c r="S47" s="191"/>
    </row>
    <row r="48" spans="2:19" ht="30" customHeight="1" outlineLevel="1" x14ac:dyDescent="0.4">
      <c r="B48" s="623"/>
      <c r="C48" s="623"/>
      <c r="D48" s="184" t="s">
        <v>349</v>
      </c>
      <c r="E48" s="184" t="s">
        <v>350</v>
      </c>
      <c r="F48" s="158" t="s">
        <v>351</v>
      </c>
      <c r="G48" s="192"/>
      <c r="H48" s="184" t="s">
        <v>349</v>
      </c>
      <c r="I48" s="184" t="s">
        <v>350</v>
      </c>
      <c r="J48" s="158" t="s">
        <v>351</v>
      </c>
      <c r="K48" s="193"/>
      <c r="L48" s="184" t="s">
        <v>349</v>
      </c>
      <c r="M48" s="184" t="s">
        <v>350</v>
      </c>
      <c r="N48" s="158" t="s">
        <v>351</v>
      </c>
      <c r="O48" s="193"/>
      <c r="P48" s="184" t="s">
        <v>349</v>
      </c>
      <c r="Q48" s="184" t="s">
        <v>350</v>
      </c>
      <c r="R48" s="158" t="s">
        <v>351</v>
      </c>
      <c r="S48" s="193"/>
    </row>
    <row r="49" spans="2:19" ht="30" customHeight="1" outlineLevel="1" x14ac:dyDescent="0.4">
      <c r="B49" s="623"/>
      <c r="C49" s="623"/>
      <c r="D49" s="691"/>
      <c r="E49" s="691"/>
      <c r="F49" s="158" t="s">
        <v>352</v>
      </c>
      <c r="G49" s="194"/>
      <c r="H49" s="689"/>
      <c r="I49" s="689"/>
      <c r="J49" s="158" t="s">
        <v>352</v>
      </c>
      <c r="K49" s="195"/>
      <c r="L49" s="689"/>
      <c r="M49" s="689"/>
      <c r="N49" s="158" t="s">
        <v>352</v>
      </c>
      <c r="O49" s="195"/>
      <c r="P49" s="689"/>
      <c r="Q49" s="689"/>
      <c r="R49" s="158" t="s">
        <v>352</v>
      </c>
      <c r="S49" s="195"/>
    </row>
    <row r="50" spans="2:19" ht="30" customHeight="1" outlineLevel="1" x14ac:dyDescent="0.4">
      <c r="B50" s="613"/>
      <c r="C50" s="613"/>
      <c r="D50" s="692"/>
      <c r="E50" s="692"/>
      <c r="F50" s="158" t="s">
        <v>353</v>
      </c>
      <c r="G50" s="188"/>
      <c r="H50" s="690"/>
      <c r="I50" s="690"/>
      <c r="J50" s="158" t="s">
        <v>353</v>
      </c>
      <c r="K50" s="191"/>
      <c r="L50" s="690"/>
      <c r="M50" s="690"/>
      <c r="N50" s="158" t="s">
        <v>353</v>
      </c>
      <c r="O50" s="191"/>
      <c r="P50" s="690"/>
      <c r="Q50" s="690"/>
      <c r="R50" s="158" t="s">
        <v>353</v>
      </c>
      <c r="S50" s="191"/>
    </row>
    <row r="51" spans="2:19" ht="30" customHeight="1" thickBot="1" x14ac:dyDescent="0.45">
      <c r="C51" s="196"/>
      <c r="D51" s="197"/>
    </row>
    <row r="52" spans="2:19" ht="30" customHeight="1" thickBot="1" x14ac:dyDescent="0.45">
      <c r="D52" s="631" t="s">
        <v>324</v>
      </c>
      <c r="E52" s="632"/>
      <c r="F52" s="632"/>
      <c r="G52" s="633"/>
      <c r="H52" s="631" t="s">
        <v>325</v>
      </c>
      <c r="I52" s="632"/>
      <c r="J52" s="632"/>
      <c r="K52" s="633"/>
      <c r="L52" s="631" t="s">
        <v>326</v>
      </c>
      <c r="M52" s="632"/>
      <c r="N52" s="632"/>
      <c r="O52" s="633"/>
      <c r="P52" s="631" t="s">
        <v>327</v>
      </c>
      <c r="Q52" s="632"/>
      <c r="R52" s="632"/>
      <c r="S52" s="633"/>
    </row>
    <row r="53" spans="2:19" ht="30" customHeight="1" x14ac:dyDescent="0.4">
      <c r="B53" s="624" t="s">
        <v>354</v>
      </c>
      <c r="C53" s="624" t="s">
        <v>355</v>
      </c>
      <c r="D53" s="586" t="s">
        <v>356</v>
      </c>
      <c r="E53" s="648"/>
      <c r="F53" s="198" t="s">
        <v>323</v>
      </c>
      <c r="G53" s="199" t="s">
        <v>357</v>
      </c>
      <c r="H53" s="586" t="s">
        <v>356</v>
      </c>
      <c r="I53" s="648"/>
      <c r="J53" s="198" t="s">
        <v>323</v>
      </c>
      <c r="K53" s="199" t="s">
        <v>357</v>
      </c>
      <c r="L53" s="586" t="s">
        <v>356</v>
      </c>
      <c r="M53" s="648"/>
      <c r="N53" s="198" t="s">
        <v>323</v>
      </c>
      <c r="O53" s="199" t="s">
        <v>357</v>
      </c>
      <c r="P53" s="586" t="s">
        <v>356</v>
      </c>
      <c r="Q53" s="648"/>
      <c r="R53" s="198" t="s">
        <v>323</v>
      </c>
      <c r="S53" s="199" t="s">
        <v>357</v>
      </c>
    </row>
    <row r="54" spans="2:19" ht="45" customHeight="1" x14ac:dyDescent="0.4">
      <c r="B54" s="659"/>
      <c r="C54" s="659"/>
      <c r="D54" s="177" t="s">
        <v>333</v>
      </c>
      <c r="E54" s="178"/>
      <c r="F54" s="681"/>
      <c r="G54" s="683"/>
      <c r="H54" s="177" t="s">
        <v>333</v>
      </c>
      <c r="I54" s="179"/>
      <c r="J54" s="677"/>
      <c r="K54" s="679"/>
      <c r="L54" s="177" t="s">
        <v>333</v>
      </c>
      <c r="M54" s="179"/>
      <c r="N54" s="677"/>
      <c r="O54" s="679"/>
      <c r="P54" s="177" t="s">
        <v>333</v>
      </c>
      <c r="Q54" s="179"/>
      <c r="R54" s="677"/>
      <c r="S54" s="679"/>
    </row>
    <row r="55" spans="2:19" ht="45" customHeight="1" x14ac:dyDescent="0.4">
      <c r="B55" s="625"/>
      <c r="C55" s="625"/>
      <c r="D55" s="180" t="s">
        <v>341</v>
      </c>
      <c r="E55" s="181"/>
      <c r="F55" s="682"/>
      <c r="G55" s="684"/>
      <c r="H55" s="180" t="s">
        <v>341</v>
      </c>
      <c r="I55" s="182"/>
      <c r="J55" s="678"/>
      <c r="K55" s="680"/>
      <c r="L55" s="180" t="s">
        <v>341</v>
      </c>
      <c r="M55" s="182"/>
      <c r="N55" s="678"/>
      <c r="O55" s="680"/>
      <c r="P55" s="180" t="s">
        <v>341</v>
      </c>
      <c r="Q55" s="182"/>
      <c r="R55" s="678"/>
      <c r="S55" s="680"/>
    </row>
    <row r="56" spans="2:19" ht="30" customHeight="1" x14ac:dyDescent="0.4">
      <c r="B56" s="612" t="s">
        <v>358</v>
      </c>
      <c r="C56" s="612" t="s">
        <v>359</v>
      </c>
      <c r="D56" s="184" t="s">
        <v>360</v>
      </c>
      <c r="E56" s="200" t="s">
        <v>361</v>
      </c>
      <c r="F56" s="590" t="s">
        <v>362</v>
      </c>
      <c r="G56" s="658"/>
      <c r="H56" s="184" t="s">
        <v>360</v>
      </c>
      <c r="I56" s="200" t="s">
        <v>361</v>
      </c>
      <c r="J56" s="590" t="s">
        <v>362</v>
      </c>
      <c r="K56" s="658"/>
      <c r="L56" s="184" t="s">
        <v>360</v>
      </c>
      <c r="M56" s="200" t="s">
        <v>361</v>
      </c>
      <c r="N56" s="590" t="s">
        <v>362</v>
      </c>
      <c r="O56" s="658"/>
      <c r="P56" s="184" t="s">
        <v>360</v>
      </c>
      <c r="Q56" s="200" t="s">
        <v>361</v>
      </c>
      <c r="R56" s="590" t="s">
        <v>362</v>
      </c>
      <c r="S56" s="658"/>
    </row>
    <row r="57" spans="2:19" ht="30" customHeight="1" x14ac:dyDescent="0.4">
      <c r="B57" s="623"/>
      <c r="C57" s="613"/>
      <c r="D57" s="201">
        <v>0</v>
      </c>
      <c r="E57" s="202">
        <v>0</v>
      </c>
      <c r="F57" s="685" t="s">
        <v>479</v>
      </c>
      <c r="G57" s="686"/>
      <c r="H57" s="203">
        <v>100</v>
      </c>
      <c r="I57" s="204">
        <v>0.5</v>
      </c>
      <c r="J57" s="687" t="s">
        <v>479</v>
      </c>
      <c r="K57" s="688"/>
      <c r="L57" s="203">
        <v>40</v>
      </c>
      <c r="M57" s="204">
        <v>0.2</v>
      </c>
      <c r="N57" s="687" t="s">
        <v>479</v>
      </c>
      <c r="O57" s="688"/>
      <c r="P57" s="203"/>
      <c r="Q57" s="204"/>
      <c r="R57" s="687"/>
      <c r="S57" s="688"/>
    </row>
    <row r="58" spans="2:19" ht="30" customHeight="1" x14ac:dyDescent="0.4">
      <c r="B58" s="623"/>
      <c r="C58" s="612" t="s">
        <v>363</v>
      </c>
      <c r="D58" s="205" t="s">
        <v>362</v>
      </c>
      <c r="E58" s="206" t="s">
        <v>345</v>
      </c>
      <c r="F58" s="184" t="s">
        <v>323</v>
      </c>
      <c r="G58" s="207" t="s">
        <v>357</v>
      </c>
      <c r="H58" s="205" t="s">
        <v>362</v>
      </c>
      <c r="I58" s="206" t="s">
        <v>345</v>
      </c>
      <c r="J58" s="184" t="s">
        <v>323</v>
      </c>
      <c r="K58" s="207" t="s">
        <v>357</v>
      </c>
      <c r="L58" s="205" t="s">
        <v>362</v>
      </c>
      <c r="M58" s="206" t="s">
        <v>345</v>
      </c>
      <c r="N58" s="184" t="s">
        <v>323</v>
      </c>
      <c r="O58" s="207" t="s">
        <v>357</v>
      </c>
      <c r="P58" s="205" t="s">
        <v>362</v>
      </c>
      <c r="Q58" s="206" t="s">
        <v>345</v>
      </c>
      <c r="R58" s="184" t="s">
        <v>323</v>
      </c>
      <c r="S58" s="207" t="s">
        <v>357</v>
      </c>
    </row>
    <row r="59" spans="2:19" ht="30" customHeight="1" x14ac:dyDescent="0.4">
      <c r="B59" s="613"/>
      <c r="C59" s="676"/>
      <c r="D59" s="208" t="s">
        <v>479</v>
      </c>
      <c r="E59" s="209" t="s">
        <v>501</v>
      </c>
      <c r="F59" s="187" t="s">
        <v>506</v>
      </c>
      <c r="G59" s="210" t="s">
        <v>525</v>
      </c>
      <c r="H59" s="211" t="s">
        <v>479</v>
      </c>
      <c r="I59" s="212" t="s">
        <v>501</v>
      </c>
      <c r="J59" s="189" t="s">
        <v>506</v>
      </c>
      <c r="K59" s="213" t="s">
        <v>509</v>
      </c>
      <c r="L59" s="211" t="s">
        <v>479</v>
      </c>
      <c r="M59" s="212" t="s">
        <v>501</v>
      </c>
      <c r="N59" s="189" t="s">
        <v>506</v>
      </c>
      <c r="O59" s="213" t="s">
        <v>517</v>
      </c>
      <c r="P59" s="211"/>
      <c r="Q59" s="212"/>
      <c r="R59" s="189"/>
      <c r="S59" s="213"/>
    </row>
    <row r="60" spans="2:19" ht="30" customHeight="1" thickBot="1" x14ac:dyDescent="0.45">
      <c r="B60" s="173"/>
      <c r="C60" s="214"/>
      <c r="D60" s="197"/>
    </row>
    <row r="61" spans="2:19" ht="30" customHeight="1" thickBot="1" x14ac:dyDescent="0.45">
      <c r="B61" s="173"/>
      <c r="C61" s="173"/>
      <c r="D61" s="631" t="s">
        <v>324</v>
      </c>
      <c r="E61" s="632"/>
      <c r="F61" s="632"/>
      <c r="G61" s="632"/>
      <c r="H61" s="631" t="s">
        <v>325</v>
      </c>
      <c r="I61" s="632"/>
      <c r="J61" s="632"/>
      <c r="K61" s="633"/>
      <c r="L61" s="632" t="s">
        <v>326</v>
      </c>
      <c r="M61" s="632"/>
      <c r="N61" s="632"/>
      <c r="O61" s="632"/>
      <c r="P61" s="631" t="s">
        <v>327</v>
      </c>
      <c r="Q61" s="632"/>
      <c r="R61" s="632"/>
      <c r="S61" s="633"/>
    </row>
    <row r="62" spans="2:19" ht="30" customHeight="1" x14ac:dyDescent="0.4">
      <c r="B62" s="624" t="s">
        <v>364</v>
      </c>
      <c r="C62" s="624" t="s">
        <v>365</v>
      </c>
      <c r="D62" s="673" t="s">
        <v>366</v>
      </c>
      <c r="E62" s="674"/>
      <c r="F62" s="586" t="s">
        <v>323</v>
      </c>
      <c r="G62" s="616"/>
      <c r="H62" s="675" t="s">
        <v>366</v>
      </c>
      <c r="I62" s="674"/>
      <c r="J62" s="586" t="s">
        <v>323</v>
      </c>
      <c r="K62" s="587"/>
      <c r="L62" s="675" t="s">
        <v>366</v>
      </c>
      <c r="M62" s="674"/>
      <c r="N62" s="586" t="s">
        <v>323</v>
      </c>
      <c r="O62" s="587"/>
      <c r="P62" s="675" t="s">
        <v>366</v>
      </c>
      <c r="Q62" s="674"/>
      <c r="R62" s="586" t="s">
        <v>323</v>
      </c>
      <c r="S62" s="587"/>
    </row>
    <row r="63" spans="2:19" ht="36.75" customHeight="1" x14ac:dyDescent="0.4">
      <c r="B63" s="625"/>
      <c r="C63" s="625"/>
      <c r="D63" s="668">
        <v>0</v>
      </c>
      <c r="E63" s="669"/>
      <c r="F63" s="637" t="s">
        <v>486</v>
      </c>
      <c r="G63" s="670"/>
      <c r="H63" s="671">
        <v>0.75</v>
      </c>
      <c r="I63" s="665"/>
      <c r="J63" s="656" t="s">
        <v>486</v>
      </c>
      <c r="K63" s="657"/>
      <c r="L63" s="671">
        <v>0.18</v>
      </c>
      <c r="M63" s="672"/>
      <c r="N63" s="656" t="s">
        <v>486</v>
      </c>
      <c r="O63" s="657"/>
      <c r="P63" s="664"/>
      <c r="Q63" s="665"/>
      <c r="R63" s="656"/>
      <c r="S63" s="657"/>
    </row>
    <row r="64" spans="2:19" ht="45" customHeight="1" x14ac:dyDescent="0.4">
      <c r="B64" s="612" t="s">
        <v>367</v>
      </c>
      <c r="C64" s="612" t="s">
        <v>368</v>
      </c>
      <c r="D64" s="184" t="s">
        <v>369</v>
      </c>
      <c r="E64" s="184" t="s">
        <v>370</v>
      </c>
      <c r="F64" s="590" t="s">
        <v>371</v>
      </c>
      <c r="G64" s="658"/>
      <c r="H64" s="215" t="s">
        <v>369</v>
      </c>
      <c r="I64" s="184" t="s">
        <v>370</v>
      </c>
      <c r="J64" s="666" t="s">
        <v>371</v>
      </c>
      <c r="K64" s="658"/>
      <c r="L64" s="215" t="s">
        <v>369</v>
      </c>
      <c r="M64" s="184" t="s">
        <v>370</v>
      </c>
      <c r="N64" s="666" t="s">
        <v>371</v>
      </c>
      <c r="O64" s="658"/>
      <c r="P64" s="215" t="s">
        <v>369</v>
      </c>
      <c r="Q64" s="184" t="s">
        <v>370</v>
      </c>
      <c r="R64" s="666" t="s">
        <v>371</v>
      </c>
      <c r="S64" s="658"/>
    </row>
    <row r="65" spans="2:19" ht="27" customHeight="1" x14ac:dyDescent="0.4">
      <c r="B65" s="613"/>
      <c r="C65" s="613"/>
      <c r="D65" s="201">
        <v>0</v>
      </c>
      <c r="E65" s="202">
        <v>0</v>
      </c>
      <c r="F65" s="667" t="s">
        <v>537</v>
      </c>
      <c r="G65" s="667"/>
      <c r="H65" s="203">
        <v>32000</v>
      </c>
      <c r="I65" s="204">
        <v>0.5</v>
      </c>
      <c r="J65" s="662" t="s">
        <v>518</v>
      </c>
      <c r="K65" s="663"/>
      <c r="L65" s="203">
        <v>6000</v>
      </c>
      <c r="M65" s="204">
        <v>0.5</v>
      </c>
      <c r="N65" s="662" t="s">
        <v>526</v>
      </c>
      <c r="O65" s="663"/>
      <c r="P65" s="203"/>
      <c r="Q65" s="204"/>
      <c r="R65" s="662"/>
      <c r="S65" s="663"/>
    </row>
    <row r="66" spans="2:19" ht="33.75" customHeight="1" thickBot="1" x14ac:dyDescent="0.45">
      <c r="B66" s="173"/>
      <c r="C66" s="173"/>
    </row>
    <row r="67" spans="2:19" ht="37.5" customHeight="1" thickBot="1" x14ac:dyDescent="0.45">
      <c r="B67" s="173"/>
      <c r="C67" s="173"/>
      <c r="D67" s="631" t="s">
        <v>324</v>
      </c>
      <c r="E67" s="632"/>
      <c r="F67" s="632"/>
      <c r="G67" s="633"/>
      <c r="H67" s="632" t="s">
        <v>325</v>
      </c>
      <c r="I67" s="632"/>
      <c r="J67" s="632"/>
      <c r="K67" s="633"/>
      <c r="L67" s="335" t="s">
        <v>326</v>
      </c>
      <c r="M67" s="335"/>
      <c r="N67" s="335"/>
      <c r="O67" s="335"/>
      <c r="P67" s="631" t="s">
        <v>327</v>
      </c>
      <c r="Q67" s="632"/>
      <c r="R67" s="632"/>
      <c r="S67" s="633"/>
    </row>
    <row r="68" spans="2:19" ht="37.5" customHeight="1" x14ac:dyDescent="0.4">
      <c r="B68" s="624" t="s">
        <v>372</v>
      </c>
      <c r="C68" s="624" t="s">
        <v>373</v>
      </c>
      <c r="D68" s="216" t="s">
        <v>374</v>
      </c>
      <c r="E68" s="198" t="s">
        <v>375</v>
      </c>
      <c r="F68" s="586" t="s">
        <v>376</v>
      </c>
      <c r="G68" s="587"/>
      <c r="H68" s="216" t="s">
        <v>374</v>
      </c>
      <c r="I68" s="198" t="s">
        <v>375</v>
      </c>
      <c r="J68" s="586" t="s">
        <v>376</v>
      </c>
      <c r="K68" s="587"/>
      <c r="L68" s="216" t="s">
        <v>374</v>
      </c>
      <c r="M68" s="198" t="s">
        <v>375</v>
      </c>
      <c r="N68" s="586" t="s">
        <v>376</v>
      </c>
      <c r="O68" s="587"/>
      <c r="P68" s="216" t="s">
        <v>374</v>
      </c>
      <c r="Q68" s="198" t="s">
        <v>375</v>
      </c>
      <c r="R68" s="586" t="s">
        <v>376</v>
      </c>
      <c r="S68" s="587"/>
    </row>
    <row r="69" spans="2:19" ht="44.25" customHeight="1" x14ac:dyDescent="0.4">
      <c r="B69" s="659"/>
      <c r="C69" s="625"/>
      <c r="D69" s="217"/>
      <c r="E69" s="218"/>
      <c r="F69" s="660"/>
      <c r="G69" s="661"/>
      <c r="H69" s="219"/>
      <c r="I69" s="220"/>
      <c r="J69" s="588"/>
      <c r="K69" s="589"/>
      <c r="L69" s="219"/>
      <c r="M69" s="220"/>
      <c r="N69" s="588"/>
      <c r="O69" s="589"/>
      <c r="P69" s="219"/>
      <c r="Q69" s="220"/>
      <c r="R69" s="588"/>
      <c r="S69" s="589"/>
    </row>
    <row r="70" spans="2:19" ht="36.75" customHeight="1" x14ac:dyDescent="0.4">
      <c r="B70" s="659"/>
      <c r="C70" s="624" t="s">
        <v>677</v>
      </c>
      <c r="D70" s="184" t="s">
        <v>323</v>
      </c>
      <c r="E70" s="183" t="s">
        <v>377</v>
      </c>
      <c r="F70" s="590" t="s">
        <v>378</v>
      </c>
      <c r="G70" s="658"/>
      <c r="H70" s="184" t="s">
        <v>323</v>
      </c>
      <c r="I70" s="183" t="s">
        <v>377</v>
      </c>
      <c r="J70" s="590" t="s">
        <v>378</v>
      </c>
      <c r="K70" s="658"/>
      <c r="L70" s="184" t="s">
        <v>323</v>
      </c>
      <c r="M70" s="183" t="s">
        <v>377</v>
      </c>
      <c r="N70" s="590" t="s">
        <v>378</v>
      </c>
      <c r="O70" s="658"/>
      <c r="P70" s="184" t="s">
        <v>323</v>
      </c>
      <c r="Q70" s="183" t="s">
        <v>377</v>
      </c>
      <c r="R70" s="590" t="s">
        <v>378</v>
      </c>
      <c r="S70" s="658"/>
    </row>
    <row r="71" spans="2:19" ht="30" customHeight="1" x14ac:dyDescent="0.4">
      <c r="B71" s="659"/>
      <c r="C71" s="659"/>
      <c r="D71" s="187"/>
      <c r="E71" s="218"/>
      <c r="F71" s="637"/>
      <c r="G71" s="638"/>
      <c r="H71" s="189"/>
      <c r="I71" s="220"/>
      <c r="J71" s="656"/>
      <c r="K71" s="657"/>
      <c r="L71" s="189"/>
      <c r="M71" s="220"/>
      <c r="N71" s="656"/>
      <c r="O71" s="657"/>
      <c r="P71" s="189"/>
      <c r="Q71" s="220"/>
      <c r="R71" s="656"/>
      <c r="S71" s="657"/>
    </row>
    <row r="72" spans="2:19" ht="30" customHeight="1" outlineLevel="1" x14ac:dyDescent="0.4">
      <c r="B72" s="659"/>
      <c r="C72" s="659"/>
      <c r="D72" s="187"/>
      <c r="E72" s="218"/>
      <c r="F72" s="637"/>
      <c r="G72" s="638"/>
      <c r="H72" s="189"/>
      <c r="I72" s="220"/>
      <c r="J72" s="656"/>
      <c r="K72" s="657"/>
      <c r="L72" s="189"/>
      <c r="M72" s="220"/>
      <c r="N72" s="656"/>
      <c r="O72" s="657"/>
      <c r="P72" s="189"/>
      <c r="Q72" s="220"/>
      <c r="R72" s="656"/>
      <c r="S72" s="657"/>
    </row>
    <row r="73" spans="2:19" ht="30" customHeight="1" outlineLevel="1" x14ac:dyDescent="0.4">
      <c r="B73" s="659"/>
      <c r="C73" s="659"/>
      <c r="D73" s="187"/>
      <c r="E73" s="218"/>
      <c r="F73" s="637"/>
      <c r="G73" s="638"/>
      <c r="H73" s="189"/>
      <c r="I73" s="220"/>
      <c r="J73" s="656"/>
      <c r="K73" s="657"/>
      <c r="L73" s="189"/>
      <c r="M73" s="220"/>
      <c r="N73" s="656"/>
      <c r="O73" s="657"/>
      <c r="P73" s="189"/>
      <c r="Q73" s="220"/>
      <c r="R73" s="656"/>
      <c r="S73" s="657"/>
    </row>
    <row r="74" spans="2:19" ht="30" customHeight="1" outlineLevel="1" x14ac:dyDescent="0.4">
      <c r="B74" s="659"/>
      <c r="C74" s="659"/>
      <c r="D74" s="187"/>
      <c r="E74" s="218"/>
      <c r="F74" s="637"/>
      <c r="G74" s="638"/>
      <c r="H74" s="189"/>
      <c r="I74" s="220"/>
      <c r="J74" s="656"/>
      <c r="K74" s="657"/>
      <c r="L74" s="189"/>
      <c r="M74" s="220"/>
      <c r="N74" s="656"/>
      <c r="O74" s="657"/>
      <c r="P74" s="189"/>
      <c r="Q74" s="220"/>
      <c r="R74" s="656"/>
      <c r="S74" s="657"/>
    </row>
    <row r="75" spans="2:19" ht="30" customHeight="1" outlineLevel="1" x14ac:dyDescent="0.4">
      <c r="B75" s="659"/>
      <c r="C75" s="659"/>
      <c r="D75" s="187"/>
      <c r="E75" s="218"/>
      <c r="F75" s="637"/>
      <c r="G75" s="638"/>
      <c r="H75" s="189"/>
      <c r="I75" s="220"/>
      <c r="J75" s="656"/>
      <c r="K75" s="657"/>
      <c r="L75" s="189"/>
      <c r="M75" s="220"/>
      <c r="N75" s="656"/>
      <c r="O75" s="657"/>
      <c r="P75" s="189"/>
      <c r="Q75" s="220"/>
      <c r="R75" s="656"/>
      <c r="S75" s="657"/>
    </row>
    <row r="76" spans="2:19" ht="30" customHeight="1" outlineLevel="1" x14ac:dyDescent="0.4">
      <c r="B76" s="625"/>
      <c r="C76" s="625"/>
      <c r="D76" s="187"/>
      <c r="E76" s="218"/>
      <c r="F76" s="637"/>
      <c r="G76" s="638"/>
      <c r="H76" s="189"/>
      <c r="I76" s="220"/>
      <c r="J76" s="656"/>
      <c r="K76" s="657"/>
      <c r="L76" s="189"/>
      <c r="M76" s="220"/>
      <c r="N76" s="656"/>
      <c r="O76" s="657"/>
      <c r="P76" s="189"/>
      <c r="Q76" s="220"/>
      <c r="R76" s="656"/>
      <c r="S76" s="657"/>
    </row>
    <row r="77" spans="2:19" ht="35.25" customHeight="1" x14ac:dyDescent="0.4">
      <c r="B77" s="612" t="s">
        <v>379</v>
      </c>
      <c r="C77" s="655" t="s">
        <v>678</v>
      </c>
      <c r="D77" s="200" t="s">
        <v>380</v>
      </c>
      <c r="E77" s="590" t="s">
        <v>362</v>
      </c>
      <c r="F77" s="591"/>
      <c r="G77" s="185" t="s">
        <v>323</v>
      </c>
      <c r="H77" s="200" t="s">
        <v>380</v>
      </c>
      <c r="I77" s="590" t="s">
        <v>362</v>
      </c>
      <c r="J77" s="591"/>
      <c r="K77" s="185" t="s">
        <v>323</v>
      </c>
      <c r="L77" s="200" t="s">
        <v>380</v>
      </c>
      <c r="M77" s="590" t="s">
        <v>362</v>
      </c>
      <c r="N77" s="591"/>
      <c r="O77" s="185" t="s">
        <v>323</v>
      </c>
      <c r="P77" s="200" t="s">
        <v>380</v>
      </c>
      <c r="Q77" s="590" t="s">
        <v>362</v>
      </c>
      <c r="R77" s="591"/>
      <c r="S77" s="185" t="s">
        <v>323</v>
      </c>
    </row>
    <row r="78" spans="2:19" ht="35.25" customHeight="1" x14ac:dyDescent="0.4">
      <c r="B78" s="623"/>
      <c r="C78" s="655"/>
      <c r="D78" s="221"/>
      <c r="E78" s="650"/>
      <c r="F78" s="651"/>
      <c r="G78" s="222"/>
      <c r="H78" s="223"/>
      <c r="I78" s="652"/>
      <c r="J78" s="653"/>
      <c r="K78" s="224"/>
      <c r="L78" s="223"/>
      <c r="M78" s="652"/>
      <c r="N78" s="653"/>
      <c r="O78" s="224"/>
      <c r="P78" s="223"/>
      <c r="Q78" s="652"/>
      <c r="R78" s="653"/>
      <c r="S78" s="224"/>
    </row>
    <row r="79" spans="2:19" ht="35.25" customHeight="1" outlineLevel="1" x14ac:dyDescent="0.4">
      <c r="B79" s="623"/>
      <c r="C79" s="655"/>
      <c r="D79" s="221"/>
      <c r="E79" s="650"/>
      <c r="F79" s="651"/>
      <c r="G79" s="222"/>
      <c r="H79" s="223"/>
      <c r="I79" s="652"/>
      <c r="J79" s="653"/>
      <c r="K79" s="224"/>
      <c r="L79" s="223"/>
      <c r="M79" s="652"/>
      <c r="N79" s="653"/>
      <c r="O79" s="224"/>
      <c r="P79" s="223"/>
      <c r="Q79" s="652"/>
      <c r="R79" s="653"/>
      <c r="S79" s="224"/>
    </row>
    <row r="80" spans="2:19" ht="35.25" customHeight="1" outlineLevel="1" x14ac:dyDescent="0.4">
      <c r="B80" s="623"/>
      <c r="C80" s="655"/>
      <c r="D80" s="221"/>
      <c r="E80" s="650"/>
      <c r="F80" s="651"/>
      <c r="G80" s="222"/>
      <c r="H80" s="223"/>
      <c r="I80" s="652"/>
      <c r="J80" s="653"/>
      <c r="K80" s="224"/>
      <c r="L80" s="223"/>
      <c r="M80" s="652"/>
      <c r="N80" s="653"/>
      <c r="O80" s="224"/>
      <c r="P80" s="223"/>
      <c r="Q80" s="652"/>
      <c r="R80" s="653"/>
      <c r="S80" s="224"/>
    </row>
    <row r="81" spans="2:19" ht="35.25" customHeight="1" outlineLevel="1" x14ac:dyDescent="0.4">
      <c r="B81" s="623"/>
      <c r="C81" s="655"/>
      <c r="D81" s="221"/>
      <c r="E81" s="650"/>
      <c r="F81" s="651"/>
      <c r="G81" s="222"/>
      <c r="H81" s="223"/>
      <c r="I81" s="652"/>
      <c r="J81" s="653"/>
      <c r="K81" s="224"/>
      <c r="L81" s="223"/>
      <c r="M81" s="652"/>
      <c r="N81" s="653"/>
      <c r="O81" s="224"/>
      <c r="P81" s="223"/>
      <c r="Q81" s="652"/>
      <c r="R81" s="653"/>
      <c r="S81" s="224"/>
    </row>
    <row r="82" spans="2:19" ht="35.25" customHeight="1" outlineLevel="1" x14ac:dyDescent="0.4">
      <c r="B82" s="623"/>
      <c r="C82" s="655"/>
      <c r="D82" s="221"/>
      <c r="E82" s="650"/>
      <c r="F82" s="651"/>
      <c r="G82" s="222"/>
      <c r="H82" s="223"/>
      <c r="I82" s="652"/>
      <c r="J82" s="653"/>
      <c r="K82" s="224"/>
      <c r="L82" s="223"/>
      <c r="M82" s="652"/>
      <c r="N82" s="653"/>
      <c r="O82" s="224"/>
      <c r="P82" s="223"/>
      <c r="Q82" s="652"/>
      <c r="R82" s="653"/>
      <c r="S82" s="224"/>
    </row>
    <row r="83" spans="2:19" ht="33" customHeight="1" outlineLevel="1" x14ac:dyDescent="0.4">
      <c r="B83" s="613"/>
      <c r="C83" s="655"/>
      <c r="D83" s="221"/>
      <c r="E83" s="650"/>
      <c r="F83" s="651"/>
      <c r="G83" s="222"/>
      <c r="H83" s="223"/>
      <c r="I83" s="652"/>
      <c r="J83" s="653"/>
      <c r="K83" s="224"/>
      <c r="L83" s="223"/>
      <c r="M83" s="652"/>
      <c r="N83" s="653"/>
      <c r="O83" s="224"/>
      <c r="P83" s="223"/>
      <c r="Q83" s="652"/>
      <c r="R83" s="653"/>
      <c r="S83" s="224"/>
    </row>
    <row r="84" spans="2:19" ht="31.5" customHeight="1" thickBot="1" x14ac:dyDescent="0.45">
      <c r="B84" s="173"/>
      <c r="C84" s="225"/>
      <c r="D84" s="197"/>
    </row>
    <row r="85" spans="2:19" ht="30.75" customHeight="1" thickBot="1" x14ac:dyDescent="0.45">
      <c r="B85" s="173"/>
      <c r="C85" s="173"/>
      <c r="D85" s="631" t="s">
        <v>324</v>
      </c>
      <c r="E85" s="632"/>
      <c r="F85" s="632"/>
      <c r="G85" s="633"/>
      <c r="H85" s="631" t="s">
        <v>908</v>
      </c>
      <c r="I85" s="632"/>
      <c r="J85" s="632"/>
      <c r="K85" s="633"/>
      <c r="L85" s="594" t="s">
        <v>909</v>
      </c>
      <c r="M85" s="595"/>
      <c r="N85" s="595"/>
      <c r="O85" s="646"/>
      <c r="P85" s="647" t="s">
        <v>327</v>
      </c>
      <c r="Q85" s="595"/>
      <c r="R85" s="595"/>
      <c r="S85" s="596"/>
    </row>
    <row r="86" spans="2:19" ht="30.75" customHeight="1" x14ac:dyDescent="0.4">
      <c r="B86" s="624" t="s">
        <v>381</v>
      </c>
      <c r="C86" s="624" t="s">
        <v>382</v>
      </c>
      <c r="D86" s="586" t="s">
        <v>383</v>
      </c>
      <c r="E86" s="648"/>
      <c r="F86" s="198" t="s">
        <v>323</v>
      </c>
      <c r="G86" s="226" t="s">
        <v>362</v>
      </c>
      <c r="H86" s="649" t="s">
        <v>383</v>
      </c>
      <c r="I86" s="648"/>
      <c r="J86" s="198" t="s">
        <v>323</v>
      </c>
      <c r="K86" s="226" t="s">
        <v>362</v>
      </c>
      <c r="L86" s="649" t="s">
        <v>383</v>
      </c>
      <c r="M86" s="648"/>
      <c r="N86" s="198" t="s">
        <v>323</v>
      </c>
      <c r="O86" s="226" t="s">
        <v>362</v>
      </c>
      <c r="P86" s="649" t="s">
        <v>383</v>
      </c>
      <c r="Q86" s="648"/>
      <c r="R86" s="198" t="s">
        <v>323</v>
      </c>
      <c r="S86" s="226" t="s">
        <v>362</v>
      </c>
    </row>
    <row r="87" spans="2:19" ht="29.25" customHeight="1" x14ac:dyDescent="0.4">
      <c r="B87" s="625"/>
      <c r="C87" s="625"/>
      <c r="D87" s="637" t="s">
        <v>541</v>
      </c>
      <c r="E87" s="654"/>
      <c r="F87" s="217" t="s">
        <v>486</v>
      </c>
      <c r="G87" s="227" t="s">
        <v>421</v>
      </c>
      <c r="H87" s="228" t="s">
        <v>530</v>
      </c>
      <c r="I87" s="229"/>
      <c r="J87" s="219" t="s">
        <v>486</v>
      </c>
      <c r="K87" s="230" t="s">
        <v>421</v>
      </c>
      <c r="L87" s="228" t="s">
        <v>536</v>
      </c>
      <c r="M87" s="229"/>
      <c r="N87" s="219" t="s">
        <v>486</v>
      </c>
      <c r="O87" s="230" t="s">
        <v>421</v>
      </c>
      <c r="P87" s="228"/>
      <c r="Q87" s="229"/>
      <c r="R87" s="219"/>
      <c r="S87" s="230"/>
    </row>
    <row r="88" spans="2:19" ht="45" customHeight="1" x14ac:dyDescent="0.4">
      <c r="B88" s="645" t="s">
        <v>384</v>
      </c>
      <c r="C88" s="612" t="s">
        <v>385</v>
      </c>
      <c r="D88" s="184" t="s">
        <v>386</v>
      </c>
      <c r="E88" s="184" t="s">
        <v>387</v>
      </c>
      <c r="F88" s="200" t="s">
        <v>388</v>
      </c>
      <c r="G88" s="185" t="s">
        <v>389</v>
      </c>
      <c r="H88" s="184" t="s">
        <v>386</v>
      </c>
      <c r="I88" s="184" t="s">
        <v>387</v>
      </c>
      <c r="J88" s="200" t="s">
        <v>388</v>
      </c>
      <c r="K88" s="185" t="s">
        <v>389</v>
      </c>
      <c r="L88" s="184" t="s">
        <v>386</v>
      </c>
      <c r="M88" s="184" t="s">
        <v>387</v>
      </c>
      <c r="N88" s="200" t="s">
        <v>388</v>
      </c>
      <c r="O88" s="185" t="s">
        <v>389</v>
      </c>
      <c r="P88" s="184" t="s">
        <v>386</v>
      </c>
      <c r="Q88" s="184" t="s">
        <v>387</v>
      </c>
      <c r="R88" s="200" t="s">
        <v>388</v>
      </c>
      <c r="S88" s="185" t="s">
        <v>389</v>
      </c>
    </row>
    <row r="89" spans="2:19" ht="29.25" customHeight="1" x14ac:dyDescent="0.4">
      <c r="B89" s="645"/>
      <c r="C89" s="623"/>
      <c r="D89" s="639"/>
      <c r="E89" s="641"/>
      <c r="F89" s="639"/>
      <c r="G89" s="643"/>
      <c r="H89" s="597"/>
      <c r="I89" s="597"/>
      <c r="J89" s="597"/>
      <c r="K89" s="599"/>
      <c r="L89" s="597"/>
      <c r="M89" s="597"/>
      <c r="N89" s="597"/>
      <c r="O89" s="599"/>
      <c r="P89" s="597"/>
      <c r="Q89" s="597"/>
      <c r="R89" s="597"/>
      <c r="S89" s="599"/>
    </row>
    <row r="90" spans="2:19" ht="29.25" customHeight="1" x14ac:dyDescent="0.4">
      <c r="B90" s="645"/>
      <c r="C90" s="623"/>
      <c r="D90" s="640"/>
      <c r="E90" s="642"/>
      <c r="F90" s="640"/>
      <c r="G90" s="644"/>
      <c r="H90" s="598"/>
      <c r="I90" s="598"/>
      <c r="J90" s="598"/>
      <c r="K90" s="600"/>
      <c r="L90" s="598"/>
      <c r="M90" s="598"/>
      <c r="N90" s="598"/>
      <c r="O90" s="600"/>
      <c r="P90" s="598"/>
      <c r="Q90" s="598"/>
      <c r="R90" s="598"/>
      <c r="S90" s="600"/>
    </row>
    <row r="91" spans="2:19" ht="24" outlineLevel="1" x14ac:dyDescent="0.4">
      <c r="B91" s="645"/>
      <c r="C91" s="623"/>
      <c r="D91" s="184" t="s">
        <v>386</v>
      </c>
      <c r="E91" s="184" t="s">
        <v>387</v>
      </c>
      <c r="F91" s="200" t="s">
        <v>388</v>
      </c>
      <c r="G91" s="185" t="s">
        <v>389</v>
      </c>
      <c r="H91" s="184" t="s">
        <v>386</v>
      </c>
      <c r="I91" s="184" t="s">
        <v>387</v>
      </c>
      <c r="J91" s="200" t="s">
        <v>388</v>
      </c>
      <c r="K91" s="185" t="s">
        <v>389</v>
      </c>
      <c r="L91" s="184" t="s">
        <v>386</v>
      </c>
      <c r="M91" s="184" t="s">
        <v>387</v>
      </c>
      <c r="N91" s="200" t="s">
        <v>388</v>
      </c>
      <c r="O91" s="185" t="s">
        <v>389</v>
      </c>
      <c r="P91" s="184" t="s">
        <v>386</v>
      </c>
      <c r="Q91" s="184" t="s">
        <v>387</v>
      </c>
      <c r="R91" s="200" t="s">
        <v>388</v>
      </c>
      <c r="S91" s="185" t="s">
        <v>389</v>
      </c>
    </row>
    <row r="92" spans="2:19" ht="29.25" customHeight="1" outlineLevel="1" x14ac:dyDescent="0.4">
      <c r="B92" s="645"/>
      <c r="C92" s="623"/>
      <c r="D92" s="639"/>
      <c r="E92" s="641"/>
      <c r="F92" s="639"/>
      <c r="G92" s="643"/>
      <c r="H92" s="597"/>
      <c r="I92" s="597"/>
      <c r="J92" s="597"/>
      <c r="K92" s="599"/>
      <c r="L92" s="597"/>
      <c r="M92" s="597"/>
      <c r="N92" s="597"/>
      <c r="O92" s="599"/>
      <c r="P92" s="597"/>
      <c r="Q92" s="597"/>
      <c r="R92" s="597"/>
      <c r="S92" s="599"/>
    </row>
    <row r="93" spans="2:19" ht="29.25" customHeight="1" outlineLevel="1" x14ac:dyDescent="0.4">
      <c r="B93" s="645"/>
      <c r="C93" s="623"/>
      <c r="D93" s="640"/>
      <c r="E93" s="642"/>
      <c r="F93" s="640"/>
      <c r="G93" s="644"/>
      <c r="H93" s="598"/>
      <c r="I93" s="598"/>
      <c r="J93" s="598"/>
      <c r="K93" s="600"/>
      <c r="L93" s="598"/>
      <c r="M93" s="598"/>
      <c r="N93" s="598"/>
      <c r="O93" s="600"/>
      <c r="P93" s="598"/>
      <c r="Q93" s="598"/>
      <c r="R93" s="598"/>
      <c r="S93" s="600"/>
    </row>
    <row r="94" spans="2:19" ht="24" outlineLevel="1" x14ac:dyDescent="0.4">
      <c r="B94" s="645"/>
      <c r="C94" s="623"/>
      <c r="D94" s="184" t="s">
        <v>386</v>
      </c>
      <c r="E94" s="184" t="s">
        <v>387</v>
      </c>
      <c r="F94" s="200" t="s">
        <v>388</v>
      </c>
      <c r="G94" s="185" t="s">
        <v>389</v>
      </c>
      <c r="H94" s="184" t="s">
        <v>386</v>
      </c>
      <c r="I94" s="184" t="s">
        <v>387</v>
      </c>
      <c r="J94" s="200" t="s">
        <v>388</v>
      </c>
      <c r="K94" s="185" t="s">
        <v>389</v>
      </c>
      <c r="L94" s="184" t="s">
        <v>386</v>
      </c>
      <c r="M94" s="184" t="s">
        <v>387</v>
      </c>
      <c r="N94" s="200" t="s">
        <v>388</v>
      </c>
      <c r="O94" s="185" t="s">
        <v>389</v>
      </c>
      <c r="P94" s="184" t="s">
        <v>386</v>
      </c>
      <c r="Q94" s="184" t="s">
        <v>387</v>
      </c>
      <c r="R94" s="200" t="s">
        <v>388</v>
      </c>
      <c r="S94" s="185" t="s">
        <v>389</v>
      </c>
    </row>
    <row r="95" spans="2:19" ht="29.25" customHeight="1" outlineLevel="1" x14ac:dyDescent="0.4">
      <c r="B95" s="645"/>
      <c r="C95" s="623"/>
      <c r="D95" s="639"/>
      <c r="E95" s="641"/>
      <c r="F95" s="639"/>
      <c r="G95" s="643"/>
      <c r="H95" s="597"/>
      <c r="I95" s="597"/>
      <c r="J95" s="597"/>
      <c r="K95" s="599"/>
      <c r="L95" s="597"/>
      <c r="M95" s="597"/>
      <c r="N95" s="597"/>
      <c r="O95" s="599"/>
      <c r="P95" s="597"/>
      <c r="Q95" s="597"/>
      <c r="R95" s="597"/>
      <c r="S95" s="599"/>
    </row>
    <row r="96" spans="2:19" ht="29.25" customHeight="1" outlineLevel="1" x14ac:dyDescent="0.4">
      <c r="B96" s="645"/>
      <c r="C96" s="623"/>
      <c r="D96" s="640"/>
      <c r="E96" s="642"/>
      <c r="F96" s="640"/>
      <c r="G96" s="644"/>
      <c r="H96" s="598"/>
      <c r="I96" s="598"/>
      <c r="J96" s="598"/>
      <c r="K96" s="600"/>
      <c r="L96" s="598"/>
      <c r="M96" s="598"/>
      <c r="N96" s="598"/>
      <c r="O96" s="600"/>
      <c r="P96" s="598"/>
      <c r="Q96" s="598"/>
      <c r="R96" s="598"/>
      <c r="S96" s="600"/>
    </row>
    <row r="97" spans="2:19" ht="24" outlineLevel="1" x14ac:dyDescent="0.4">
      <c r="B97" s="645"/>
      <c r="C97" s="623"/>
      <c r="D97" s="184" t="s">
        <v>386</v>
      </c>
      <c r="E97" s="184" t="s">
        <v>387</v>
      </c>
      <c r="F97" s="200" t="s">
        <v>388</v>
      </c>
      <c r="G97" s="185" t="s">
        <v>389</v>
      </c>
      <c r="H97" s="184" t="s">
        <v>386</v>
      </c>
      <c r="I97" s="184" t="s">
        <v>387</v>
      </c>
      <c r="J97" s="200" t="s">
        <v>388</v>
      </c>
      <c r="K97" s="185" t="s">
        <v>389</v>
      </c>
      <c r="L97" s="184" t="s">
        <v>386</v>
      </c>
      <c r="M97" s="184" t="s">
        <v>387</v>
      </c>
      <c r="N97" s="200" t="s">
        <v>388</v>
      </c>
      <c r="O97" s="185" t="s">
        <v>389</v>
      </c>
      <c r="P97" s="184" t="s">
        <v>386</v>
      </c>
      <c r="Q97" s="184" t="s">
        <v>387</v>
      </c>
      <c r="R97" s="200" t="s">
        <v>388</v>
      </c>
      <c r="S97" s="185" t="s">
        <v>389</v>
      </c>
    </row>
    <row r="98" spans="2:19" ht="29.25" customHeight="1" outlineLevel="1" x14ac:dyDescent="0.4">
      <c r="B98" s="645"/>
      <c r="C98" s="623"/>
      <c r="D98" s="639"/>
      <c r="E98" s="641"/>
      <c r="F98" s="639"/>
      <c r="G98" s="643"/>
      <c r="H98" s="597"/>
      <c r="I98" s="597"/>
      <c r="J98" s="597"/>
      <c r="K98" s="599"/>
      <c r="L98" s="597"/>
      <c r="M98" s="597"/>
      <c r="N98" s="597"/>
      <c r="O98" s="599"/>
      <c r="P98" s="597"/>
      <c r="Q98" s="597"/>
      <c r="R98" s="597"/>
      <c r="S98" s="599"/>
    </row>
    <row r="99" spans="2:19" ht="29.25" customHeight="1" outlineLevel="1" x14ac:dyDescent="0.4">
      <c r="B99" s="645"/>
      <c r="C99" s="613"/>
      <c r="D99" s="640"/>
      <c r="E99" s="642"/>
      <c r="F99" s="640"/>
      <c r="G99" s="644"/>
      <c r="H99" s="598"/>
      <c r="I99" s="598"/>
      <c r="J99" s="598"/>
      <c r="K99" s="600"/>
      <c r="L99" s="598"/>
      <c r="M99" s="598"/>
      <c r="N99" s="598"/>
      <c r="O99" s="600"/>
      <c r="P99" s="598"/>
      <c r="Q99" s="598"/>
      <c r="R99" s="598"/>
      <c r="S99" s="600"/>
    </row>
    <row r="100" spans="2:19" ht="15" thickBot="1" x14ac:dyDescent="0.45">
      <c r="B100" s="173"/>
      <c r="C100" s="173"/>
    </row>
    <row r="101" spans="2:19" ht="15" thickBot="1" x14ac:dyDescent="0.45">
      <c r="B101" s="173"/>
      <c r="C101" s="173"/>
      <c r="D101" s="631" t="s">
        <v>324</v>
      </c>
      <c r="E101" s="632"/>
      <c r="F101" s="632"/>
      <c r="G101" s="633"/>
      <c r="H101" s="594" t="s">
        <v>390</v>
      </c>
      <c r="I101" s="595"/>
      <c r="J101" s="595"/>
      <c r="K101" s="596"/>
      <c r="L101" s="594" t="s">
        <v>326</v>
      </c>
      <c r="M101" s="595"/>
      <c r="N101" s="595"/>
      <c r="O101" s="596"/>
      <c r="P101" s="594" t="s">
        <v>327</v>
      </c>
      <c r="Q101" s="595"/>
      <c r="R101" s="595"/>
      <c r="S101" s="596"/>
    </row>
    <row r="102" spans="2:19" ht="33.75" customHeight="1" x14ac:dyDescent="0.4">
      <c r="B102" s="634" t="s">
        <v>391</v>
      </c>
      <c r="C102" s="624" t="s">
        <v>392</v>
      </c>
      <c r="D102" s="231" t="s">
        <v>393</v>
      </c>
      <c r="E102" s="232" t="s">
        <v>394</v>
      </c>
      <c r="F102" s="586" t="s">
        <v>395</v>
      </c>
      <c r="G102" s="587"/>
      <c r="H102" s="231" t="s">
        <v>393</v>
      </c>
      <c r="I102" s="232" t="s">
        <v>394</v>
      </c>
      <c r="J102" s="586" t="s">
        <v>395</v>
      </c>
      <c r="K102" s="587"/>
      <c r="L102" s="231" t="s">
        <v>393</v>
      </c>
      <c r="M102" s="232" t="s">
        <v>394</v>
      </c>
      <c r="N102" s="586" t="s">
        <v>395</v>
      </c>
      <c r="O102" s="587"/>
      <c r="P102" s="231" t="s">
        <v>393</v>
      </c>
      <c r="Q102" s="232" t="s">
        <v>394</v>
      </c>
      <c r="R102" s="586" t="s">
        <v>395</v>
      </c>
      <c r="S102" s="587"/>
    </row>
    <row r="103" spans="2:19" ht="30" customHeight="1" x14ac:dyDescent="0.4">
      <c r="B103" s="635"/>
      <c r="C103" s="625"/>
      <c r="D103" s="233"/>
      <c r="E103" s="234"/>
      <c r="F103" s="637"/>
      <c r="G103" s="638"/>
      <c r="H103" s="235"/>
      <c r="I103" s="236"/>
      <c r="J103" s="601"/>
      <c r="K103" s="602"/>
      <c r="L103" s="235"/>
      <c r="M103" s="236"/>
      <c r="N103" s="601"/>
      <c r="O103" s="602"/>
      <c r="P103" s="235"/>
      <c r="Q103" s="236"/>
      <c r="R103" s="601"/>
      <c r="S103" s="602"/>
    </row>
    <row r="104" spans="2:19" ht="32.25" customHeight="1" x14ac:dyDescent="0.4">
      <c r="B104" s="635"/>
      <c r="C104" s="634" t="s">
        <v>396</v>
      </c>
      <c r="D104" s="237" t="s">
        <v>393</v>
      </c>
      <c r="E104" s="184" t="s">
        <v>394</v>
      </c>
      <c r="F104" s="184" t="s">
        <v>397</v>
      </c>
      <c r="G104" s="207" t="s">
        <v>398</v>
      </c>
      <c r="H104" s="237" t="s">
        <v>393</v>
      </c>
      <c r="I104" s="184" t="s">
        <v>394</v>
      </c>
      <c r="J104" s="184" t="s">
        <v>397</v>
      </c>
      <c r="K104" s="207" t="s">
        <v>398</v>
      </c>
      <c r="L104" s="237" t="s">
        <v>393</v>
      </c>
      <c r="M104" s="184" t="s">
        <v>394</v>
      </c>
      <c r="N104" s="184" t="s">
        <v>397</v>
      </c>
      <c r="O104" s="207" t="s">
        <v>398</v>
      </c>
      <c r="P104" s="237" t="s">
        <v>393</v>
      </c>
      <c r="Q104" s="184" t="s">
        <v>394</v>
      </c>
      <c r="R104" s="184" t="s">
        <v>397</v>
      </c>
      <c r="S104" s="207" t="s">
        <v>398</v>
      </c>
    </row>
    <row r="105" spans="2:19" ht="27.75" customHeight="1" x14ac:dyDescent="0.4">
      <c r="B105" s="635"/>
      <c r="C105" s="635"/>
      <c r="D105" s="233"/>
      <c r="E105" s="202"/>
      <c r="F105" s="218"/>
      <c r="G105" s="227"/>
      <c r="H105" s="235"/>
      <c r="I105" s="204"/>
      <c r="J105" s="220"/>
      <c r="K105" s="230"/>
      <c r="L105" s="235"/>
      <c r="M105" s="204"/>
      <c r="N105" s="220"/>
      <c r="O105" s="230"/>
      <c r="P105" s="235"/>
      <c r="Q105" s="204"/>
      <c r="R105" s="220"/>
      <c r="S105" s="230"/>
    </row>
    <row r="106" spans="2:19" ht="27.75" customHeight="1" outlineLevel="1" x14ac:dyDescent="0.4">
      <c r="B106" s="635"/>
      <c r="C106" s="635"/>
      <c r="D106" s="237" t="s">
        <v>393</v>
      </c>
      <c r="E106" s="184" t="s">
        <v>394</v>
      </c>
      <c r="F106" s="184" t="s">
        <v>397</v>
      </c>
      <c r="G106" s="207" t="s">
        <v>398</v>
      </c>
      <c r="H106" s="237" t="s">
        <v>393</v>
      </c>
      <c r="I106" s="184" t="s">
        <v>394</v>
      </c>
      <c r="J106" s="184" t="s">
        <v>397</v>
      </c>
      <c r="K106" s="207" t="s">
        <v>398</v>
      </c>
      <c r="L106" s="237" t="s">
        <v>393</v>
      </c>
      <c r="M106" s="184" t="s">
        <v>394</v>
      </c>
      <c r="N106" s="184" t="s">
        <v>397</v>
      </c>
      <c r="O106" s="207" t="s">
        <v>398</v>
      </c>
      <c r="P106" s="237" t="s">
        <v>393</v>
      </c>
      <c r="Q106" s="184" t="s">
        <v>394</v>
      </c>
      <c r="R106" s="184" t="s">
        <v>397</v>
      </c>
      <c r="S106" s="207" t="s">
        <v>398</v>
      </c>
    </row>
    <row r="107" spans="2:19" ht="27.75" customHeight="1" outlineLevel="1" x14ac:dyDescent="0.4">
      <c r="B107" s="635"/>
      <c r="C107" s="635"/>
      <c r="D107" s="233"/>
      <c r="E107" s="202"/>
      <c r="F107" s="218"/>
      <c r="G107" s="227"/>
      <c r="H107" s="235"/>
      <c r="I107" s="204"/>
      <c r="J107" s="220"/>
      <c r="K107" s="230"/>
      <c r="L107" s="235"/>
      <c r="M107" s="204"/>
      <c r="N107" s="220"/>
      <c r="O107" s="230"/>
      <c r="P107" s="235"/>
      <c r="Q107" s="204"/>
      <c r="R107" s="220"/>
      <c r="S107" s="230"/>
    </row>
    <row r="108" spans="2:19" ht="27.75" customHeight="1" outlineLevel="1" x14ac:dyDescent="0.4">
      <c r="B108" s="635"/>
      <c r="C108" s="635"/>
      <c r="D108" s="237" t="s">
        <v>393</v>
      </c>
      <c r="E108" s="184" t="s">
        <v>394</v>
      </c>
      <c r="F108" s="184" t="s">
        <v>397</v>
      </c>
      <c r="G108" s="207" t="s">
        <v>398</v>
      </c>
      <c r="H108" s="237" t="s">
        <v>393</v>
      </c>
      <c r="I108" s="184" t="s">
        <v>394</v>
      </c>
      <c r="J108" s="184" t="s">
        <v>397</v>
      </c>
      <c r="K108" s="207" t="s">
        <v>398</v>
      </c>
      <c r="L108" s="237" t="s">
        <v>393</v>
      </c>
      <c r="M108" s="184" t="s">
        <v>394</v>
      </c>
      <c r="N108" s="184" t="s">
        <v>397</v>
      </c>
      <c r="O108" s="207" t="s">
        <v>398</v>
      </c>
      <c r="P108" s="237" t="s">
        <v>393</v>
      </c>
      <c r="Q108" s="184" t="s">
        <v>394</v>
      </c>
      <c r="R108" s="184" t="s">
        <v>397</v>
      </c>
      <c r="S108" s="207" t="s">
        <v>398</v>
      </c>
    </row>
    <row r="109" spans="2:19" ht="27.75" customHeight="1" outlineLevel="1" x14ac:dyDescent="0.4">
      <c r="B109" s="635"/>
      <c r="C109" s="635"/>
      <c r="D109" s="233"/>
      <c r="E109" s="202"/>
      <c r="F109" s="218"/>
      <c r="G109" s="227"/>
      <c r="H109" s="235"/>
      <c r="I109" s="204"/>
      <c r="J109" s="220"/>
      <c r="K109" s="230"/>
      <c r="L109" s="235"/>
      <c r="M109" s="204"/>
      <c r="N109" s="220"/>
      <c r="O109" s="230"/>
      <c r="P109" s="235"/>
      <c r="Q109" s="204"/>
      <c r="R109" s="220"/>
      <c r="S109" s="230"/>
    </row>
    <row r="110" spans="2:19" ht="27.75" customHeight="1" outlineLevel="1" x14ac:dyDescent="0.4">
      <c r="B110" s="635"/>
      <c r="C110" s="635"/>
      <c r="D110" s="237" t="s">
        <v>393</v>
      </c>
      <c r="E110" s="184" t="s">
        <v>394</v>
      </c>
      <c r="F110" s="184" t="s">
        <v>397</v>
      </c>
      <c r="G110" s="207" t="s">
        <v>398</v>
      </c>
      <c r="H110" s="237" t="s">
        <v>393</v>
      </c>
      <c r="I110" s="184" t="s">
        <v>394</v>
      </c>
      <c r="J110" s="184" t="s">
        <v>397</v>
      </c>
      <c r="K110" s="207" t="s">
        <v>398</v>
      </c>
      <c r="L110" s="237" t="s">
        <v>393</v>
      </c>
      <c r="M110" s="184" t="s">
        <v>394</v>
      </c>
      <c r="N110" s="184" t="s">
        <v>397</v>
      </c>
      <c r="O110" s="207" t="s">
        <v>398</v>
      </c>
      <c r="P110" s="237" t="s">
        <v>393</v>
      </c>
      <c r="Q110" s="184" t="s">
        <v>394</v>
      </c>
      <c r="R110" s="184" t="s">
        <v>397</v>
      </c>
      <c r="S110" s="207" t="s">
        <v>398</v>
      </c>
    </row>
    <row r="111" spans="2:19" ht="27.75" customHeight="1" outlineLevel="1" x14ac:dyDescent="0.4">
      <c r="B111" s="636"/>
      <c r="C111" s="636"/>
      <c r="D111" s="233"/>
      <c r="E111" s="202"/>
      <c r="F111" s="218"/>
      <c r="G111" s="227"/>
      <c r="H111" s="235"/>
      <c r="I111" s="204"/>
      <c r="J111" s="220"/>
      <c r="K111" s="230"/>
      <c r="L111" s="235"/>
      <c r="M111" s="204"/>
      <c r="N111" s="220"/>
      <c r="O111" s="230"/>
      <c r="P111" s="235"/>
      <c r="Q111" s="204"/>
      <c r="R111" s="220"/>
      <c r="S111" s="230"/>
    </row>
    <row r="112" spans="2:19" ht="26.25" customHeight="1" x14ac:dyDescent="0.4">
      <c r="B112" s="626" t="s">
        <v>399</v>
      </c>
      <c r="C112" s="629" t="s">
        <v>400</v>
      </c>
      <c r="D112" s="238" t="s">
        <v>401</v>
      </c>
      <c r="E112" s="238" t="s">
        <v>402</v>
      </c>
      <c r="F112" s="238" t="s">
        <v>323</v>
      </c>
      <c r="G112" s="239" t="s">
        <v>403</v>
      </c>
      <c r="H112" s="240" t="s">
        <v>401</v>
      </c>
      <c r="I112" s="238" t="s">
        <v>402</v>
      </c>
      <c r="J112" s="238" t="s">
        <v>323</v>
      </c>
      <c r="K112" s="239" t="s">
        <v>403</v>
      </c>
      <c r="L112" s="238" t="s">
        <v>401</v>
      </c>
      <c r="M112" s="238" t="s">
        <v>402</v>
      </c>
      <c r="N112" s="238" t="s">
        <v>323</v>
      </c>
      <c r="O112" s="239" t="s">
        <v>403</v>
      </c>
      <c r="P112" s="238" t="s">
        <v>401</v>
      </c>
      <c r="Q112" s="238" t="s">
        <v>402</v>
      </c>
      <c r="R112" s="238" t="s">
        <v>323</v>
      </c>
      <c r="S112" s="239" t="s">
        <v>403</v>
      </c>
    </row>
    <row r="113" spans="2:19" ht="32.25" customHeight="1" x14ac:dyDescent="0.4">
      <c r="B113" s="627"/>
      <c r="C113" s="630"/>
      <c r="D113" s="201"/>
      <c r="E113" s="201"/>
      <c r="F113" s="201"/>
      <c r="G113" s="201"/>
      <c r="H113" s="223"/>
      <c r="I113" s="203"/>
      <c r="J113" s="203"/>
      <c r="K113" s="224"/>
      <c r="L113" s="203"/>
      <c r="M113" s="203"/>
      <c r="N113" s="203"/>
      <c r="O113" s="224"/>
      <c r="P113" s="203"/>
      <c r="Q113" s="203"/>
      <c r="R113" s="203"/>
      <c r="S113" s="224"/>
    </row>
    <row r="114" spans="2:19" ht="32.25" customHeight="1" x14ac:dyDescent="0.4">
      <c r="B114" s="627"/>
      <c r="C114" s="626" t="s">
        <v>404</v>
      </c>
      <c r="D114" s="184" t="s">
        <v>405</v>
      </c>
      <c r="E114" s="590" t="s">
        <v>406</v>
      </c>
      <c r="F114" s="591"/>
      <c r="G114" s="185" t="s">
        <v>407</v>
      </c>
      <c r="H114" s="184" t="s">
        <v>405</v>
      </c>
      <c r="I114" s="590" t="s">
        <v>406</v>
      </c>
      <c r="J114" s="591"/>
      <c r="K114" s="185" t="s">
        <v>407</v>
      </c>
      <c r="L114" s="184" t="s">
        <v>405</v>
      </c>
      <c r="M114" s="590" t="s">
        <v>406</v>
      </c>
      <c r="N114" s="591"/>
      <c r="O114" s="185" t="s">
        <v>407</v>
      </c>
      <c r="P114" s="184" t="s">
        <v>405</v>
      </c>
      <c r="Q114" s="184" t="s">
        <v>406</v>
      </c>
      <c r="R114" s="590" t="s">
        <v>406</v>
      </c>
      <c r="S114" s="591"/>
    </row>
    <row r="115" spans="2:19" ht="23.25" customHeight="1" x14ac:dyDescent="0.4">
      <c r="B115" s="627"/>
      <c r="C115" s="627"/>
      <c r="D115" s="241"/>
      <c r="E115" s="614"/>
      <c r="F115" s="615"/>
      <c r="G115" s="188"/>
      <c r="H115" s="242"/>
      <c r="I115" s="592"/>
      <c r="J115" s="593"/>
      <c r="K115" s="213"/>
      <c r="L115" s="242"/>
      <c r="M115" s="592"/>
      <c r="N115" s="593"/>
      <c r="O115" s="191"/>
      <c r="P115" s="242"/>
      <c r="Q115" s="189"/>
      <c r="R115" s="592"/>
      <c r="S115" s="593"/>
    </row>
    <row r="116" spans="2:19" ht="23.25" customHeight="1" outlineLevel="1" x14ac:dyDescent="0.4">
      <c r="B116" s="627"/>
      <c r="C116" s="627"/>
      <c r="D116" s="184" t="s">
        <v>405</v>
      </c>
      <c r="E116" s="590" t="s">
        <v>406</v>
      </c>
      <c r="F116" s="591"/>
      <c r="G116" s="185" t="s">
        <v>407</v>
      </c>
      <c r="H116" s="184" t="s">
        <v>405</v>
      </c>
      <c r="I116" s="590" t="s">
        <v>406</v>
      </c>
      <c r="J116" s="591"/>
      <c r="K116" s="185" t="s">
        <v>407</v>
      </c>
      <c r="L116" s="184" t="s">
        <v>405</v>
      </c>
      <c r="M116" s="590" t="s">
        <v>406</v>
      </c>
      <c r="N116" s="591"/>
      <c r="O116" s="185" t="s">
        <v>407</v>
      </c>
      <c r="P116" s="184" t="s">
        <v>405</v>
      </c>
      <c r="Q116" s="184" t="s">
        <v>406</v>
      </c>
      <c r="R116" s="590" t="s">
        <v>406</v>
      </c>
      <c r="S116" s="591"/>
    </row>
    <row r="117" spans="2:19" ht="23.25" customHeight="1" outlineLevel="1" x14ac:dyDescent="0.4">
      <c r="B117" s="627"/>
      <c r="C117" s="627"/>
      <c r="D117" s="241"/>
      <c r="E117" s="614"/>
      <c r="F117" s="615"/>
      <c r="G117" s="188"/>
      <c r="H117" s="242"/>
      <c r="I117" s="592"/>
      <c r="J117" s="593"/>
      <c r="K117" s="191"/>
      <c r="L117" s="242"/>
      <c r="M117" s="592"/>
      <c r="N117" s="593"/>
      <c r="O117" s="191"/>
      <c r="P117" s="242"/>
      <c r="Q117" s="189"/>
      <c r="R117" s="592"/>
      <c r="S117" s="593"/>
    </row>
    <row r="118" spans="2:19" ht="23.25" customHeight="1" outlineLevel="1" x14ac:dyDescent="0.4">
      <c r="B118" s="627"/>
      <c r="C118" s="627"/>
      <c r="D118" s="184" t="s">
        <v>405</v>
      </c>
      <c r="E118" s="590" t="s">
        <v>406</v>
      </c>
      <c r="F118" s="591"/>
      <c r="G118" s="185" t="s">
        <v>407</v>
      </c>
      <c r="H118" s="184" t="s">
        <v>405</v>
      </c>
      <c r="I118" s="590" t="s">
        <v>406</v>
      </c>
      <c r="J118" s="591"/>
      <c r="K118" s="185" t="s">
        <v>407</v>
      </c>
      <c r="L118" s="184" t="s">
        <v>405</v>
      </c>
      <c r="M118" s="590" t="s">
        <v>406</v>
      </c>
      <c r="N118" s="591"/>
      <c r="O118" s="185" t="s">
        <v>407</v>
      </c>
      <c r="P118" s="184" t="s">
        <v>405</v>
      </c>
      <c r="Q118" s="184" t="s">
        <v>406</v>
      </c>
      <c r="R118" s="590" t="s">
        <v>406</v>
      </c>
      <c r="S118" s="591"/>
    </row>
    <row r="119" spans="2:19" ht="23.25" customHeight="1" outlineLevel="1" x14ac:dyDescent="0.4">
      <c r="B119" s="627"/>
      <c r="C119" s="627"/>
      <c r="D119" s="241"/>
      <c r="E119" s="614"/>
      <c r="F119" s="615"/>
      <c r="G119" s="188"/>
      <c r="H119" s="242"/>
      <c r="I119" s="592"/>
      <c r="J119" s="593"/>
      <c r="K119" s="191"/>
      <c r="L119" s="242"/>
      <c r="M119" s="592"/>
      <c r="N119" s="593"/>
      <c r="O119" s="191"/>
      <c r="P119" s="242"/>
      <c r="Q119" s="189"/>
      <c r="R119" s="592"/>
      <c r="S119" s="593"/>
    </row>
    <row r="120" spans="2:19" ht="23.25" customHeight="1" outlineLevel="1" x14ac:dyDescent="0.4">
      <c r="B120" s="627"/>
      <c r="C120" s="627"/>
      <c r="D120" s="184" t="s">
        <v>405</v>
      </c>
      <c r="E120" s="590" t="s">
        <v>406</v>
      </c>
      <c r="F120" s="591"/>
      <c r="G120" s="185" t="s">
        <v>407</v>
      </c>
      <c r="H120" s="184" t="s">
        <v>405</v>
      </c>
      <c r="I120" s="590" t="s">
        <v>406</v>
      </c>
      <c r="J120" s="591"/>
      <c r="K120" s="185" t="s">
        <v>407</v>
      </c>
      <c r="L120" s="184" t="s">
        <v>405</v>
      </c>
      <c r="M120" s="590" t="s">
        <v>406</v>
      </c>
      <c r="N120" s="591"/>
      <c r="O120" s="185" t="s">
        <v>407</v>
      </c>
      <c r="P120" s="184" t="s">
        <v>405</v>
      </c>
      <c r="Q120" s="184" t="s">
        <v>406</v>
      </c>
      <c r="R120" s="590" t="s">
        <v>406</v>
      </c>
      <c r="S120" s="591"/>
    </row>
    <row r="121" spans="2:19" ht="23.25" customHeight="1" outlineLevel="1" x14ac:dyDescent="0.4">
      <c r="B121" s="628"/>
      <c r="C121" s="628"/>
      <c r="D121" s="241"/>
      <c r="E121" s="614"/>
      <c r="F121" s="615"/>
      <c r="G121" s="188"/>
      <c r="H121" s="242"/>
      <c r="I121" s="592"/>
      <c r="J121" s="593"/>
      <c r="K121" s="191"/>
      <c r="L121" s="242"/>
      <c r="M121" s="592"/>
      <c r="N121" s="593"/>
      <c r="O121" s="191"/>
      <c r="P121" s="242"/>
      <c r="Q121" s="189"/>
      <c r="R121" s="592"/>
      <c r="S121" s="593"/>
    </row>
    <row r="122" spans="2:19" ht="15" thickBot="1" x14ac:dyDescent="0.45">
      <c r="B122" s="173"/>
      <c r="C122" s="173"/>
    </row>
    <row r="123" spans="2:19" ht="15" thickBot="1" x14ac:dyDescent="0.45">
      <c r="B123" s="173"/>
      <c r="C123" s="173"/>
      <c r="D123" s="631" t="s">
        <v>324</v>
      </c>
      <c r="E123" s="632"/>
      <c r="F123" s="632"/>
      <c r="G123" s="633"/>
      <c r="H123" s="631" t="s">
        <v>325</v>
      </c>
      <c r="I123" s="632"/>
      <c r="J123" s="632"/>
      <c r="K123" s="633"/>
      <c r="L123" s="632" t="s">
        <v>326</v>
      </c>
      <c r="M123" s="632"/>
      <c r="N123" s="632"/>
      <c r="O123" s="632"/>
      <c r="P123" s="631" t="s">
        <v>327</v>
      </c>
      <c r="Q123" s="632"/>
      <c r="R123" s="632"/>
      <c r="S123" s="633"/>
    </row>
    <row r="124" spans="2:19" x14ac:dyDescent="0.4">
      <c r="B124" s="624" t="s">
        <v>408</v>
      </c>
      <c r="C124" s="624" t="s">
        <v>409</v>
      </c>
      <c r="D124" s="586" t="s">
        <v>410</v>
      </c>
      <c r="E124" s="616"/>
      <c r="F124" s="616"/>
      <c r="G124" s="587"/>
      <c r="H124" s="586" t="s">
        <v>410</v>
      </c>
      <c r="I124" s="616"/>
      <c r="J124" s="616"/>
      <c r="K124" s="587"/>
      <c r="L124" s="586" t="s">
        <v>410</v>
      </c>
      <c r="M124" s="616"/>
      <c r="N124" s="616"/>
      <c r="O124" s="587"/>
      <c r="P124" s="586" t="s">
        <v>410</v>
      </c>
      <c r="Q124" s="616"/>
      <c r="R124" s="616"/>
      <c r="S124" s="587"/>
    </row>
    <row r="125" spans="2:19" ht="45" customHeight="1" x14ac:dyDescent="0.4">
      <c r="B125" s="625"/>
      <c r="C125" s="625"/>
      <c r="D125" s="617" t="s">
        <v>470</v>
      </c>
      <c r="E125" s="618"/>
      <c r="F125" s="618"/>
      <c r="G125" s="619"/>
      <c r="H125" s="620" t="s">
        <v>461</v>
      </c>
      <c r="I125" s="621"/>
      <c r="J125" s="621"/>
      <c r="K125" s="622"/>
      <c r="L125" s="620" t="s">
        <v>464</v>
      </c>
      <c r="M125" s="621"/>
      <c r="N125" s="621"/>
      <c r="O125" s="622"/>
      <c r="P125" s="620"/>
      <c r="Q125" s="621"/>
      <c r="R125" s="621"/>
      <c r="S125" s="622"/>
    </row>
    <row r="126" spans="2:19" ht="32.25" customHeight="1" x14ac:dyDescent="0.4">
      <c r="B126" s="612" t="s">
        <v>411</v>
      </c>
      <c r="C126" s="612" t="s">
        <v>412</v>
      </c>
      <c r="D126" s="238" t="s">
        <v>413</v>
      </c>
      <c r="E126" s="206" t="s">
        <v>323</v>
      </c>
      <c r="F126" s="184" t="s">
        <v>345</v>
      </c>
      <c r="G126" s="185" t="s">
        <v>362</v>
      </c>
      <c r="H126" s="238" t="s">
        <v>413</v>
      </c>
      <c r="I126" s="252" t="s">
        <v>323</v>
      </c>
      <c r="J126" s="184" t="s">
        <v>345</v>
      </c>
      <c r="K126" s="185" t="s">
        <v>362</v>
      </c>
      <c r="L126" s="238" t="s">
        <v>413</v>
      </c>
      <c r="M126" s="252" t="s">
        <v>323</v>
      </c>
      <c r="N126" s="184" t="s">
        <v>345</v>
      </c>
      <c r="O126" s="185" t="s">
        <v>362</v>
      </c>
      <c r="P126" s="238" t="s">
        <v>413</v>
      </c>
      <c r="Q126" s="252" t="s">
        <v>323</v>
      </c>
      <c r="R126" s="184" t="s">
        <v>345</v>
      </c>
      <c r="S126" s="185" t="s">
        <v>362</v>
      </c>
    </row>
    <row r="127" spans="2:19" ht="23.25" customHeight="1" x14ac:dyDescent="0.4">
      <c r="B127" s="623"/>
      <c r="C127" s="613"/>
      <c r="D127" s="201">
        <v>0</v>
      </c>
      <c r="E127" s="243" t="s">
        <v>506</v>
      </c>
      <c r="F127" s="187" t="s">
        <v>485</v>
      </c>
      <c r="G127" s="222" t="s">
        <v>573</v>
      </c>
      <c r="H127" s="203">
        <v>1</v>
      </c>
      <c r="I127" s="255" t="s">
        <v>506</v>
      </c>
      <c r="J127" s="203" t="s">
        <v>485</v>
      </c>
      <c r="K127" s="222" t="s">
        <v>573</v>
      </c>
      <c r="L127" s="203">
        <v>1</v>
      </c>
      <c r="M127" s="255" t="s">
        <v>506</v>
      </c>
      <c r="N127" s="203" t="s">
        <v>485</v>
      </c>
      <c r="O127" s="253" t="s">
        <v>573</v>
      </c>
      <c r="P127" s="203"/>
      <c r="Q127" s="255"/>
      <c r="R127" s="203"/>
      <c r="S127" s="253"/>
    </row>
    <row r="128" spans="2:19" ht="29.25" customHeight="1" x14ac:dyDescent="0.4">
      <c r="B128" s="623"/>
      <c r="C128" s="612" t="s">
        <v>414</v>
      </c>
      <c r="D128" s="184" t="s">
        <v>415</v>
      </c>
      <c r="E128" s="590" t="s">
        <v>416</v>
      </c>
      <c r="F128" s="591"/>
      <c r="G128" s="185" t="s">
        <v>417</v>
      </c>
      <c r="H128" s="184" t="s">
        <v>415</v>
      </c>
      <c r="I128" s="590" t="s">
        <v>416</v>
      </c>
      <c r="J128" s="591"/>
      <c r="K128" s="185" t="s">
        <v>417</v>
      </c>
      <c r="L128" s="184" t="s">
        <v>415</v>
      </c>
      <c r="M128" s="590" t="s">
        <v>416</v>
      </c>
      <c r="N128" s="591"/>
      <c r="O128" s="185" t="s">
        <v>417</v>
      </c>
      <c r="P128" s="184" t="s">
        <v>415</v>
      </c>
      <c r="Q128" s="590" t="s">
        <v>416</v>
      </c>
      <c r="R128" s="591"/>
      <c r="S128" s="185" t="s">
        <v>417</v>
      </c>
    </row>
    <row r="129" spans="2:19" ht="39" customHeight="1" x14ac:dyDescent="0.4">
      <c r="B129" s="613"/>
      <c r="C129" s="613"/>
      <c r="D129" s="241"/>
      <c r="E129" s="614"/>
      <c r="F129" s="615"/>
      <c r="G129" s="188"/>
      <c r="H129" s="242"/>
      <c r="I129" s="592"/>
      <c r="J129" s="593"/>
      <c r="K129" s="191"/>
      <c r="L129" s="242"/>
      <c r="M129" s="592"/>
      <c r="N129" s="593"/>
      <c r="O129" s="191"/>
      <c r="P129" s="242"/>
      <c r="Q129" s="592"/>
      <c r="R129" s="593"/>
      <c r="S129" s="191"/>
    </row>
    <row r="133" spans="2:19" hidden="1" x14ac:dyDescent="0.4"/>
    <row r="134" spans="2:19" hidden="1" x14ac:dyDescent="0.4"/>
    <row r="135" spans="2:19" hidden="1" x14ac:dyDescent="0.4">
      <c r="D135" s="154" t="s">
        <v>418</v>
      </c>
    </row>
    <row r="136" spans="2:19" hidden="1" x14ac:dyDescent="0.4">
      <c r="D136" s="154" t="s">
        <v>419</v>
      </c>
      <c r="E136" s="154" t="s">
        <v>420</v>
      </c>
      <c r="F136" s="154" t="s">
        <v>421</v>
      </c>
      <c r="H136" s="154" t="s">
        <v>422</v>
      </c>
      <c r="I136" s="154" t="s">
        <v>423</v>
      </c>
    </row>
    <row r="137" spans="2:19" hidden="1" x14ac:dyDescent="0.4">
      <c r="D137" s="154" t="s">
        <v>424</v>
      </c>
      <c r="E137" s="154" t="s">
        <v>425</v>
      </c>
      <c r="F137" s="154" t="s">
        <v>426</v>
      </c>
      <c r="H137" s="154" t="s">
        <v>427</v>
      </c>
      <c r="I137" s="154" t="s">
        <v>428</v>
      </c>
    </row>
    <row r="138" spans="2:19" hidden="1" x14ac:dyDescent="0.4">
      <c r="D138" s="154" t="s">
        <v>429</v>
      </c>
      <c r="E138" s="154" t="s">
        <v>430</v>
      </c>
      <c r="F138" s="154" t="s">
        <v>431</v>
      </c>
      <c r="H138" s="154" t="s">
        <v>432</v>
      </c>
      <c r="I138" s="154" t="s">
        <v>433</v>
      </c>
    </row>
    <row r="139" spans="2:19" hidden="1" x14ac:dyDescent="0.4">
      <c r="D139" s="154" t="s">
        <v>434</v>
      </c>
      <c r="F139" s="154" t="s">
        <v>435</v>
      </c>
      <c r="G139" s="154" t="s">
        <v>436</v>
      </c>
      <c r="H139" s="154" t="s">
        <v>437</v>
      </c>
      <c r="I139" s="154" t="s">
        <v>438</v>
      </c>
      <c r="K139" s="154" t="s">
        <v>439</v>
      </c>
    </row>
    <row r="140" spans="2:19" hidden="1" x14ac:dyDescent="0.4">
      <c r="D140" s="154" t="s">
        <v>440</v>
      </c>
      <c r="F140" s="154" t="s">
        <v>441</v>
      </c>
      <c r="G140" s="154" t="s">
        <v>442</v>
      </c>
      <c r="H140" s="154" t="s">
        <v>443</v>
      </c>
      <c r="I140" s="154" t="s">
        <v>444</v>
      </c>
      <c r="K140" s="154" t="s">
        <v>445</v>
      </c>
      <c r="L140" s="154" t="s">
        <v>446</v>
      </c>
    </row>
    <row r="141" spans="2:19" hidden="1" x14ac:dyDescent="0.4">
      <c r="D141" s="154" t="s">
        <v>447</v>
      </c>
      <c r="E141" s="244" t="s">
        <v>448</v>
      </c>
      <c r="G141" s="154" t="s">
        <v>449</v>
      </c>
      <c r="H141" s="154" t="s">
        <v>450</v>
      </c>
      <c r="K141" s="154" t="s">
        <v>451</v>
      </c>
      <c r="L141" s="154" t="s">
        <v>452</v>
      </c>
    </row>
    <row r="142" spans="2:19" hidden="1" x14ac:dyDescent="0.4">
      <c r="D142" s="154" t="s">
        <v>453</v>
      </c>
      <c r="E142" s="245" t="s">
        <v>454</v>
      </c>
      <c r="K142" s="154" t="s">
        <v>455</v>
      </c>
      <c r="L142" s="154" t="s">
        <v>456</v>
      </c>
    </row>
    <row r="143" spans="2:19" hidden="1" x14ac:dyDescent="0.4">
      <c r="E143" s="246" t="s">
        <v>457</v>
      </c>
      <c r="H143" s="154" t="s">
        <v>458</v>
      </c>
      <c r="K143" s="154" t="s">
        <v>459</v>
      </c>
      <c r="L143" s="154" t="s">
        <v>460</v>
      </c>
    </row>
    <row r="144" spans="2:19" hidden="1" x14ac:dyDescent="0.4">
      <c r="H144" s="154" t="s">
        <v>461</v>
      </c>
      <c r="K144" s="154" t="s">
        <v>462</v>
      </c>
      <c r="L144" s="154" t="s">
        <v>463</v>
      </c>
    </row>
    <row r="145" spans="2:12" hidden="1" x14ac:dyDescent="0.4">
      <c r="H145" s="154" t="s">
        <v>464</v>
      </c>
      <c r="K145" s="154" t="s">
        <v>465</v>
      </c>
      <c r="L145" s="154" t="s">
        <v>466</v>
      </c>
    </row>
    <row r="146" spans="2:12" hidden="1" x14ac:dyDescent="0.4">
      <c r="B146" s="154" t="s">
        <v>467</v>
      </c>
      <c r="C146" s="154" t="s">
        <v>468</v>
      </c>
      <c r="D146" s="154" t="s">
        <v>467</v>
      </c>
      <c r="G146" s="154" t="s">
        <v>469</v>
      </c>
      <c r="H146" s="154" t="s">
        <v>470</v>
      </c>
      <c r="J146" s="154" t="s">
        <v>286</v>
      </c>
      <c r="K146" s="154" t="s">
        <v>471</v>
      </c>
      <c r="L146" s="154" t="s">
        <v>472</v>
      </c>
    </row>
    <row r="147" spans="2:12" hidden="1" x14ac:dyDescent="0.4">
      <c r="B147" s="154">
        <v>1</v>
      </c>
      <c r="C147" s="154" t="s">
        <v>473</v>
      </c>
      <c r="D147" s="154" t="s">
        <v>474</v>
      </c>
      <c r="E147" s="154" t="s">
        <v>362</v>
      </c>
      <c r="F147" s="154" t="s">
        <v>11</v>
      </c>
      <c r="G147" s="154" t="s">
        <v>475</v>
      </c>
      <c r="H147" s="154" t="s">
        <v>476</v>
      </c>
      <c r="J147" s="154" t="s">
        <v>451</v>
      </c>
      <c r="K147" s="154" t="s">
        <v>477</v>
      </c>
    </row>
    <row r="148" spans="2:12" hidden="1" x14ac:dyDescent="0.4">
      <c r="B148" s="154">
        <v>2</v>
      </c>
      <c r="C148" s="154" t="s">
        <v>478</v>
      </c>
      <c r="D148" s="154" t="s">
        <v>479</v>
      </c>
      <c r="E148" s="154" t="s">
        <v>345</v>
      </c>
      <c r="F148" s="154" t="s">
        <v>18</v>
      </c>
      <c r="G148" s="154" t="s">
        <v>480</v>
      </c>
      <c r="J148" s="154" t="s">
        <v>481</v>
      </c>
      <c r="K148" s="154" t="s">
        <v>482</v>
      </c>
    </row>
    <row r="149" spans="2:12" hidden="1" x14ac:dyDescent="0.4">
      <c r="B149" s="154">
        <v>3</v>
      </c>
      <c r="C149" s="154" t="s">
        <v>483</v>
      </c>
      <c r="D149" s="154" t="s">
        <v>484</v>
      </c>
      <c r="E149" s="154" t="s">
        <v>323</v>
      </c>
      <c r="G149" s="154" t="s">
        <v>485</v>
      </c>
      <c r="J149" s="154" t="s">
        <v>486</v>
      </c>
      <c r="K149" s="154" t="s">
        <v>487</v>
      </c>
    </row>
    <row r="150" spans="2:12" hidden="1" x14ac:dyDescent="0.4">
      <c r="B150" s="154">
        <v>4</v>
      </c>
      <c r="C150" s="154" t="s">
        <v>476</v>
      </c>
      <c r="H150" s="154" t="s">
        <v>488</v>
      </c>
      <c r="I150" s="154" t="s">
        <v>489</v>
      </c>
      <c r="J150" s="154" t="s">
        <v>490</v>
      </c>
      <c r="K150" s="154" t="s">
        <v>491</v>
      </c>
    </row>
    <row r="151" spans="2:12" hidden="1" x14ac:dyDescent="0.4">
      <c r="D151" s="154" t="s">
        <v>485</v>
      </c>
      <c r="H151" s="154" t="s">
        <v>492</v>
      </c>
      <c r="I151" s="154" t="s">
        <v>493</v>
      </c>
      <c r="J151" s="154" t="s">
        <v>494</v>
      </c>
      <c r="K151" s="154" t="s">
        <v>495</v>
      </c>
    </row>
    <row r="152" spans="2:12" hidden="1" x14ac:dyDescent="0.4">
      <c r="D152" s="154" t="s">
        <v>496</v>
      </c>
      <c r="H152" s="154" t="s">
        <v>497</v>
      </c>
      <c r="I152" s="154" t="s">
        <v>498</v>
      </c>
      <c r="J152" s="154" t="s">
        <v>499</v>
      </c>
      <c r="K152" s="154" t="s">
        <v>500</v>
      </c>
    </row>
    <row r="153" spans="2:12" hidden="1" x14ac:dyDescent="0.4">
      <c r="D153" s="154" t="s">
        <v>501</v>
      </c>
      <c r="H153" s="154" t="s">
        <v>502</v>
      </c>
      <c r="J153" s="154" t="s">
        <v>503</v>
      </c>
      <c r="K153" s="154" t="s">
        <v>504</v>
      </c>
    </row>
    <row r="154" spans="2:12" hidden="1" x14ac:dyDescent="0.4">
      <c r="H154" s="154" t="s">
        <v>505</v>
      </c>
      <c r="J154" s="154" t="s">
        <v>506</v>
      </c>
    </row>
    <row r="155" spans="2:12" ht="58.3" hidden="1" x14ac:dyDescent="0.4">
      <c r="D155" s="247" t="s">
        <v>507</v>
      </c>
      <c r="E155" s="154" t="s">
        <v>508</v>
      </c>
      <c r="F155" s="154" t="s">
        <v>509</v>
      </c>
      <c r="G155" s="154" t="s">
        <v>510</v>
      </c>
      <c r="H155" s="154" t="s">
        <v>511</v>
      </c>
      <c r="I155" s="154" t="s">
        <v>512</v>
      </c>
      <c r="J155" s="154" t="s">
        <v>513</v>
      </c>
      <c r="K155" s="154" t="s">
        <v>514</v>
      </c>
    </row>
    <row r="156" spans="2:12" ht="72.900000000000006" hidden="1" x14ac:dyDescent="0.4">
      <c r="B156" s="154" t="s">
        <v>617</v>
      </c>
      <c r="C156" s="154" t="s">
        <v>616</v>
      </c>
      <c r="D156" s="247" t="s">
        <v>515</v>
      </c>
      <c r="E156" s="154" t="s">
        <v>516</v>
      </c>
      <c r="F156" s="154" t="s">
        <v>517</v>
      </c>
      <c r="G156" s="154" t="s">
        <v>518</v>
      </c>
      <c r="H156" s="154" t="s">
        <v>519</v>
      </c>
      <c r="I156" s="154" t="s">
        <v>520</v>
      </c>
      <c r="J156" s="154" t="s">
        <v>521</v>
      </c>
      <c r="K156" s="154" t="s">
        <v>522</v>
      </c>
    </row>
    <row r="157" spans="2:12" ht="43.75" hidden="1" x14ac:dyDescent="0.4">
      <c r="B157" s="154" t="s">
        <v>618</v>
      </c>
      <c r="C157" s="154" t="s">
        <v>615</v>
      </c>
      <c r="D157" s="247" t="s">
        <v>523</v>
      </c>
      <c r="E157" s="154" t="s">
        <v>524</v>
      </c>
      <c r="F157" s="154" t="s">
        <v>525</v>
      </c>
      <c r="G157" s="154" t="s">
        <v>526</v>
      </c>
      <c r="H157" s="154" t="s">
        <v>527</v>
      </c>
      <c r="I157" s="154" t="s">
        <v>528</v>
      </c>
      <c r="J157" s="154" t="s">
        <v>529</v>
      </c>
      <c r="K157" s="154" t="s">
        <v>530</v>
      </c>
    </row>
    <row r="158" spans="2:12" hidden="1" x14ac:dyDescent="0.4">
      <c r="B158" s="154" t="s">
        <v>619</v>
      </c>
      <c r="C158" s="154" t="s">
        <v>614</v>
      </c>
      <c r="F158" s="154" t="s">
        <v>531</v>
      </c>
      <c r="G158" s="154" t="s">
        <v>532</v>
      </c>
      <c r="H158" s="154" t="s">
        <v>533</v>
      </c>
      <c r="I158" s="154" t="s">
        <v>534</v>
      </c>
      <c r="J158" s="154" t="s">
        <v>535</v>
      </c>
      <c r="K158" s="154" t="s">
        <v>536</v>
      </c>
    </row>
    <row r="159" spans="2:12" hidden="1" x14ac:dyDescent="0.4">
      <c r="B159" s="154" t="s">
        <v>620</v>
      </c>
      <c r="G159" s="154" t="s">
        <v>537</v>
      </c>
      <c r="H159" s="154" t="s">
        <v>538</v>
      </c>
      <c r="I159" s="154" t="s">
        <v>539</v>
      </c>
      <c r="J159" s="154" t="s">
        <v>540</v>
      </c>
      <c r="K159" s="154" t="s">
        <v>541</v>
      </c>
    </row>
    <row r="160" spans="2:12" hidden="1" x14ac:dyDescent="0.4">
      <c r="C160" s="154" t="s">
        <v>542</v>
      </c>
      <c r="J160" s="154" t="s">
        <v>543</v>
      </c>
    </row>
    <row r="161" spans="2:10" hidden="1" x14ac:dyDescent="0.4">
      <c r="C161" s="154" t="s">
        <v>544</v>
      </c>
      <c r="I161" s="154" t="s">
        <v>545</v>
      </c>
      <c r="J161" s="154" t="s">
        <v>546</v>
      </c>
    </row>
    <row r="162" spans="2:10" hidden="1" x14ac:dyDescent="0.4">
      <c r="B162" s="256" t="s">
        <v>621</v>
      </c>
      <c r="C162" s="154" t="s">
        <v>547</v>
      </c>
      <c r="I162" s="154" t="s">
        <v>548</v>
      </c>
      <c r="J162" s="154" t="s">
        <v>549</v>
      </c>
    </row>
    <row r="163" spans="2:10" hidden="1" x14ac:dyDescent="0.4">
      <c r="B163" s="256" t="s">
        <v>29</v>
      </c>
      <c r="C163" s="154" t="s">
        <v>550</v>
      </c>
      <c r="D163" s="154" t="s">
        <v>551</v>
      </c>
      <c r="E163" s="154" t="s">
        <v>552</v>
      </c>
      <c r="I163" s="154" t="s">
        <v>553</v>
      </c>
      <c r="J163" s="154" t="s">
        <v>286</v>
      </c>
    </row>
    <row r="164" spans="2:10" hidden="1" x14ac:dyDescent="0.4">
      <c r="B164" s="256" t="s">
        <v>16</v>
      </c>
      <c r="D164" s="154" t="s">
        <v>554</v>
      </c>
      <c r="E164" s="154" t="s">
        <v>555</v>
      </c>
      <c r="H164" s="154" t="s">
        <v>427</v>
      </c>
      <c r="I164" s="154" t="s">
        <v>556</v>
      </c>
    </row>
    <row r="165" spans="2:10" hidden="1" x14ac:dyDescent="0.4">
      <c r="B165" s="256" t="s">
        <v>34</v>
      </c>
      <c r="D165" s="154" t="s">
        <v>557</v>
      </c>
      <c r="E165" s="154" t="s">
        <v>558</v>
      </c>
      <c r="H165" s="154" t="s">
        <v>437</v>
      </c>
      <c r="I165" s="154" t="s">
        <v>559</v>
      </c>
      <c r="J165" s="154" t="s">
        <v>560</v>
      </c>
    </row>
    <row r="166" spans="2:10" hidden="1" x14ac:dyDescent="0.4">
      <c r="B166" s="256" t="s">
        <v>622</v>
      </c>
      <c r="C166" s="154" t="s">
        <v>561</v>
      </c>
      <c r="D166" s="154" t="s">
        <v>562</v>
      </c>
      <c r="H166" s="154" t="s">
        <v>443</v>
      </c>
      <c r="I166" s="154" t="s">
        <v>563</v>
      </c>
      <c r="J166" s="154" t="s">
        <v>564</v>
      </c>
    </row>
    <row r="167" spans="2:10" hidden="1" x14ac:dyDescent="0.4">
      <c r="B167" s="256" t="s">
        <v>623</v>
      </c>
      <c r="C167" s="154" t="s">
        <v>565</v>
      </c>
      <c r="H167" s="154" t="s">
        <v>450</v>
      </c>
      <c r="I167" s="154" t="s">
        <v>566</v>
      </c>
    </row>
    <row r="168" spans="2:10" hidden="1" x14ac:dyDescent="0.4">
      <c r="B168" s="256" t="s">
        <v>624</v>
      </c>
      <c r="C168" s="154" t="s">
        <v>567</v>
      </c>
      <c r="E168" s="154" t="s">
        <v>568</v>
      </c>
      <c r="H168" s="154" t="s">
        <v>569</v>
      </c>
      <c r="I168" s="154" t="s">
        <v>570</v>
      </c>
    </row>
    <row r="169" spans="2:10" hidden="1" x14ac:dyDescent="0.4">
      <c r="B169" s="256" t="s">
        <v>625</v>
      </c>
      <c r="C169" s="154" t="s">
        <v>571</v>
      </c>
      <c r="E169" s="154" t="s">
        <v>572</v>
      </c>
      <c r="H169" s="154" t="s">
        <v>573</v>
      </c>
      <c r="I169" s="154" t="s">
        <v>574</v>
      </c>
    </row>
    <row r="170" spans="2:10" hidden="1" x14ac:dyDescent="0.4">
      <c r="B170" s="256" t="s">
        <v>626</v>
      </c>
      <c r="C170" s="154" t="s">
        <v>575</v>
      </c>
      <c r="E170" s="154" t="s">
        <v>576</v>
      </c>
      <c r="H170" s="154" t="s">
        <v>577</v>
      </c>
      <c r="I170" s="154" t="s">
        <v>578</v>
      </c>
    </row>
    <row r="171" spans="2:10" hidden="1" x14ac:dyDescent="0.4">
      <c r="B171" s="256" t="s">
        <v>627</v>
      </c>
      <c r="C171" s="154" t="s">
        <v>579</v>
      </c>
      <c r="E171" s="154" t="s">
        <v>580</v>
      </c>
      <c r="H171" s="154" t="s">
        <v>581</v>
      </c>
      <c r="I171" s="154" t="s">
        <v>582</v>
      </c>
    </row>
    <row r="172" spans="2:10" hidden="1" x14ac:dyDescent="0.4">
      <c r="B172" s="256" t="s">
        <v>628</v>
      </c>
      <c r="C172" s="154" t="s">
        <v>583</v>
      </c>
      <c r="E172" s="154" t="s">
        <v>584</v>
      </c>
      <c r="H172" s="154" t="s">
        <v>585</v>
      </c>
      <c r="I172" s="154" t="s">
        <v>586</v>
      </c>
    </row>
    <row r="173" spans="2:10" hidden="1" x14ac:dyDescent="0.4">
      <c r="B173" s="256" t="s">
        <v>629</v>
      </c>
      <c r="C173" s="154" t="s">
        <v>286</v>
      </c>
      <c r="E173" s="154" t="s">
        <v>587</v>
      </c>
      <c r="H173" s="154" t="s">
        <v>588</v>
      </c>
      <c r="I173" s="154" t="s">
        <v>589</v>
      </c>
    </row>
    <row r="174" spans="2:10" hidden="1" x14ac:dyDescent="0.4">
      <c r="B174" s="256" t="s">
        <v>630</v>
      </c>
      <c r="E174" s="154" t="s">
        <v>590</v>
      </c>
      <c r="H174" s="154" t="s">
        <v>591</v>
      </c>
      <c r="I174" s="154" t="s">
        <v>592</v>
      </c>
    </row>
    <row r="175" spans="2:10" hidden="1" x14ac:dyDescent="0.4">
      <c r="B175" s="256" t="s">
        <v>631</v>
      </c>
      <c r="E175" s="154" t="s">
        <v>593</v>
      </c>
      <c r="H175" s="154" t="s">
        <v>594</v>
      </c>
      <c r="I175" s="154" t="s">
        <v>595</v>
      </c>
    </row>
    <row r="176" spans="2:10" hidden="1" x14ac:dyDescent="0.4">
      <c r="B176" s="256" t="s">
        <v>632</v>
      </c>
      <c r="E176" s="154" t="s">
        <v>596</v>
      </c>
      <c r="H176" s="154" t="s">
        <v>597</v>
      </c>
      <c r="I176" s="154" t="s">
        <v>598</v>
      </c>
    </row>
    <row r="177" spans="2:9" hidden="1" x14ac:dyDescent="0.4">
      <c r="B177" s="256" t="s">
        <v>633</v>
      </c>
      <c r="H177" s="154" t="s">
        <v>599</v>
      </c>
      <c r="I177" s="154" t="s">
        <v>600</v>
      </c>
    </row>
    <row r="178" spans="2:9" hidden="1" x14ac:dyDescent="0.4">
      <c r="B178" s="256" t="s">
        <v>634</v>
      </c>
      <c r="H178" s="154" t="s">
        <v>601</v>
      </c>
    </row>
    <row r="179" spans="2:9" hidden="1" x14ac:dyDescent="0.4">
      <c r="B179" s="256" t="s">
        <v>635</v>
      </c>
      <c r="H179" s="154" t="s">
        <v>602</v>
      </c>
    </row>
    <row r="180" spans="2:9" hidden="1" x14ac:dyDescent="0.4">
      <c r="B180" s="256" t="s">
        <v>636</v>
      </c>
      <c r="H180" s="154" t="s">
        <v>603</v>
      </c>
    </row>
    <row r="181" spans="2:9" hidden="1" x14ac:dyDescent="0.4">
      <c r="B181" s="256" t="s">
        <v>637</v>
      </c>
      <c r="H181" s="154" t="s">
        <v>604</v>
      </c>
    </row>
    <row r="182" spans="2:9" hidden="1" x14ac:dyDescent="0.4">
      <c r="B182" s="256" t="s">
        <v>638</v>
      </c>
      <c r="D182" t="s">
        <v>605</v>
      </c>
      <c r="H182" s="154" t="s">
        <v>606</v>
      </c>
    </row>
    <row r="183" spans="2:9" hidden="1" x14ac:dyDescent="0.4">
      <c r="B183" s="256" t="s">
        <v>639</v>
      </c>
      <c r="D183" t="s">
        <v>607</v>
      </c>
      <c r="H183" s="154" t="s">
        <v>608</v>
      </c>
    </row>
    <row r="184" spans="2:9" hidden="1" x14ac:dyDescent="0.4">
      <c r="B184" s="256" t="s">
        <v>640</v>
      </c>
      <c r="D184" t="s">
        <v>609</v>
      </c>
      <c r="H184" s="154" t="s">
        <v>610</v>
      </c>
    </row>
    <row r="185" spans="2:9" hidden="1" x14ac:dyDescent="0.4">
      <c r="B185" s="256" t="s">
        <v>641</v>
      </c>
      <c r="D185" t="s">
        <v>607</v>
      </c>
      <c r="H185" s="154" t="s">
        <v>611</v>
      </c>
    </row>
    <row r="186" spans="2:9" hidden="1" x14ac:dyDescent="0.4">
      <c r="B186" s="256" t="s">
        <v>642</v>
      </c>
      <c r="D186" t="s">
        <v>612</v>
      </c>
    </row>
    <row r="187" spans="2:9" hidden="1" x14ac:dyDescent="0.4">
      <c r="B187" s="256" t="s">
        <v>643</v>
      </c>
      <c r="D187" t="s">
        <v>607</v>
      </c>
    </row>
    <row r="188" spans="2:9" hidden="1" x14ac:dyDescent="0.4">
      <c r="B188" s="256" t="s">
        <v>644</v>
      </c>
    </row>
    <row r="189" spans="2:9" hidden="1" x14ac:dyDescent="0.4">
      <c r="B189" s="256" t="s">
        <v>645</v>
      </c>
    </row>
    <row r="190" spans="2:9" hidden="1" x14ac:dyDescent="0.4">
      <c r="B190" s="256" t="s">
        <v>646</v>
      </c>
    </row>
    <row r="191" spans="2:9" hidden="1" x14ac:dyDescent="0.4">
      <c r="B191" s="256" t="s">
        <v>647</v>
      </c>
    </row>
    <row r="192" spans="2:9" hidden="1" x14ac:dyDescent="0.4">
      <c r="B192" s="256" t="s">
        <v>648</v>
      </c>
    </row>
    <row r="193" spans="2:2" hidden="1" x14ac:dyDescent="0.4">
      <c r="B193" s="256" t="s">
        <v>649</v>
      </c>
    </row>
    <row r="194" spans="2:2" hidden="1" x14ac:dyDescent="0.4">
      <c r="B194" s="256" t="s">
        <v>650</v>
      </c>
    </row>
    <row r="195" spans="2:2" hidden="1" x14ac:dyDescent="0.4">
      <c r="B195" s="256" t="s">
        <v>651</v>
      </c>
    </row>
    <row r="196" spans="2:2" hidden="1" x14ac:dyDescent="0.4">
      <c r="B196" s="256" t="s">
        <v>652</v>
      </c>
    </row>
    <row r="197" spans="2:2" hidden="1" x14ac:dyDescent="0.4">
      <c r="B197" s="256" t="s">
        <v>51</v>
      </c>
    </row>
    <row r="198" spans="2:2" hidden="1" x14ac:dyDescent="0.4">
      <c r="B198" s="256" t="s">
        <v>57</v>
      </c>
    </row>
    <row r="199" spans="2:2" hidden="1" x14ac:dyDescent="0.4">
      <c r="B199" s="256" t="s">
        <v>58</v>
      </c>
    </row>
    <row r="200" spans="2:2" hidden="1" x14ac:dyDescent="0.4">
      <c r="B200" s="256" t="s">
        <v>60</v>
      </c>
    </row>
    <row r="201" spans="2:2" hidden="1" x14ac:dyDescent="0.4">
      <c r="B201" s="256" t="s">
        <v>23</v>
      </c>
    </row>
    <row r="202" spans="2:2" hidden="1" x14ac:dyDescent="0.4">
      <c r="B202" s="256" t="s">
        <v>62</v>
      </c>
    </row>
    <row r="203" spans="2:2" hidden="1" x14ac:dyDescent="0.4">
      <c r="B203" s="256" t="s">
        <v>64</v>
      </c>
    </row>
    <row r="204" spans="2:2" hidden="1" x14ac:dyDescent="0.4">
      <c r="B204" s="256" t="s">
        <v>66</v>
      </c>
    </row>
    <row r="205" spans="2:2" hidden="1" x14ac:dyDescent="0.4">
      <c r="B205" s="256" t="s">
        <v>67</v>
      </c>
    </row>
    <row r="206" spans="2:2" hidden="1" x14ac:dyDescent="0.4">
      <c r="B206" s="256" t="s">
        <v>68</v>
      </c>
    </row>
    <row r="207" spans="2:2" hidden="1" x14ac:dyDescent="0.4">
      <c r="B207" s="256" t="s">
        <v>69</v>
      </c>
    </row>
    <row r="208" spans="2:2" hidden="1" x14ac:dyDescent="0.4">
      <c r="B208" s="256" t="s">
        <v>653</v>
      </c>
    </row>
    <row r="209" spans="2:2" hidden="1" x14ac:dyDescent="0.4">
      <c r="B209" s="256" t="s">
        <v>654</v>
      </c>
    </row>
    <row r="210" spans="2:2" hidden="1" x14ac:dyDescent="0.4">
      <c r="B210" s="256" t="s">
        <v>73</v>
      </c>
    </row>
    <row r="211" spans="2:2" hidden="1" x14ac:dyDescent="0.4">
      <c r="B211" s="256" t="s">
        <v>75</v>
      </c>
    </row>
    <row r="212" spans="2:2" hidden="1" x14ac:dyDescent="0.4">
      <c r="B212" s="256" t="s">
        <v>79</v>
      </c>
    </row>
    <row r="213" spans="2:2" hidden="1" x14ac:dyDescent="0.4">
      <c r="B213" s="256" t="s">
        <v>655</v>
      </c>
    </row>
    <row r="214" spans="2:2" hidden="1" x14ac:dyDescent="0.4">
      <c r="B214" s="256" t="s">
        <v>656</v>
      </c>
    </row>
    <row r="215" spans="2:2" hidden="1" x14ac:dyDescent="0.4">
      <c r="B215" s="256" t="s">
        <v>657</v>
      </c>
    </row>
    <row r="216" spans="2:2" hidden="1" x14ac:dyDescent="0.4">
      <c r="B216" s="256" t="s">
        <v>77</v>
      </c>
    </row>
    <row r="217" spans="2:2" hidden="1" x14ac:dyDescent="0.4">
      <c r="B217" s="256" t="s">
        <v>78</v>
      </c>
    </row>
    <row r="218" spans="2:2" hidden="1" x14ac:dyDescent="0.4">
      <c r="B218" s="256" t="s">
        <v>81</v>
      </c>
    </row>
    <row r="219" spans="2:2" hidden="1" x14ac:dyDescent="0.4">
      <c r="B219" s="256" t="s">
        <v>83</v>
      </c>
    </row>
    <row r="220" spans="2:2" hidden="1" x14ac:dyDescent="0.4">
      <c r="B220" s="256" t="s">
        <v>658</v>
      </c>
    </row>
    <row r="221" spans="2:2" hidden="1" x14ac:dyDescent="0.4">
      <c r="B221" s="256" t="s">
        <v>82</v>
      </c>
    </row>
    <row r="222" spans="2:2" hidden="1" x14ac:dyDescent="0.4">
      <c r="B222" s="256" t="s">
        <v>84</v>
      </c>
    </row>
    <row r="223" spans="2:2" hidden="1" x14ac:dyDescent="0.4">
      <c r="B223" s="256" t="s">
        <v>87</v>
      </c>
    </row>
    <row r="224" spans="2:2" hidden="1" x14ac:dyDescent="0.4">
      <c r="B224" s="256" t="s">
        <v>86</v>
      </c>
    </row>
    <row r="225" spans="2:2" hidden="1" x14ac:dyDescent="0.4">
      <c r="B225" s="256" t="s">
        <v>659</v>
      </c>
    </row>
    <row r="226" spans="2:2" hidden="1" x14ac:dyDescent="0.4">
      <c r="B226" s="256" t="s">
        <v>93</v>
      </c>
    </row>
    <row r="227" spans="2:2" hidden="1" x14ac:dyDescent="0.4">
      <c r="B227" s="256" t="s">
        <v>95</v>
      </c>
    </row>
    <row r="228" spans="2:2" hidden="1" x14ac:dyDescent="0.4">
      <c r="B228" s="256" t="s">
        <v>96</v>
      </c>
    </row>
    <row r="229" spans="2:2" hidden="1" x14ac:dyDescent="0.4">
      <c r="B229" s="256" t="s">
        <v>97</v>
      </c>
    </row>
    <row r="230" spans="2:2" hidden="1" x14ac:dyDescent="0.4">
      <c r="B230" s="256" t="s">
        <v>660</v>
      </c>
    </row>
    <row r="231" spans="2:2" hidden="1" x14ac:dyDescent="0.4">
      <c r="B231" s="256" t="s">
        <v>661</v>
      </c>
    </row>
    <row r="232" spans="2:2" hidden="1" x14ac:dyDescent="0.4">
      <c r="B232" s="256" t="s">
        <v>98</v>
      </c>
    </row>
    <row r="233" spans="2:2" hidden="1" x14ac:dyDescent="0.4">
      <c r="B233" s="256" t="s">
        <v>152</v>
      </c>
    </row>
    <row r="234" spans="2:2" hidden="1" x14ac:dyDescent="0.4">
      <c r="B234" s="256" t="s">
        <v>662</v>
      </c>
    </row>
    <row r="235" spans="2:2" ht="29.15" hidden="1" x14ac:dyDescent="0.4">
      <c r="B235" s="256" t="s">
        <v>663</v>
      </c>
    </row>
    <row r="236" spans="2:2" hidden="1" x14ac:dyDescent="0.4">
      <c r="B236" s="256" t="s">
        <v>103</v>
      </c>
    </row>
    <row r="237" spans="2:2" hidden="1" x14ac:dyDescent="0.4">
      <c r="B237" s="256" t="s">
        <v>105</v>
      </c>
    </row>
    <row r="238" spans="2:2" hidden="1" x14ac:dyDescent="0.4">
      <c r="B238" s="256" t="s">
        <v>664</v>
      </c>
    </row>
    <row r="239" spans="2:2" hidden="1" x14ac:dyDescent="0.4">
      <c r="B239" s="256" t="s">
        <v>153</v>
      </c>
    </row>
    <row r="240" spans="2:2" hidden="1" x14ac:dyDescent="0.4">
      <c r="B240" s="256" t="s">
        <v>170</v>
      </c>
    </row>
    <row r="241" spans="2:2" hidden="1" x14ac:dyDescent="0.4">
      <c r="B241" s="256" t="s">
        <v>104</v>
      </c>
    </row>
    <row r="242" spans="2:2" hidden="1" x14ac:dyDescent="0.4">
      <c r="B242" s="256" t="s">
        <v>108</v>
      </c>
    </row>
    <row r="243" spans="2:2" hidden="1" x14ac:dyDescent="0.4">
      <c r="B243" s="256" t="s">
        <v>102</v>
      </c>
    </row>
    <row r="244" spans="2:2" hidden="1" x14ac:dyDescent="0.4">
      <c r="B244" s="256" t="s">
        <v>124</v>
      </c>
    </row>
    <row r="245" spans="2:2" hidden="1" x14ac:dyDescent="0.4">
      <c r="B245" s="256" t="s">
        <v>665</v>
      </c>
    </row>
    <row r="246" spans="2:2" hidden="1" x14ac:dyDescent="0.4">
      <c r="B246" s="256" t="s">
        <v>110</v>
      </c>
    </row>
    <row r="247" spans="2:2" hidden="1" x14ac:dyDescent="0.4">
      <c r="B247" s="256" t="s">
        <v>113</v>
      </c>
    </row>
    <row r="248" spans="2:2" hidden="1" x14ac:dyDescent="0.4">
      <c r="B248" s="256" t="s">
        <v>119</v>
      </c>
    </row>
    <row r="249" spans="2:2" hidden="1" x14ac:dyDescent="0.4">
      <c r="B249" s="256" t="s">
        <v>116</v>
      </c>
    </row>
    <row r="250" spans="2:2" ht="29.15" hidden="1" x14ac:dyDescent="0.4">
      <c r="B250" s="256" t="s">
        <v>666</v>
      </c>
    </row>
    <row r="251" spans="2:2" hidden="1" x14ac:dyDescent="0.4">
      <c r="B251" s="256" t="s">
        <v>114</v>
      </c>
    </row>
    <row r="252" spans="2:2" hidden="1" x14ac:dyDescent="0.4">
      <c r="B252" s="256" t="s">
        <v>115</v>
      </c>
    </row>
    <row r="253" spans="2:2" hidden="1" x14ac:dyDescent="0.4">
      <c r="B253" s="256" t="s">
        <v>126</v>
      </c>
    </row>
    <row r="254" spans="2:2" hidden="1" x14ac:dyDescent="0.4">
      <c r="B254" s="256" t="s">
        <v>123</v>
      </c>
    </row>
    <row r="255" spans="2:2" hidden="1" x14ac:dyDescent="0.4">
      <c r="B255" s="256" t="s">
        <v>122</v>
      </c>
    </row>
    <row r="256" spans="2:2" hidden="1" x14ac:dyDescent="0.4">
      <c r="B256" s="256" t="s">
        <v>125</v>
      </c>
    </row>
    <row r="257" spans="2:2" hidden="1" x14ac:dyDescent="0.4">
      <c r="B257" s="256" t="s">
        <v>117</v>
      </c>
    </row>
    <row r="258" spans="2:2" hidden="1" x14ac:dyDescent="0.4">
      <c r="B258" s="256" t="s">
        <v>118</v>
      </c>
    </row>
    <row r="259" spans="2:2" hidden="1" x14ac:dyDescent="0.4">
      <c r="B259" s="256" t="s">
        <v>111</v>
      </c>
    </row>
    <row r="260" spans="2:2" hidden="1" x14ac:dyDescent="0.4">
      <c r="B260" s="256" t="s">
        <v>112</v>
      </c>
    </row>
    <row r="261" spans="2:2" hidden="1" x14ac:dyDescent="0.4">
      <c r="B261" s="256" t="s">
        <v>127</v>
      </c>
    </row>
    <row r="262" spans="2:2" hidden="1" x14ac:dyDescent="0.4">
      <c r="B262" s="256" t="s">
        <v>133</v>
      </c>
    </row>
    <row r="263" spans="2:2" hidden="1" x14ac:dyDescent="0.4">
      <c r="B263" s="256" t="s">
        <v>134</v>
      </c>
    </row>
    <row r="264" spans="2:2" hidden="1" x14ac:dyDescent="0.4">
      <c r="B264" s="256" t="s">
        <v>132</v>
      </c>
    </row>
    <row r="265" spans="2:2" hidden="1" x14ac:dyDescent="0.4">
      <c r="B265" s="256" t="s">
        <v>667</v>
      </c>
    </row>
    <row r="266" spans="2:2" hidden="1" x14ac:dyDescent="0.4">
      <c r="B266" s="256" t="s">
        <v>129</v>
      </c>
    </row>
    <row r="267" spans="2:2" hidden="1" x14ac:dyDescent="0.4">
      <c r="B267" s="256" t="s">
        <v>128</v>
      </c>
    </row>
    <row r="268" spans="2:2" hidden="1" x14ac:dyDescent="0.4">
      <c r="B268" s="256" t="s">
        <v>136</v>
      </c>
    </row>
    <row r="269" spans="2:2" hidden="1" x14ac:dyDescent="0.4">
      <c r="B269" s="256" t="s">
        <v>137</v>
      </c>
    </row>
    <row r="270" spans="2:2" hidden="1" x14ac:dyDescent="0.4">
      <c r="B270" s="256" t="s">
        <v>139</v>
      </c>
    </row>
    <row r="271" spans="2:2" hidden="1" x14ac:dyDescent="0.4">
      <c r="B271" s="256" t="s">
        <v>142</v>
      </c>
    </row>
    <row r="272" spans="2:2" hidden="1" x14ac:dyDescent="0.4">
      <c r="B272" s="256" t="s">
        <v>143</v>
      </c>
    </row>
    <row r="273" spans="2:2" hidden="1" x14ac:dyDescent="0.4">
      <c r="B273" s="256" t="s">
        <v>138</v>
      </c>
    </row>
    <row r="274" spans="2:2" hidden="1" x14ac:dyDescent="0.4">
      <c r="B274" s="256" t="s">
        <v>140</v>
      </c>
    </row>
    <row r="275" spans="2:2" hidden="1" x14ac:dyDescent="0.4">
      <c r="B275" s="256" t="s">
        <v>144</v>
      </c>
    </row>
    <row r="276" spans="2:2" hidden="1" x14ac:dyDescent="0.4">
      <c r="B276" s="256" t="s">
        <v>668</v>
      </c>
    </row>
    <row r="277" spans="2:2" hidden="1" x14ac:dyDescent="0.4">
      <c r="B277" s="256" t="s">
        <v>141</v>
      </c>
    </row>
    <row r="278" spans="2:2" hidden="1" x14ac:dyDescent="0.4">
      <c r="B278" s="256" t="s">
        <v>149</v>
      </c>
    </row>
    <row r="279" spans="2:2" hidden="1" x14ac:dyDescent="0.4">
      <c r="B279" s="256" t="s">
        <v>150</v>
      </c>
    </row>
    <row r="280" spans="2:2" hidden="1" x14ac:dyDescent="0.4">
      <c r="B280" s="256" t="s">
        <v>151</v>
      </c>
    </row>
    <row r="281" spans="2:2" hidden="1" x14ac:dyDescent="0.4">
      <c r="B281" s="256" t="s">
        <v>158</v>
      </c>
    </row>
    <row r="282" spans="2:2" hidden="1" x14ac:dyDescent="0.4">
      <c r="B282" s="256" t="s">
        <v>171</v>
      </c>
    </row>
    <row r="283" spans="2:2" hidden="1" x14ac:dyDescent="0.4">
      <c r="B283" s="256" t="s">
        <v>159</v>
      </c>
    </row>
    <row r="284" spans="2:2" hidden="1" x14ac:dyDescent="0.4">
      <c r="B284" s="256" t="s">
        <v>166</v>
      </c>
    </row>
    <row r="285" spans="2:2" hidden="1" x14ac:dyDescent="0.4">
      <c r="B285" s="256" t="s">
        <v>162</v>
      </c>
    </row>
    <row r="286" spans="2:2" hidden="1" x14ac:dyDescent="0.4">
      <c r="B286" s="256" t="s">
        <v>65</v>
      </c>
    </row>
    <row r="287" spans="2:2" hidden="1" x14ac:dyDescent="0.4">
      <c r="B287" s="256" t="s">
        <v>156</v>
      </c>
    </row>
    <row r="288" spans="2:2" hidden="1" x14ac:dyDescent="0.4">
      <c r="B288" s="256" t="s">
        <v>160</v>
      </c>
    </row>
    <row r="289" spans="2:2" hidden="1" x14ac:dyDescent="0.4">
      <c r="B289" s="256" t="s">
        <v>157</v>
      </c>
    </row>
    <row r="290" spans="2:2" hidden="1" x14ac:dyDescent="0.4">
      <c r="B290" s="256" t="s">
        <v>172</v>
      </c>
    </row>
    <row r="291" spans="2:2" hidden="1" x14ac:dyDescent="0.4">
      <c r="B291" s="256" t="s">
        <v>669</v>
      </c>
    </row>
    <row r="292" spans="2:2" hidden="1" x14ac:dyDescent="0.4">
      <c r="B292" s="256" t="s">
        <v>165</v>
      </c>
    </row>
    <row r="293" spans="2:2" hidden="1" x14ac:dyDescent="0.4">
      <c r="B293" s="256" t="s">
        <v>173</v>
      </c>
    </row>
    <row r="294" spans="2:2" hidden="1" x14ac:dyDescent="0.4">
      <c r="B294" s="256" t="s">
        <v>161</v>
      </c>
    </row>
    <row r="295" spans="2:2" hidden="1" x14ac:dyDescent="0.4">
      <c r="B295" s="256" t="s">
        <v>176</v>
      </c>
    </row>
    <row r="296" spans="2:2" hidden="1" x14ac:dyDescent="0.4">
      <c r="B296" s="256" t="s">
        <v>670</v>
      </c>
    </row>
    <row r="297" spans="2:2" hidden="1" x14ac:dyDescent="0.4">
      <c r="B297" s="256" t="s">
        <v>181</v>
      </c>
    </row>
    <row r="298" spans="2:2" hidden="1" x14ac:dyDescent="0.4">
      <c r="B298" s="256" t="s">
        <v>178</v>
      </c>
    </row>
    <row r="299" spans="2:2" hidden="1" x14ac:dyDescent="0.4">
      <c r="B299" s="256" t="s">
        <v>177</v>
      </c>
    </row>
    <row r="300" spans="2:2" hidden="1" x14ac:dyDescent="0.4">
      <c r="B300" s="256" t="s">
        <v>186</v>
      </c>
    </row>
    <row r="301" spans="2:2" hidden="1" x14ac:dyDescent="0.4">
      <c r="B301" s="256" t="s">
        <v>182</v>
      </c>
    </row>
    <row r="302" spans="2:2" hidden="1" x14ac:dyDescent="0.4">
      <c r="B302" s="256" t="s">
        <v>183</v>
      </c>
    </row>
    <row r="303" spans="2:2" hidden="1" x14ac:dyDescent="0.4">
      <c r="B303" s="256" t="s">
        <v>184</v>
      </c>
    </row>
    <row r="304" spans="2:2" hidden="1" x14ac:dyDescent="0.4">
      <c r="B304" s="256" t="s">
        <v>185</v>
      </c>
    </row>
    <row r="305" spans="2:2" hidden="1" x14ac:dyDescent="0.4">
      <c r="B305" s="256" t="s">
        <v>187</v>
      </c>
    </row>
    <row r="306" spans="2:2" hidden="1" x14ac:dyDescent="0.4">
      <c r="B306" s="256" t="s">
        <v>671</v>
      </c>
    </row>
    <row r="307" spans="2:2" hidden="1" x14ac:dyDescent="0.4">
      <c r="B307" s="256" t="s">
        <v>188</v>
      </c>
    </row>
    <row r="308" spans="2:2" hidden="1" x14ac:dyDescent="0.4">
      <c r="B308" s="256" t="s">
        <v>189</v>
      </c>
    </row>
    <row r="309" spans="2:2" hidden="1" x14ac:dyDescent="0.4">
      <c r="B309" s="256" t="s">
        <v>194</v>
      </c>
    </row>
    <row r="310" spans="2:2" hidden="1" x14ac:dyDescent="0.4">
      <c r="B310" s="256" t="s">
        <v>195</v>
      </c>
    </row>
    <row r="311" spans="2:2" ht="29.15" hidden="1" x14ac:dyDescent="0.4">
      <c r="B311" s="256" t="s">
        <v>154</v>
      </c>
    </row>
    <row r="312" spans="2:2" hidden="1" x14ac:dyDescent="0.4">
      <c r="B312" s="256" t="s">
        <v>672</v>
      </c>
    </row>
    <row r="313" spans="2:2" hidden="1" x14ac:dyDescent="0.4">
      <c r="B313" s="256" t="s">
        <v>673</v>
      </c>
    </row>
    <row r="314" spans="2:2" hidden="1" x14ac:dyDescent="0.4">
      <c r="B314" s="256" t="s">
        <v>196</v>
      </c>
    </row>
    <row r="315" spans="2:2" hidden="1" x14ac:dyDescent="0.4">
      <c r="B315" s="256" t="s">
        <v>155</v>
      </c>
    </row>
    <row r="316" spans="2:2" hidden="1" x14ac:dyDescent="0.4">
      <c r="B316" s="256" t="s">
        <v>674</v>
      </c>
    </row>
    <row r="317" spans="2:2" hidden="1" x14ac:dyDescent="0.4">
      <c r="B317" s="256" t="s">
        <v>168</v>
      </c>
    </row>
    <row r="318" spans="2:2" hidden="1" x14ac:dyDescent="0.4">
      <c r="B318" s="256" t="s">
        <v>200</v>
      </c>
    </row>
    <row r="319" spans="2:2" hidden="1" x14ac:dyDescent="0.4">
      <c r="B319" s="256" t="s">
        <v>201</v>
      </c>
    </row>
    <row r="320" spans="2:2" hidden="1" x14ac:dyDescent="0.4">
      <c r="B320" s="256" t="s">
        <v>180</v>
      </c>
    </row>
    <row r="321" hidden="1" x14ac:dyDescent="0.4"/>
  </sheetData>
  <dataConsolidate/>
  <customSheetViews>
    <customSheetView guid="{07EAF365-2447-4F82-A46B-7E9FD26E56FF}" scale="70" showGridLines="0" fitToPage="1" hiddenRows="1">
      <selection activeCell="L63" sqref="L63:M63"/>
      <pageMargins left="0.7" right="0.7" top="0.75" bottom="0.75" header="0.3" footer="0.3"/>
      <pageSetup paperSize="8" scale="36" fitToHeight="0" orientation="landscape" cellComments="asDisplayed"/>
    </customSheetView>
    <customSheetView guid="{5CD7C8B3-764F-4DEF-977A-65B015DA68E5}" scale="70" showGridLines="0" fitToPage="1" hiddenRows="1">
      <selection activeCell="L63" sqref="L63:M63"/>
      <pageMargins left="0.7" right="0.7" top="0.75" bottom="0.75" header="0.3" footer="0.3"/>
      <pageSetup paperSize="8" scale="36" fitToHeight="0" orientation="landscape" cellComments="asDisplayed"/>
    </customSheetView>
    <customSheetView guid="{A4DC33F0-7589-4960-80FA-6D530D97677A}" scale="80" showGridLines="0" fitToPage="1" hiddenRows="1">
      <selection activeCell="D125" sqref="D125:G125"/>
      <pageMargins left="0.7" right="0.7" top="0.75" bottom="0.75" header="0.3" footer="0.3"/>
      <pageSetup paperSize="8" scale="36" fitToHeight="0" orientation="landscape" cellComments="asDisplayed"/>
    </customSheetView>
    <customSheetView guid="{476D7F7D-2B0A-443D-9DC0-E3701DAEAE39}" scale="70" showGridLines="0" fitToPage="1" hiddenRows="1">
      <selection activeCell="L63" sqref="L63:M63"/>
      <pageMargins left="0.7" right="0.7" top="0.75" bottom="0.75" header="0.3" footer="0.3"/>
      <pageSetup paperSize="8" scale="36" fitToHeight="0" orientation="landscape" cellComments="asDisplayed"/>
    </customSheetView>
  </customSheetViews>
  <mergeCells count="351">
    <mergeCell ref="B10:C10"/>
    <mergeCell ref="D19:G19"/>
    <mergeCell ref="H19:K19"/>
    <mergeCell ref="L19:O19"/>
    <mergeCell ref="P19:S19"/>
    <mergeCell ref="B20:B23"/>
    <mergeCell ref="C20:C23"/>
    <mergeCell ref="D25:G25"/>
    <mergeCell ref="H25:K25"/>
    <mergeCell ref="L25:O25"/>
    <mergeCell ref="P25:S25"/>
    <mergeCell ref="L26:M26"/>
    <mergeCell ref="P26:Q26"/>
    <mergeCell ref="R27:R28"/>
    <mergeCell ref="S27:S28"/>
    <mergeCell ref="B29:B38"/>
    <mergeCell ref="C29:C38"/>
    <mergeCell ref="K27:K28"/>
    <mergeCell ref="N27:N28"/>
    <mergeCell ref="O27:O28"/>
    <mergeCell ref="B39:B50"/>
    <mergeCell ref="C39:C50"/>
    <mergeCell ref="D40:D41"/>
    <mergeCell ref="E40:E41"/>
    <mergeCell ref="H40:H41"/>
    <mergeCell ref="I40:I41"/>
    <mergeCell ref="F27:F28"/>
    <mergeCell ref="G27:G28"/>
    <mergeCell ref="J27:J28"/>
    <mergeCell ref="D46:D47"/>
    <mergeCell ref="E46:E47"/>
    <mergeCell ref="H46:H47"/>
    <mergeCell ref="I46:I47"/>
    <mergeCell ref="B26:B28"/>
    <mergeCell ref="C26:C28"/>
    <mergeCell ref="D26:E26"/>
    <mergeCell ref="H26:I26"/>
    <mergeCell ref="L40:L41"/>
    <mergeCell ref="M40:M41"/>
    <mergeCell ref="P40:P41"/>
    <mergeCell ref="Q40:Q41"/>
    <mergeCell ref="D43:D44"/>
    <mergeCell ref="E43:E44"/>
    <mergeCell ref="H43:H44"/>
    <mergeCell ref="I43:I44"/>
    <mergeCell ref="L43:L44"/>
    <mergeCell ref="M43:M44"/>
    <mergeCell ref="P43:P44"/>
    <mergeCell ref="Q43:Q44"/>
    <mergeCell ref="L46:L47"/>
    <mergeCell ref="M46:M47"/>
    <mergeCell ref="P46:P47"/>
    <mergeCell ref="Q46:Q47"/>
    <mergeCell ref="P49:P50"/>
    <mergeCell ref="Q49:Q50"/>
    <mergeCell ref="D52:G52"/>
    <mergeCell ref="H52:K52"/>
    <mergeCell ref="L52:O52"/>
    <mergeCell ref="P52:S52"/>
    <mergeCell ref="D49:D50"/>
    <mergeCell ref="E49:E50"/>
    <mergeCell ref="H49:H50"/>
    <mergeCell ref="I49:I50"/>
    <mergeCell ref="L49:L50"/>
    <mergeCell ref="M49:M50"/>
    <mergeCell ref="N54:N55"/>
    <mergeCell ref="O54:O55"/>
    <mergeCell ref="R54:R55"/>
    <mergeCell ref="S54:S55"/>
    <mergeCell ref="B56:B59"/>
    <mergeCell ref="C56:C57"/>
    <mergeCell ref="F56:G56"/>
    <mergeCell ref="J56:K56"/>
    <mergeCell ref="N56:O56"/>
    <mergeCell ref="R56:S56"/>
    <mergeCell ref="B53:B55"/>
    <mergeCell ref="C53:C55"/>
    <mergeCell ref="D53:E53"/>
    <mergeCell ref="H53:I53"/>
    <mergeCell ref="L53:M53"/>
    <mergeCell ref="P53:Q53"/>
    <mergeCell ref="F54:F55"/>
    <mergeCell ref="G54:G55"/>
    <mergeCell ref="J54:J55"/>
    <mergeCell ref="K54:K55"/>
    <mergeCell ref="F57:G57"/>
    <mergeCell ref="J57:K57"/>
    <mergeCell ref="N57:O57"/>
    <mergeCell ref="R57:S57"/>
    <mergeCell ref="F62:G62"/>
    <mergeCell ref="H62:I62"/>
    <mergeCell ref="J62:K62"/>
    <mergeCell ref="C58:C59"/>
    <mergeCell ref="D61:G61"/>
    <mergeCell ref="H61:K61"/>
    <mergeCell ref="L61:O61"/>
    <mergeCell ref="P61:S61"/>
    <mergeCell ref="L62:M62"/>
    <mergeCell ref="N62:O62"/>
    <mergeCell ref="P62:Q62"/>
    <mergeCell ref="R62:S62"/>
    <mergeCell ref="N65:O65"/>
    <mergeCell ref="R65:S65"/>
    <mergeCell ref="D67:G67"/>
    <mergeCell ref="H67:K67"/>
    <mergeCell ref="P67:S67"/>
    <mergeCell ref="P63:Q63"/>
    <mergeCell ref="R63:S63"/>
    <mergeCell ref="B64:B65"/>
    <mergeCell ref="C64:C65"/>
    <mergeCell ref="F64:G64"/>
    <mergeCell ref="J64:K64"/>
    <mergeCell ref="N64:O64"/>
    <mergeCell ref="R64:S64"/>
    <mergeCell ref="F65:G65"/>
    <mergeCell ref="J65:K65"/>
    <mergeCell ref="B62:B63"/>
    <mergeCell ref="C62:C63"/>
    <mergeCell ref="D63:E63"/>
    <mergeCell ref="F63:G63"/>
    <mergeCell ref="H63:I63"/>
    <mergeCell ref="J63:K63"/>
    <mergeCell ref="L63:M63"/>
    <mergeCell ref="N63:O63"/>
    <mergeCell ref="D62:E62"/>
    <mergeCell ref="J70:K70"/>
    <mergeCell ref="N70:O70"/>
    <mergeCell ref="R70:S70"/>
    <mergeCell ref="F71:G71"/>
    <mergeCell ref="J71:K71"/>
    <mergeCell ref="N71:O71"/>
    <mergeCell ref="R71:S71"/>
    <mergeCell ref="B68:B76"/>
    <mergeCell ref="C68:C69"/>
    <mergeCell ref="F68:G68"/>
    <mergeCell ref="F69:G69"/>
    <mergeCell ref="C70:C76"/>
    <mergeCell ref="F70:G70"/>
    <mergeCell ref="F72:G72"/>
    <mergeCell ref="F74:G74"/>
    <mergeCell ref="F76:G76"/>
    <mergeCell ref="J74:K74"/>
    <mergeCell ref="N74:O74"/>
    <mergeCell ref="R74:S74"/>
    <mergeCell ref="F75:G75"/>
    <mergeCell ref="J75:K75"/>
    <mergeCell ref="N75:O75"/>
    <mergeCell ref="R75:S75"/>
    <mergeCell ref="J72:K72"/>
    <mergeCell ref="N72:O72"/>
    <mergeCell ref="R72:S72"/>
    <mergeCell ref="F73:G73"/>
    <mergeCell ref="J73:K73"/>
    <mergeCell ref="N73:O73"/>
    <mergeCell ref="R73:S73"/>
    <mergeCell ref="J76:K76"/>
    <mergeCell ref="N76:O76"/>
    <mergeCell ref="R76:S76"/>
    <mergeCell ref="I80:J80"/>
    <mergeCell ref="M80:N80"/>
    <mergeCell ref="Q80:R80"/>
    <mergeCell ref="E81:F81"/>
    <mergeCell ref="I81:J81"/>
    <mergeCell ref="M81:N81"/>
    <mergeCell ref="Q81:R81"/>
    <mergeCell ref="I78:J78"/>
    <mergeCell ref="M78:N78"/>
    <mergeCell ref="Q78:R78"/>
    <mergeCell ref="E79:F79"/>
    <mergeCell ref="I79:J79"/>
    <mergeCell ref="M79:N79"/>
    <mergeCell ref="Q79:R79"/>
    <mergeCell ref="P85:S85"/>
    <mergeCell ref="B86:B87"/>
    <mergeCell ref="C86:C87"/>
    <mergeCell ref="D86:E86"/>
    <mergeCell ref="H86:I86"/>
    <mergeCell ref="L86:M86"/>
    <mergeCell ref="P86:Q86"/>
    <mergeCell ref="E82:F82"/>
    <mergeCell ref="I82:J82"/>
    <mergeCell ref="M82:N82"/>
    <mergeCell ref="Q82:R82"/>
    <mergeCell ref="E83:F83"/>
    <mergeCell ref="I83:J83"/>
    <mergeCell ref="M83:N83"/>
    <mergeCell ref="Q83:R83"/>
    <mergeCell ref="D87:E87"/>
    <mergeCell ref="B77:B83"/>
    <mergeCell ref="C77:C83"/>
    <mergeCell ref="E77:F77"/>
    <mergeCell ref="I77:J77"/>
    <mergeCell ref="M77:N77"/>
    <mergeCell ref="Q77:R77"/>
    <mergeCell ref="E78:F78"/>
    <mergeCell ref="E80:F80"/>
    <mergeCell ref="B88:B99"/>
    <mergeCell ref="C88:C99"/>
    <mergeCell ref="D89:D90"/>
    <mergeCell ref="E89:E90"/>
    <mergeCell ref="F89:F90"/>
    <mergeCell ref="D85:G85"/>
    <mergeCell ref="H85:K85"/>
    <mergeCell ref="L85:O85"/>
    <mergeCell ref="S89:S90"/>
    <mergeCell ref="D92:D93"/>
    <mergeCell ref="E92:E93"/>
    <mergeCell ref="F92:F93"/>
    <mergeCell ref="G92:G93"/>
    <mergeCell ref="H92:H93"/>
    <mergeCell ref="I92:I93"/>
    <mergeCell ref="J92:J93"/>
    <mergeCell ref="K92:K93"/>
    <mergeCell ref="L92:L93"/>
    <mergeCell ref="M89:M90"/>
    <mergeCell ref="N89:N90"/>
    <mergeCell ref="O89:O90"/>
    <mergeCell ref="P89:P90"/>
    <mergeCell ref="Q89:Q90"/>
    <mergeCell ref="R89:R90"/>
    <mergeCell ref="G89:G90"/>
    <mergeCell ref="H89:H90"/>
    <mergeCell ref="I89:I90"/>
    <mergeCell ref="J89:J90"/>
    <mergeCell ref="K89:K90"/>
    <mergeCell ref="L89:L90"/>
    <mergeCell ref="S92:S93"/>
    <mergeCell ref="D95:D96"/>
    <mergeCell ref="E95:E96"/>
    <mergeCell ref="F95:F96"/>
    <mergeCell ref="G95:G96"/>
    <mergeCell ref="H95:H96"/>
    <mergeCell ref="I95:I96"/>
    <mergeCell ref="J95:J96"/>
    <mergeCell ref="K95:K96"/>
    <mergeCell ref="L95:L96"/>
    <mergeCell ref="M92:M93"/>
    <mergeCell ref="N92:N93"/>
    <mergeCell ref="O92:O93"/>
    <mergeCell ref="P92:P93"/>
    <mergeCell ref="Q92:Q93"/>
    <mergeCell ref="R92:R93"/>
    <mergeCell ref="S95:S96"/>
    <mergeCell ref="M95:M96"/>
    <mergeCell ref="B102:B111"/>
    <mergeCell ref="C102:C103"/>
    <mergeCell ref="F102:G102"/>
    <mergeCell ref="J102:K102"/>
    <mergeCell ref="N102:O102"/>
    <mergeCell ref="M98:M99"/>
    <mergeCell ref="N98:N99"/>
    <mergeCell ref="O98:O99"/>
    <mergeCell ref="P98:P99"/>
    <mergeCell ref="F103:G103"/>
    <mergeCell ref="J103:K103"/>
    <mergeCell ref="N103:O103"/>
    <mergeCell ref="C104:C111"/>
    <mergeCell ref="D101:G101"/>
    <mergeCell ref="H101:K101"/>
    <mergeCell ref="L101:O101"/>
    <mergeCell ref="D98:D99"/>
    <mergeCell ref="E98:E99"/>
    <mergeCell ref="F98:F99"/>
    <mergeCell ref="G98:G99"/>
    <mergeCell ref="H98:H99"/>
    <mergeCell ref="I98:I99"/>
    <mergeCell ref="J98:J99"/>
    <mergeCell ref="K98:K99"/>
    <mergeCell ref="L123:O123"/>
    <mergeCell ref="P123:S123"/>
    <mergeCell ref="M119:N119"/>
    <mergeCell ref="M120:N120"/>
    <mergeCell ref="M121:N121"/>
    <mergeCell ref="R116:S116"/>
    <mergeCell ref="R117:S117"/>
    <mergeCell ref="R118:S118"/>
    <mergeCell ref="R119:S119"/>
    <mergeCell ref="R120:S120"/>
    <mergeCell ref="R121:S121"/>
    <mergeCell ref="H124:K124"/>
    <mergeCell ref="L124:O124"/>
    <mergeCell ref="B112:B121"/>
    <mergeCell ref="C112:C113"/>
    <mergeCell ref="C114:C121"/>
    <mergeCell ref="E114:F114"/>
    <mergeCell ref="E115:F115"/>
    <mergeCell ref="E116:F116"/>
    <mergeCell ref="E117:F117"/>
    <mergeCell ref="E118:F118"/>
    <mergeCell ref="E119:F119"/>
    <mergeCell ref="E120:F120"/>
    <mergeCell ref="I116:J116"/>
    <mergeCell ref="I117:J117"/>
    <mergeCell ref="I118:J118"/>
    <mergeCell ref="I119:J119"/>
    <mergeCell ref="I120:J120"/>
    <mergeCell ref="I121:J121"/>
    <mergeCell ref="M116:N116"/>
    <mergeCell ref="M117:N117"/>
    <mergeCell ref="M118:N118"/>
    <mergeCell ref="E121:F121"/>
    <mergeCell ref="D123:G123"/>
    <mergeCell ref="H123:K123"/>
    <mergeCell ref="C2:G2"/>
    <mergeCell ref="B6:G6"/>
    <mergeCell ref="B7:G7"/>
    <mergeCell ref="B8:G8"/>
    <mergeCell ref="C3:G3"/>
    <mergeCell ref="M129:N129"/>
    <mergeCell ref="Q129:R129"/>
    <mergeCell ref="C128:C129"/>
    <mergeCell ref="E128:F128"/>
    <mergeCell ref="I128:J128"/>
    <mergeCell ref="M128:N128"/>
    <mergeCell ref="Q128:R128"/>
    <mergeCell ref="E129:F129"/>
    <mergeCell ref="I129:J129"/>
    <mergeCell ref="P124:S124"/>
    <mergeCell ref="D125:G125"/>
    <mergeCell ref="H125:K125"/>
    <mergeCell ref="L125:O125"/>
    <mergeCell ref="P125:S125"/>
    <mergeCell ref="B126:B129"/>
    <mergeCell ref="C126:C127"/>
    <mergeCell ref="B124:B125"/>
    <mergeCell ref="C124:C125"/>
    <mergeCell ref="D124:G124"/>
    <mergeCell ref="J68:K68"/>
    <mergeCell ref="J69:K69"/>
    <mergeCell ref="N68:O68"/>
    <mergeCell ref="N69:O69"/>
    <mergeCell ref="R68:S68"/>
    <mergeCell ref="R69:S69"/>
    <mergeCell ref="I114:J114"/>
    <mergeCell ref="I115:J115"/>
    <mergeCell ref="M114:N114"/>
    <mergeCell ref="M115:N115"/>
    <mergeCell ref="R115:S115"/>
    <mergeCell ref="R114:S114"/>
    <mergeCell ref="P101:S101"/>
    <mergeCell ref="Q98:Q99"/>
    <mergeCell ref="R98:R99"/>
    <mergeCell ref="N95:N96"/>
    <mergeCell ref="O95:O96"/>
    <mergeCell ref="P95:P96"/>
    <mergeCell ref="Q95:Q96"/>
    <mergeCell ref="R95:R96"/>
    <mergeCell ref="R102:S102"/>
    <mergeCell ref="R103:S103"/>
    <mergeCell ref="S98:S99"/>
    <mergeCell ref="L98:L99"/>
  </mergeCells>
  <conditionalFormatting sqref="E136">
    <cfRule type="iconSet" priority="1">
      <iconSet iconSet="4ArrowsGray">
        <cfvo type="percent" val="0"/>
        <cfvo type="percent" val="25"/>
        <cfvo type="percent" val="50"/>
        <cfvo type="percent" val="75"/>
      </iconSet>
    </cfRule>
  </conditionalFormatting>
  <dataValidations xWindow="633" yWindow="580" count="65">
    <dataValidation type="list" allowBlank="1" showInputMessage="1" showErrorMessage="1" prompt="Select type of policy" sqref="G127">
      <formula1>$H$164:$H$185</formula1>
    </dataValidation>
    <dataValidation type="list" allowBlank="1" showInputMessage="1" showErrorMessage="1" prompt="Select type of assets" sqref="E113 Q113 M113 I113">
      <formula1>$L$140:$L$146</formula1>
    </dataValidation>
    <dataValidation type="whole" allowBlank="1" showInputMessage="1" showErrorMessage="1" error="Please enter a number here" prompt="Enter No. of development strategies" sqref="D129 H129 L129 P129">
      <formula1>0</formula1>
      <formula2>999999999</formula2>
    </dataValidation>
    <dataValidation type="whole" allowBlank="1" showInputMessage="1" showErrorMessage="1" error="Please enter a number" prompt="Enter No. of policy introduced or adjusted" sqref="D127 H127 L127 P127">
      <formula1>0</formula1>
      <formula2>999999999999</formula2>
    </dataValidation>
    <dataValidation type="decimal" allowBlank="1" showInputMessage="1" showErrorMessage="1" error="Please enter a number" prompt="Enter income level of households" sqref="O121 G121 K121 G115 G117 G119 K115 K117 K119 O115 O117 O119">
      <formula1>0</formula1>
      <formula2>9999999999999</formula2>
    </dataValidation>
    <dataValidation type="whole" allowBlank="1" showInputMessage="1" showErrorMessage="1" prompt="Enter number of households" sqref="L121 D121 H121 D115 D117 D119 H115 H117 H119 L115 L117 L119 P115 P117 P119 P121">
      <formula1>0</formula1>
      <formula2>999999999999</formula2>
    </dataValidation>
    <dataValidation type="whole" allowBlank="1" showInputMessage="1" showErrorMessage="1" prompt="Enter number of assets" sqref="D113 P113 L113 H113">
      <formula1>0</formula1>
      <formula2>9999999999999</formula2>
    </dataValidation>
    <dataValidation type="whole" allowBlank="1" showInputMessage="1" showErrorMessage="1" error="Please enter a number here" prompt="Please enter the No. of targeted households" sqref="D103 L111 H103 D111 H111 L103 P103 D105 D107 D109 H105 H107 H109 L105 L107 L109 P105 P107 P109 P111">
      <formula1>0</formula1>
      <formula2>999999999999999</formula2>
    </dataValidation>
    <dataValidation type="whole" operator="greaterThan" allowBlank="1" showInputMessage="1" showErrorMessage="1" error="You need to enter a quantitative value greater than 0_x000a_" prompt="Enter total number of assets or ecosystem projected/rehabilitated" sqref="E89:E90 E92:E93 E95:E96 E98:E99 I89:I90 M92:M93 I92:I93 I95:I96 I98:I99 M98:M99 M95:M96 M89:M90 Q89:Q90 Q92:Q93 Q95:Q96 Q98:Q99">
      <formula1>0</formula1>
    </dataValidation>
    <dataValidation type="whole" allowBlank="1" showInputMessage="1" showErrorMessage="1" error="Please enter a number here" prompt="Please enter a number" sqref="D78:D83 H78:H83 L78:L83 P78:P83">
      <formula1>0</formula1>
      <formula2>9999999999999990</formula2>
    </dataValidation>
    <dataValidation type="decimal" allowBlank="1" showInputMessage="1" showErrorMessage="1" errorTitle="Invalid data" error="Please enter a number" prompt="Please enter a number here" sqref="E54 I54 D65 H65 L65 P65">
      <formula1>0</formula1>
      <formula2>9999999999</formula2>
    </dataValidation>
    <dataValidation type="decimal" allowBlank="1" showInputMessage="1" showErrorMessage="1" errorTitle="Invalid data" error="Please enter a number" prompt="Enter total number of staff trained" sqref="D57">
      <formula1>0</formula1>
      <formula2>9999999999</formula2>
    </dataValidation>
    <dataValidation type="decimal" allowBlank="1" showInputMessage="1" showErrorMessage="1" errorTitle="Invalid data" error="Please enter a number" sqref="Q54 P57 L57 H57 M54">
      <formula1>0</formula1>
      <formula2>9999999999</formula2>
    </dataValidation>
    <dataValidation type="decimal" allowBlank="1" showInputMessage="1" showErrorMessage="1" errorTitle="Invalid data" error="Please enter a number" prompt="Enter the number of municipalities covered by the Early Warning System" sqref="G41 G44 G47 G50 K41 K44 K47 K50 O41 O44 O47 O50 S41 S44 S47 S50">
      <formula1>0</formula1>
      <formula2>9999999</formula2>
    </dataValidation>
    <dataValidation type="list" allowBlank="1" showInputMessage="1" showErrorMessage="1" error="Select from the drop-down list" prompt="Select the geographical coverage of the Early Warning System" sqref="G40 S49 S46 S43 S40 O49 O46 O43 O40 K49 K46 K43 K40 G49 G46 G43">
      <formula1>$D$151:$D$153</formula1>
    </dataValidation>
    <dataValidation type="decimal" allowBlank="1" showInputMessage="1" showErrorMessage="1" errorTitle="Invalid data" error="Please enter a number here" prompt="Enter the number of adopted Early Warning Systems" sqref="D40:D41 D43:D44 D46:D47 D49:D50 H40:H41 H43:H44 H46:H47 H49:H50 L40:L41 L43:L44 L46:L47 L49:L50 P40:P41 P43:P44 P46:P47 P49:P50">
      <formula1>0</formula1>
      <formula2>9999999999</formula2>
    </dataValidation>
    <dataValidation type="list" allowBlank="1" showInputMessage="1" showErrorMessage="1" prompt="Select income source" sqref="E115:F115 R121 R119 R117 M121 M119 M117 I121 I119 I117 R115 M115 I115 E117:F117 E119:F119 E121:F121">
      <formula1>$K$139:$K$153</formula1>
    </dataValidation>
    <dataValidation type="list" allowBlank="1" showInputMessage="1" showErrorMessage="1" prompt="Please select the alternate source" sqref="G111 S111 S109 S107 S105 O109 O107 O105 K109 K107 K105 G109 G107 K111 G105 O111">
      <formula1>$K$139:$K$153</formula1>
    </dataValidation>
    <dataValidation type="list" allowBlank="1" showInputMessage="1" showErrorMessage="1" prompt="Select % increase in income level" sqref="F111 R111 R109 R107 R105 N109 N107 N105 J109 J107 J105 F109 F107 J111 F105 N111">
      <formula1>$E$168:$E$176</formula1>
    </dataValidation>
    <dataValidation type="list" allowBlank="1" showInputMessage="1" showErrorMessage="1" prompt="Select type of natural assets protected or rehabilitated" sqref="D89:D90 D92:D93 D95:D96 D98:D99 H89:H90 H92:H93 H95:H96 H98:H99 L92:L93 L95:L96 L98:L99 P92:P93 P95:P96 P98:P99 L89:L90 P89:P90">
      <formula1>$C$166:$C$173</formula1>
    </dataValidation>
    <dataValidation type="list" allowBlank="1" showInputMessage="1" showErrorMessage="1" prompt="Enter the unit and type of the natural asset of ecosystem restored" sqref="F89:F90 J92:J93 J95:J96 J98:J99 N92:N93 N95:N96 N98:N99 F98:F99 F95:F96 F92:F93 N89:N90 J89:J90">
      <formula1>$C$160:$C$163</formula1>
    </dataValidation>
    <dataValidation type="list" allowBlank="1" showInputMessage="1" showErrorMessage="1" prompt="Select targeted asset" sqref="E71:E76 I71:I76 M71:M76 Q71:Q76">
      <formula1>$J$165:$J$166</formula1>
    </dataValidation>
    <dataValidation type="list" allowBlank="1" showInputMessage="1" showErrorMessage="1" error="Select from the drop-down list" prompt="Select category of early warning systems_x000a__x000a_" sqref="E40:E41 Q46:Q47 Q49:Q50 Q43:Q44 Q40:Q41 E46:E47 E49:E50 I46:I47 M46:M47 E43:E44 I49:I50 I43:I44 I40:I41 M49:M50 M43:M44 M40:M41">
      <formula1>$D$163:$D$166</formula1>
    </dataValidation>
    <dataValidation type="list" allowBlank="1" showInputMessage="1" showErrorMessage="1" prompt="Select status" sqref="O38 S38 S36 S34 S32 S30 O36 O34 O32 O30 K36 K34 K32 K30 G38 G34 G32 G30 G36 K38">
      <formula1>$E$163:$E$165</formula1>
    </dataValidation>
    <dataValidation type="list" allowBlank="1" showInputMessage="1" showErrorMessage="1" sqref="E142:E143">
      <formula1>$D$16:$D$18</formula1>
    </dataValidation>
    <dataValidation type="list" allowBlank="1" showInputMessage="1" showErrorMessage="1" prompt="Select effectiveness" sqref="G129 S129 O129 K129">
      <formula1>$K$155:$K$159</formula1>
    </dataValidation>
    <dataValidation type="list" allowBlank="1" showInputMessage="1" showErrorMessage="1" prompt="Select a sector" sqref="F63:G63 R63:S63 N63:O63 J63:K63">
      <formula1>$J$146:$J$154</formula1>
    </dataValidation>
    <dataValidation type="decimal" allowBlank="1" showInputMessage="1" showErrorMessage="1" errorTitle="Invalid data" error="Please enter a number between 0 and 9999999" prompt="Enter a number here" sqref="E21:G21 E27 I21:K21 Q21:S21 M27 I27 M21:O21 Q27">
      <formula1>0</formula1>
      <formula2>99999999999</formula2>
    </dataValidation>
    <dataValidation type="decimal" allowBlank="1" showInputMessage="1" showErrorMessage="1" errorTitle="Invalid data" error="Enter a percentage between 0 and 100" prompt="Enter a percentage (between 0 and 100)" sqref="F22:G23 J22:K23 R22:S23 N22:O23">
      <formula1>0</formula1>
      <formula2>100</formula2>
    </dataValidation>
    <dataValidation type="decimal" allowBlank="1" showInputMessage="1" showErrorMessage="1" errorTitle="Invalid data" error="Please enter a number between 0 and 100" prompt="Enter a percentage between 0 and 100" sqref="E22:E23 E65 I22:I23 M22:M23 M28 I28 Q22:Q23 E28 E55 E103 I55 M55 M57 I57 Q28 E57 Q57 I65 M65 Q65 Q103 M111 I111 M103 I103 E111 Q55 D63:E63 E105 E107 E109 I105 I107 I109 M105 M107 M109 Q105 Q107 Q109 Q111 H63:I63 L63:M63 P63:Q63">
      <formula1>0</formula1>
      <formula2>100</formula2>
    </dataValidation>
    <dataValidation type="list" allowBlank="1" showInputMessage="1" showErrorMessage="1" prompt="Select type of policy" sqref="S127 K127 O127">
      <formula1>policy</formula1>
    </dataValidation>
    <dataValidation type="list" allowBlank="1" showInputMessage="1" showErrorMessage="1" prompt="Select income source" sqref="Q115 Q119 Q121 Q117">
      <formula1>incomesource</formula1>
    </dataValidation>
    <dataValidation type="list" allowBlank="1" showInputMessage="1" showErrorMessage="1" prompt="Select the effectiveness of protection/rehabilitation" sqref="S98 S92 S95 S89">
      <formula1>effectiveness</formula1>
    </dataValidation>
    <dataValidation type="list" allowBlank="1" showInputMessage="1" showErrorMessage="1" prompt="Select programme/sector" sqref="F87 R87 N87 J87">
      <formula1>$J$146:$J$154</formula1>
    </dataValidation>
    <dataValidation type="list" allowBlank="1" showInputMessage="1" showErrorMessage="1" prompt="Select level of improvements" sqref="I87 M87 Q87">
      <formula1>effectiveness</formula1>
    </dataValidation>
    <dataValidation type="list" allowBlank="1" showInputMessage="1" showErrorMessage="1" prompt="Select changes in asset" sqref="F71:G76 R71:S76 N71:O76 J71:K76">
      <formula1>$I$155:$I$159</formula1>
    </dataValidation>
    <dataValidation type="list" allowBlank="1" showInputMessage="1" showErrorMessage="1" prompt="Select response level" sqref="F69 R69 N69 J69">
      <formula1>$H$155:$H$159</formula1>
    </dataValidation>
    <dataValidation type="list" allowBlank="1" showInputMessage="1" showErrorMessage="1" prompt="Select geographical scale" sqref="E69 Q69 M69 I69">
      <formula1>$D$151:$D$153</formula1>
    </dataValidation>
    <dataValidation type="list" allowBlank="1" showInputMessage="1" showErrorMessage="1" prompt="Select project/programme sector" sqref="D69 Q30 Q32 Q34 Q36 Q38 M38 M36 M34 M32 M30 I30 I32 I34 I36 I38 E38 E36 E34 E32 E30 P69 L69 H69">
      <formula1>$J$146:$J$154</formula1>
    </dataValidation>
    <dataValidation type="list" allowBlank="1" showInputMessage="1" showErrorMessage="1" prompt="Select level of awarness" sqref="F65:G65 R65:S65 N65:O65 J65:K65">
      <formula1>$G$155:$G$159</formula1>
    </dataValidation>
    <dataValidation type="list" allowBlank="1" showInputMessage="1" showErrorMessage="1" prompt="Select scale" sqref="G59 S59 K59 O59">
      <formula1>$F$155:$F$158</formula1>
    </dataValidation>
    <dataValidation type="list" allowBlank="1" showInputMessage="1" showErrorMessage="1" prompt="Select scale" sqref="F127 Q59 M59 I59 E59 R38 R36 R34 R32 R30 N30 N32 N34 N36 N38 J38 J36 J34 J32 J30 F38 F36 F34 F32 F30 R127 N127 J127">
      <formula1>$D$151:$D$153</formula1>
    </dataValidation>
    <dataValidation type="list" allowBlank="1" showInputMessage="1" showErrorMessage="1" prompt="Select capacity level" sqref="G54 S54 K54 O54">
      <formula1>$F$155:$F$158</formula1>
    </dataValidation>
    <dataValidation type="list" allowBlank="1" showInputMessage="1" showErrorMessage="1" prompt="Select sector" sqref="F54 Q127 R54 R113 N113 J113 F113 R59 E127 S78:S83 P71:P76 O78:O83 L71:L76 K78:K83 H71:H76 G78:G83 D71:D76 J59 N59 I127 J54 N54 M127 F59">
      <formula1>$J$146:$J$154</formula1>
    </dataValidation>
    <dataValidation type="list" allowBlank="1" showInputMessage="1" showErrorMessage="1" sqref="I126 O112 K77 I77 G77 K126 M126 Q77 S77 E126 O126 F112 G126 S112 O77 M77 K112 S126 Q126">
      <formula1>group</formula1>
    </dataValidation>
    <dataValidation type="list" allowBlank="1" showInputMessage="1" showErrorMessage="1" sqref="B66">
      <formula1>selectyn</formula1>
    </dataValidation>
    <dataValidation type="list" allowBlank="1" showInputMessage="1" showErrorMessage="1" error="Select from the drop-down list" prompt="Select type of hazards information generated from the drop-down list_x000a_" sqref="F27:F28 R27:R28 N27:N28 J27:J28">
      <formula1>$D$135:$D$142</formula1>
    </dataValidation>
    <dataValidation type="whole" allowBlank="1" showInputMessage="1" showErrorMessage="1" errorTitle="Please enter a number here" error="Please enter a number here" promptTitle="Please enter a number here" sqref="D30 D32 D34 D36 D38 H38 H36 H34 H32 H30 L30 L32 L34 L36 L38 P38 P36 P34 P32 P30">
      <formula1>0</formula1>
      <formula2>99999</formula2>
    </dataValidation>
    <dataValidation type="list" allowBlank="1" showInputMessage="1" showErrorMessage="1" errorTitle="Select from the list" error="Select from the list" prompt="Select hazard addressed by the Early Warning System" sqref="S39 G39 G42 G45 G48 K48 K45 K42 K39 O39 O42 O45 O48 S48 S45 S42">
      <formula1>$D$135:$D$142</formula1>
    </dataValidation>
    <dataValidation type="list" allowBlank="1" showInputMessage="1" showErrorMessage="1" prompt="Select type" sqref="F57:G57 P59 L59 H59 D59 R57:S57 N57:O57 J57:K57">
      <formula1>$D$147:$D$149</formula1>
    </dataValidation>
    <dataValidation type="list" allowBlank="1" showInputMessage="1" showErrorMessage="1" sqref="E78:F83 I78:J83 M78:N83 Q78:R83">
      <formula1>type1</formula1>
    </dataValidation>
    <dataValidation type="list" allowBlank="1" showInputMessage="1" showErrorMessage="1" prompt="Select level of improvements" sqref="D87:E87 P87 L87 H87">
      <formula1>$K$155:$K$159</formula1>
    </dataValidation>
    <dataValidation type="list" allowBlank="1" showInputMessage="1" showErrorMessage="1" prompt="Select type" sqref="G87 O87 S87 K87">
      <formula1>$F$136:$F$140</formula1>
    </dataValidation>
    <dataValidation type="list" allowBlank="1" showInputMessage="1" showErrorMessage="1" error="Please select a level of effectiveness from the drop-down list" prompt="Select the level of effectiveness of protection/rehabilitation" sqref="G89:G90 R89:R90 R92:R93 R95:R96 R98:R99 O98:O99 O95:O96 O92:O93 O89:O90 K89:K90 K92:K93 K95:K96 K98:K99 G98:G99 G95:G96 G92:G93">
      <formula1>$K$155:$K$159</formula1>
    </dataValidation>
    <dataValidation type="list" allowBlank="1" showInputMessage="1" showErrorMessage="1" error="Please select improvement level from the drop-down list" prompt="Select improvement level" sqref="F103:G103 R103:S103 N103:O103 J103:K103">
      <formula1>$H$150:$H$154</formula1>
    </dataValidation>
    <dataValidation type="list" allowBlank="1" showInputMessage="1" showErrorMessage="1" prompt="Select adaptation strategy" sqref="G113 S113 O113 K113">
      <formula1>$I$161:$I$177</formula1>
    </dataValidation>
    <dataValidation type="list" allowBlank="1" showInputMessage="1" showErrorMessage="1" prompt="Select integration level" sqref="D125:S125">
      <formula1>$H$143:$H$147</formula1>
    </dataValidation>
    <dataValidation type="list" allowBlank="1" showInputMessage="1" showErrorMessage="1" prompt="Select state of enforcement" sqref="E129:F129 Q129:R129 M129:N129 I129:J129">
      <formula1>$I$136:$I$140</formula1>
    </dataValidation>
    <dataValidation type="list" allowBlank="1" showInputMessage="1" showErrorMessage="1" error="Please select the from the drop-down list_x000a_" prompt="Please select from the drop-down list" sqref="C17">
      <formula1>$J$147:$J$154</formula1>
    </dataValidation>
    <dataValidation type="list" allowBlank="1" showInputMessage="1" showErrorMessage="1" error="Please select from the drop-down list" prompt="Please select from the drop-down list" sqref="C14">
      <formula1>$C$156:$C$158</formula1>
    </dataValidation>
    <dataValidation type="list" allowBlank="1" showInputMessage="1" showErrorMessage="1" error="Select from the drop-down list" prompt="Select from the drop-down list" sqref="C16">
      <formula1>$B$156:$B$159</formula1>
    </dataValidation>
    <dataValidation type="list" allowBlank="1" showInputMessage="1" showErrorMessage="1" error="Select from the drop-down list" prompt="Select from the drop-down list" sqref="C15">
      <formula1>$B$162:$B$320</formula1>
    </dataValidation>
    <dataValidation allowBlank="1" showInputMessage="1" showErrorMessage="1" prompt="Please enter your project ID" sqref="C12"/>
    <dataValidation allowBlank="1" showInputMessage="1" showErrorMessage="1" prompt="Enter the name of the Implementing Entity_x000a_" sqref="C13"/>
    <dataValidation type="list" allowBlank="1" showInputMessage="1" showErrorMessage="1" error="Select from the drop-down list._x000a_" prompt="Select overall effectiveness" sqref="G27:G28 K27:K28 O27:O28 S27:S28">
      <formula1>$K$155:$K$159</formula1>
    </dataValidation>
  </dataValidations>
  <pageMargins left="0.7" right="0.7" top="0.75" bottom="0.75" header="0.3" footer="0.3"/>
  <pageSetup paperSize="8" scale="36" fitToHeight="0" orientation="landscape" cellComments="asDisplayed"/>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4"/>
  <sheetViews>
    <sheetView workbookViewId="0">
      <selection activeCell="B2" sqref="B2"/>
    </sheetView>
  </sheetViews>
  <sheetFormatPr defaultColWidth="8.84375" defaultRowHeight="14.6" x14ac:dyDescent="0.4"/>
  <cols>
    <col min="1" max="1" width="2.4609375" customWidth="1"/>
    <col min="2" max="2" width="109.3046875" customWidth="1"/>
    <col min="3" max="3" width="2.4609375" customWidth="1"/>
  </cols>
  <sheetData>
    <row r="1" spans="2:2" ht="15.45" thickBot="1" x14ac:dyDescent="0.45">
      <c r="B1" s="35" t="s">
        <v>241</v>
      </c>
    </row>
    <row r="2" spans="2:2" ht="321.89999999999998" thickBot="1" x14ac:dyDescent="0.45">
      <c r="B2" s="36" t="s">
        <v>242</v>
      </c>
    </row>
    <row r="3" spans="2:2" ht="15.45" thickBot="1" x14ac:dyDescent="0.45">
      <c r="B3" s="35" t="s">
        <v>243</v>
      </c>
    </row>
    <row r="4" spans="2:2" ht="270.45" thickBot="1" x14ac:dyDescent="0.45">
      <c r="B4" s="37" t="s">
        <v>244</v>
      </c>
    </row>
  </sheetData>
  <customSheetViews>
    <customSheetView guid="{07EAF365-2447-4F82-A46B-7E9FD26E56FF}">
      <selection activeCell="B2" sqref="B2"/>
      <pageMargins left="0.7" right="0.7" top="0.75" bottom="0.75" header="0.3" footer="0.3"/>
      <pageSetup orientation="landscape"/>
    </customSheetView>
    <customSheetView guid="{5CD7C8B3-764F-4DEF-977A-65B015DA68E5}">
      <selection activeCell="B2" sqref="B2"/>
      <pageMargins left="0.7" right="0.7" top="0.75" bottom="0.75" header="0.3" footer="0.3"/>
      <pageSetup orientation="landscape"/>
    </customSheetView>
    <customSheetView guid="{A4DC33F0-7589-4960-80FA-6D530D97677A}">
      <selection activeCell="B2" sqref="B2"/>
      <pageMargins left="0.7" right="0.7" top="0.75" bottom="0.75" header="0.3" footer="0.3"/>
      <pageSetup orientation="landscape"/>
    </customSheetView>
    <customSheetView guid="{476D7F7D-2B0A-443D-9DC0-E3701DAEAE39}">
      <selection activeCell="B2" sqref="B2"/>
      <pageMargins left="0.7" right="0.7" top="0.75" bottom="0.75" header="0.3" footer="0.3"/>
      <pageSetup orientation="landscape"/>
    </customSheetView>
  </customSheetViews>
  <pageMargins left="0.7" right="0.7" top="0.75" bottom="0.75" header="0.3" footer="0.3"/>
  <pageSetup orientation="landscape"/>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Overview</vt:lpstr>
      <vt:lpstr>FinancialData</vt:lpstr>
      <vt:lpstr>Procurement</vt:lpstr>
      <vt:lpstr>Risk Assesment</vt:lpstr>
      <vt:lpstr>Rating</vt:lpstr>
      <vt:lpstr>Project Indicators</vt:lpstr>
      <vt:lpstr>Lessons Learned</vt:lpstr>
      <vt:lpstr>Results Tracker</vt:lpstr>
      <vt:lpstr>Units for Indicators</vt:lpstr>
      <vt:lpstr>incomelevel</vt:lpstr>
      <vt:lpstr>info</vt:lpstr>
      <vt:lpstr>overalleffect</vt:lpstr>
      <vt:lpstr>physicalassets</vt:lpstr>
      <vt:lpstr>quality</vt:lpstr>
      <vt:lpstr>question</vt:lpstr>
      <vt:lpstr>responses</vt:lpstr>
      <vt:lpstr>state</vt:lpstr>
      <vt:lpstr>type1</vt:lpstr>
      <vt:lpstr>yesno</vt:lpstr>
    </vt:vector>
  </TitlesOfParts>
  <Company>The World Bank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Martina Dorigo</cp:lastModifiedBy>
  <cp:lastPrinted>2012-08-08T16:02:07Z</cp:lastPrinted>
  <dcterms:created xsi:type="dcterms:W3CDTF">2010-11-30T14:15:01Z</dcterms:created>
  <dcterms:modified xsi:type="dcterms:W3CDTF">2017-07-27T20:37:23Z</dcterms:modified>
</cp:coreProperties>
</file>