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4000" windowHeight="9735" tabRatio="660"/>
  </bookViews>
  <sheets>
    <sheet name="Overview" sheetId="1" r:id="rId1"/>
    <sheet name="FinancialData" sheetId="2" r:id="rId2"/>
    <sheet name="Risk Assesment" sheetId="4" r:id="rId3"/>
    <sheet name="Rating 1" sheetId="5" state="hidden" r:id="rId4"/>
    <sheet name="Rating" sheetId="12" r:id="rId5"/>
    <sheet name="Project Indicators" sheetId="8" r:id="rId6"/>
    <sheet name="Lessons Learned" sheetId="9" r:id="rId7"/>
    <sheet name="Results Tracker" sheetId="11" r:id="rId8"/>
    <sheet name="Units for Indicators" sheetId="6" r:id="rId9"/>
    <sheet name="Financial annex" sheetId="13" r:id="rId10"/>
  </sheets>
  <externalReferences>
    <externalReference r:id="rId11"/>
  </externalReferences>
  <definedNames>
    <definedName name="iincome">#REF!</definedName>
    <definedName name="income" localSheetId="7">#REF!</definedName>
    <definedName name="income">#REF!</definedName>
    <definedName name="incomelevel">'Results Tracker'!$E$142:$E$144</definedName>
    <definedName name="info">'Results Tracker'!$E$161:$E$163</definedName>
    <definedName name="Month">[1]Dropdowns!$G$2:$G$13</definedName>
    <definedName name="overalleffect">'Results Tracker'!$D$161:$D$163</definedName>
    <definedName name="physicalassets">'Results Tracker'!$J$161:$J$169</definedName>
    <definedName name="quality">'Results Tracker'!$B$152:$B$156</definedName>
    <definedName name="question">'Results Tracker'!$F$152:$F$154</definedName>
    <definedName name="responses">'Results Tracker'!$C$152:$C$156</definedName>
    <definedName name="state">'Results Tracker'!$I$156:$I$158</definedName>
    <definedName name="type1">'Results Tracker'!$G$152:$G$155</definedName>
    <definedName name="Year">[1]Dropdowns!$H$2:$H$36</definedName>
    <definedName name="yesno">'Results Tracker'!$E$148:$E$149</definedName>
  </definedNames>
  <calcPr calcId="152511"/>
</workbook>
</file>

<file path=xl/calcChain.xml><?xml version="1.0" encoding="utf-8"?>
<calcChain xmlns="http://schemas.openxmlformats.org/spreadsheetml/2006/main">
  <c r="B16" i="13" l="1"/>
  <c r="J9" i="2"/>
  <c r="F63" i="2"/>
  <c r="F62" i="2"/>
  <c r="D7" i="13" l="1"/>
  <c r="D8" i="13"/>
  <c r="D9" i="13"/>
  <c r="D10" i="13"/>
  <c r="D11" i="13"/>
  <c r="D12" i="13"/>
  <c r="D13" i="13"/>
  <c r="D14" i="13"/>
  <c r="D6" i="13"/>
  <c r="D16" i="13"/>
  <c r="C16" i="13"/>
  <c r="E16" i="13" l="1"/>
  <c r="E9" i="2" l="1"/>
  <c r="G127" i="11" l="1"/>
  <c r="G125" i="11"/>
  <c r="G123" i="11"/>
  <c r="G121" i="11"/>
  <c r="G119" i="11"/>
  <c r="F38" i="2" l="1"/>
  <c r="E99" i="11" l="1"/>
  <c r="I21" i="11"/>
  <c r="G21" i="11"/>
</calcChain>
</file>

<file path=xl/sharedStrings.xml><?xml version="1.0" encoding="utf-8"?>
<sst xmlns="http://schemas.openxmlformats.org/spreadsheetml/2006/main" count="1993" uniqueCount="959">
  <si>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</si>
  <si>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</si>
  <si>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</si>
  <si>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</si>
  <si>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</si>
  <si>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</si>
  <si>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</si>
  <si>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</si>
  <si>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</si>
  <si>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</si>
  <si>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</si>
  <si>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</si>
  <si>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</si>
  <si>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</si>
  <si>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</si>
  <si>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</si>
  <si>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</si>
  <si>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</si>
  <si>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</si>
  <si>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</si>
  <si>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</si>
  <si>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</si>
  <si>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</si>
  <si>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</si>
  <si>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</si>
  <si>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</si>
  <si>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</si>
  <si>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</si>
  <si>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</si>
  <si>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</si>
  <si>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</si>
  <si>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</si>
  <si>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</si>
  <si>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</si>
  <si>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</si>
  <si>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</si>
  <si>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</si>
  <si>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</si>
  <si>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</si>
  <si>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</si>
  <si>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</si>
  <si>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</si>
  <si>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</si>
  <si>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</si>
  <si>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</si>
  <si>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</si>
  <si>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</si>
  <si>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</si>
  <si>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</si>
  <si>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</si>
  <si>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</si>
  <si>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</si>
  <si>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</si>
  <si>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</si>
  <si>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</si>
  <si>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</si>
  <si>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</si>
  <si>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</si>
  <si>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</si>
  <si>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</si>
  <si>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</si>
  <si>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</si>
  <si>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</si>
  <si>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</si>
  <si>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</si>
  <si>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</si>
  <si>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</si>
  <si>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</si>
  <si>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</si>
  <si>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</si>
  <si>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</si>
  <si>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</si>
  <si>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</si>
  <si>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</si>
  <si>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</si>
  <si>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</si>
  <si>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</si>
  <si>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</si>
  <si>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</si>
  <si>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</si>
  <si>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</si>
  <si>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</si>
  <si>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</si>
  <si>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</si>
  <si>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</si>
  <si>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</si>
  <si>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</si>
  <si>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</si>
  <si>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</si>
  <si>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</si>
  <si>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</si>
  <si>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</si>
  <si>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</si>
  <si>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</si>
  <si>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</si>
  <si>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</si>
  <si>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</si>
  <si>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</si>
  <si>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</si>
  <si>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</si>
  <si>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</si>
  <si>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</si>
  <si>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</si>
  <si>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</si>
  <si>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</si>
  <si>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</si>
  <si>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</si>
  <si>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</si>
  <si>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</si>
  <si>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</si>
  <si>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</si>
  <si>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</si>
  <si>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</si>
  <si>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</si>
  <si>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</si>
  <si>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</si>
  <si>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</si>
  <si>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</si>
  <si>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</si>
  <si>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</si>
  <si>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</si>
  <si>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</si>
  <si>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</si>
  <si>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</si>
  <si>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</si>
  <si>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</si>
  <si>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</si>
  <si>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</si>
  <si>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</si>
  <si>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</si>
  <si>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</si>
  <si>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</si>
  <si>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</si>
  <si>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</si>
  <si>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</si>
  <si>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</si>
  <si>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</si>
  <si>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</si>
  <si>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</si>
  <si>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</si>
  <si>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</si>
  <si>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</si>
  <si>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</si>
  <si>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</si>
  <si>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</si>
  <si>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</si>
  <si>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</si>
  <si>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</si>
  <si>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</si>
  <si>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</si>
  <si>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</si>
  <si>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</si>
  <si>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</si>
  <si>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</si>
  <si>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</si>
  <si>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</si>
  <si>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</si>
  <si>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</si>
  <si>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</si>
  <si>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</si>
  <si>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</si>
  <si>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</si>
  <si>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</si>
  <si>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</si>
  <si>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</si>
  <si>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</si>
  <si>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</si>
  <si>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</si>
  <si>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</si>
  <si>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</si>
  <si>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</si>
  <si>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</si>
  <si>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</si>
  <si>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</si>
  <si>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</si>
  <si>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</si>
  <si>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</si>
  <si>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</si>
  <si>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</si>
  <si>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</si>
  <si>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</si>
  <si>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</si>
  <si>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</si>
  <si>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</si>
  <si>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</si>
  <si>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</si>
  <si>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</si>
  <si>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</si>
  <si>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</si>
  <si>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</si>
  <si>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</si>
  <si>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</si>
  <si>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</si>
  <si>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</si>
  <si>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</si>
  <si>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</si>
  <si>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</si>
  <si>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</si>
  <si>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</si>
  <si>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</si>
  <si>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</si>
  <si>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</si>
  <si>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</si>
  <si>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</si>
  <si>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</si>
  <si>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</si>
  <si>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</si>
  <si>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</si>
  <si>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</si>
  <si>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</si>
  <si>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</si>
  <si>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</si>
  <si>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</si>
  <si>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</si>
  <si>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</si>
  <si>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</si>
  <si>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</si>
  <si>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</si>
  <si>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</si>
  <si>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</si>
  <si>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</si>
  <si>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</si>
  <si>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</si>
  <si>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</si>
  <si>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</si>
  <si>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</si>
  <si>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</si>
  <si>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</si>
  <si>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</si>
  <si>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</si>
  <si>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</si>
  <si>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</si>
  <si>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</si>
  <si>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</si>
  <si>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</si>
  <si>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</si>
  <si>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</si>
  <si>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</si>
  <si>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</si>
  <si>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</si>
  <si>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</si>
  <si>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</si>
  <si>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</si>
  <si>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</si>
  <si>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</si>
  <si>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</si>
  <si>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</si>
  <si>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</si>
  <si>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</si>
  <si>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</si>
  <si>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</si>
  <si>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</si>
  <si>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</si>
  <si>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</si>
  <si>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</si>
  <si>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</si>
  <si>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</si>
  <si>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</si>
  <si>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</si>
  <si>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</si>
  <si>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</si>
  <si>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</si>
  <si>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</si>
  <si>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</si>
  <si>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</si>
  <si>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</si>
  <si>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</si>
  <si>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</si>
  <si>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</si>
  <si>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</si>
  <si>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</si>
  <si>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</si>
  <si>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</si>
  <si>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</si>
  <si>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</si>
  <si>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</si>
  <si>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</si>
  <si>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</si>
  <si>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</si>
  <si>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</si>
  <si>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</si>
  <si>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</si>
  <si>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</si>
  <si>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</si>
  <si>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Other</t>
  </si>
  <si>
    <t>Target for Project End</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</si>
  <si>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</si>
  <si>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</si>
  <si>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</si>
  <si>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</si>
  <si>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</si>
  <si>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</si>
  <si>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</si>
  <si>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</si>
  <si>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</si>
  <si>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</si>
  <si>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</si>
  <si>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</si>
  <si>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</si>
  <si>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</si>
  <si>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</si>
  <si>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</si>
  <si>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</si>
  <si>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</si>
  <si>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</si>
  <si>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</si>
  <si>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</si>
  <si>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</si>
  <si>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</si>
  <si>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</si>
  <si>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</si>
  <si>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</si>
  <si>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</si>
  <si>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</si>
  <si>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</si>
  <si>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</si>
  <si>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</si>
  <si>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</si>
  <si>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</si>
  <si>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</si>
  <si>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</si>
  <si>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</si>
  <si>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</si>
  <si>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</si>
  <si>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</si>
  <si>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</si>
  <si>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</si>
  <si>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</si>
  <si>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</si>
  <si>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</si>
  <si>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</si>
  <si>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</si>
  <si>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</si>
  <si>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</si>
  <si>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</si>
  <si>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</si>
  <si>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</si>
  <si>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</si>
  <si>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</si>
  <si>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</si>
  <si>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</si>
  <si>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</si>
  <si>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</si>
  <si>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</si>
  <si>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</si>
  <si>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</si>
  <si>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</si>
  <si>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</si>
  <si>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</si>
  <si>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</si>
  <si>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</si>
  <si>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</si>
  <si>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</si>
  <si>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</si>
  <si>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</si>
  <si>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</si>
  <si>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</si>
  <si>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</si>
  <si>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</si>
  <si>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</si>
  <si>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</si>
  <si>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</si>
  <si>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</si>
  <si>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</si>
  <si>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</si>
  <si>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</si>
  <si>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</si>
  <si>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</si>
  <si>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</si>
  <si>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</si>
  <si>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</si>
  <si>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</si>
  <si>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</si>
  <si>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</si>
  <si>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</si>
  <si>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</si>
  <si>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</si>
  <si>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</si>
  <si>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</si>
  <si>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</si>
  <si>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</si>
  <si>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</si>
  <si>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</si>
  <si>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</si>
  <si>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</si>
  <si>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</si>
  <si>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</si>
  <si>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</si>
  <si>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</si>
  <si>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</si>
  <si>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</si>
  <si>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</si>
  <si>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</si>
  <si>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</si>
  <si>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</si>
  <si>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</si>
  <si>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</si>
  <si>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</si>
  <si>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</si>
  <si>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</si>
  <si>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</si>
  <si>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</si>
  <si>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</si>
  <si>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</si>
  <si>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</si>
  <si>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</si>
  <si>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</si>
  <si>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</si>
  <si>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</si>
  <si>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</si>
  <si>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</si>
  <si>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</si>
  <si>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</si>
  <si>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</si>
  <si>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</si>
  <si>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</si>
  <si>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</si>
  <si>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</si>
  <si>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</si>
  <si>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</si>
  <si>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</si>
  <si>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</si>
  <si>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</si>
  <si>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</si>
  <si>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</si>
  <si>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</si>
  <si>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</si>
  <si>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</si>
  <si>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</si>
  <si>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</si>
  <si>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</si>
  <si>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</si>
  <si>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</si>
  <si>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</si>
  <si>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</si>
  <si>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</si>
  <si>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</si>
  <si>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</si>
  <si>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</si>
  <si>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</si>
  <si>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</si>
  <si>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</si>
  <si>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</si>
  <si>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</si>
  <si>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</si>
  <si>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</si>
  <si>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</si>
  <si>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</si>
  <si>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</si>
  <si>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</si>
  <si>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</si>
  <si>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</si>
  <si>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</si>
  <si>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</si>
  <si>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</si>
  <si>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</si>
  <si>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</si>
  <si>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</si>
  <si>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</si>
  <si>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</si>
  <si>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</si>
  <si>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</si>
  <si>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</si>
  <si>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</si>
  <si>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</si>
  <si>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</si>
  <si>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</si>
  <si>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</si>
  <si>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</si>
  <si>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</si>
  <si>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</si>
  <si>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</si>
  <si>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</si>
  <si>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</si>
  <si>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</si>
  <si>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</si>
  <si>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</si>
  <si>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</si>
  <si>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</si>
  <si>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</si>
  <si>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</si>
  <si>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</si>
  <si>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</si>
  <si>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</si>
  <si>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</si>
  <si>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</si>
  <si>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</si>
  <si>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</si>
  <si>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</si>
  <si>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</si>
  <si>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</si>
  <si>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</si>
  <si>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</si>
  <si>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</si>
  <si>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</si>
  <si>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</si>
  <si>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</si>
  <si>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</si>
  <si>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</si>
  <si>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</si>
  <si>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</si>
  <si>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</si>
  <si>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</si>
  <si>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</si>
  <si>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</si>
  <si>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</si>
  <si>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</si>
  <si>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</si>
  <si>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</si>
  <si>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</si>
  <si>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</si>
  <si>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</si>
  <si>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</si>
  <si>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</si>
  <si>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</si>
  <si>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</si>
  <si>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</si>
  <si>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</si>
  <si>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</si>
  <si>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</si>
  <si>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</si>
  <si>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</si>
  <si>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</si>
  <si>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</si>
  <si>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</si>
  <si>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</si>
  <si>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</si>
  <si>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</si>
  <si>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</si>
  <si>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</si>
  <si>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</si>
  <si>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</si>
  <si>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</si>
  <si>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</si>
  <si>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</si>
  <si>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</si>
  <si>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</si>
  <si>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</si>
  <si>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</si>
  <si>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</si>
  <si>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</si>
  <si>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</si>
  <si>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</si>
  <si>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</si>
  <si>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</si>
  <si>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</si>
  <si>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</si>
  <si>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</si>
  <si>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</si>
  <si>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</si>
  <si>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</si>
  <si>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</si>
  <si>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</si>
  <si>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</si>
  <si>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</si>
  <si>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</si>
  <si>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</si>
  <si>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</si>
  <si>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</si>
  <si>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</si>
  <si>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</si>
  <si>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</si>
  <si>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</si>
  <si>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</si>
  <si>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</si>
  <si>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</si>
  <si>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</si>
  <si>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</si>
  <si>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</si>
  <si>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</si>
  <si>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</si>
  <si>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</si>
  <si>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</si>
  <si>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</si>
  <si>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</si>
  <si>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</si>
  <si>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</si>
  <si>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</si>
  <si>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</si>
  <si>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</si>
  <si>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</si>
  <si>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</si>
  <si>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</si>
  <si>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</si>
  <si>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</si>
  <si>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</si>
  <si>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</si>
  <si>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</si>
  <si>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</si>
  <si>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</si>
  <si>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</si>
  <si>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</si>
  <si>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</si>
  <si>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</si>
  <si>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</si>
  <si>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</si>
  <si>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</si>
  <si>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</si>
  <si>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</si>
  <si>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</si>
  <si>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</si>
  <si>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</si>
  <si>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</si>
  <si>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</si>
  <si>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</si>
  <si>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</si>
  <si>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</si>
  <si>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</si>
  <si>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</si>
  <si>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</si>
  <si>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</si>
  <si>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</si>
  <si>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</si>
  <si>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</si>
  <si>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</si>
  <si>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</si>
  <si>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</si>
  <si>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</si>
  <si>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</si>
  <si>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</si>
  <si>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</si>
  <si>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</si>
  <si>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</si>
  <si>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</si>
  <si>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</si>
  <si>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</si>
  <si>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</si>
  <si>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</si>
  <si>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</si>
  <si>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</si>
  <si>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</si>
  <si>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</si>
  <si>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</si>
  <si>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</si>
  <si>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</si>
  <si>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</si>
  <si>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</si>
  <si>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</si>
  <si>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</si>
  <si>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</si>
  <si>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</si>
  <si>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</si>
  <si>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</si>
  <si>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</si>
  <si>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</si>
  <si>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</si>
  <si>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</si>
  <si>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</si>
  <si>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</si>
  <si>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</si>
  <si>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</si>
  <si>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</si>
  <si>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</si>
  <si>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</si>
  <si>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</si>
  <si>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</si>
  <si>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</si>
  <si>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</si>
  <si>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</si>
  <si>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</si>
  <si>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</si>
  <si>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</si>
  <si>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</si>
  <si>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</si>
  <si>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</si>
  <si>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</si>
  <si>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</si>
  <si>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</si>
  <si>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</si>
  <si>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</si>
  <si>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</si>
  <si>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</si>
  <si>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</si>
  <si>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Effects of Climate Change on Food Security in Mauritania</t>
  </si>
  <si>
    <r>
      <t xml:space="preserve">The Mauritania's Ministry of Environment and Sustainable Development and the United Nations World Food Programme initiated a four-year project to strengthen resilience and promote food security in 100 villages located in the Wilayas of Assaba, Brakna, Guidimakha, Gorgol, Hodh El Chergui, Hodh El Gharbi, Tagant and Trarza. The overall goal of the project aims to improve adaptation in the area of food security in Mauritania by assisting the government in improving technical services at the community level so that village residents, who will be most affected by climate change, can undertake their own analysis of climate change impacts and prepare detailed adaptation plans – including harmonized plans for livestock, land and water management and the overall use of natural resources. The project will also promote climate resilience by protecting threatened resources, such as dunes, community fuel wood forests, and water sources. Finally, villages will be encouraged to explore ways to diversify the sources of livelihood and receive training, coaching, and asset investments to do so. The project includes three components: 
</t>
    </r>
    <r>
      <rPr>
        <b/>
        <sz val="11"/>
        <color indexed="8"/>
        <rFont val="Times New Roman"/>
        <family val="1"/>
      </rPr>
      <t>Component 1:</t>
    </r>
    <r>
      <rPr>
        <sz val="11"/>
        <color indexed="8"/>
        <rFont val="Times New Roman"/>
        <family val="1"/>
      </rPr>
      <t xml:space="preserve"> Support technical services and the communities they serve to better understand climate risks, their impacts on resources and food security; and facilitate decentralized and participatory adaptation planning.
</t>
    </r>
    <r>
      <rPr>
        <b/>
        <sz val="11"/>
        <color indexed="8"/>
        <rFont val="Times New Roman"/>
        <family val="1"/>
      </rPr>
      <t>Component 2:</t>
    </r>
    <r>
      <rPr>
        <sz val="11"/>
        <color indexed="8"/>
        <rFont val="Times New Roman"/>
        <family val="1"/>
      </rPr>
      <t xml:space="preserve"> Design and implement concrete adaptation measures identified through community adaptation planning that aim to combat desertification and land degradation.
</t>
    </r>
    <r>
      <rPr>
        <b/>
        <sz val="11"/>
        <color indexed="8"/>
        <rFont val="Times New Roman"/>
        <family val="1"/>
      </rPr>
      <t>Component 3:</t>
    </r>
    <r>
      <rPr>
        <sz val="11"/>
        <color indexed="8"/>
        <rFont val="Times New Roman"/>
        <family val="1"/>
      </rPr>
      <t xml:space="preserve"> Design and implement concrete adaptation measures identified through community adaptation planning that aim to diversify and strengthen the livelihoods of the most vulnerable population.</t>
    </r>
  </si>
  <si>
    <t>United Nations Word Food Programme (WFP)</t>
  </si>
  <si>
    <t>Multilateral</t>
  </si>
  <si>
    <t>Wilaya of Assaba (12 villages); Wilaya of Brakna (12 villages); Wilaya of Gorgol (10 villages); Wilaya of Guidimakha (12 villages); Wilaya of Hodh El Chergui (15 villages); Wilaya of Hodh El Gharbi (14 villages); Wilaya of Tagant (9 villages); Wilaya of Trarza (16 villages)</t>
  </si>
  <si>
    <t>July 23 2012</t>
  </si>
  <si>
    <t>July 2012</t>
  </si>
  <si>
    <t>August 14 2014</t>
  </si>
  <si>
    <t>September 2016</t>
  </si>
  <si>
    <t>May 2019</t>
  </si>
  <si>
    <t xml:space="preserve">http://parsacc.yolasite.com </t>
  </si>
  <si>
    <t>ghazi.gader@wfp.org</t>
  </si>
  <si>
    <t>14-Agust-2014</t>
  </si>
  <si>
    <t xml:space="preserve">elwavi.sm@gmail.com </t>
  </si>
  <si>
    <t xml:space="preserve">lunef@yahoo.com </t>
  </si>
  <si>
    <t>14-August-2014</t>
  </si>
  <si>
    <t>Ghazi GADER, Project coordinator</t>
  </si>
  <si>
    <t>Alioune FALL, Project coordinator Assistant</t>
  </si>
  <si>
    <t>Output 1.1 Eight DREDD (regional technical services of MEDD) strengthened to access and analyse climate change information, to monitor local development and to mobilise and support communities</t>
  </si>
  <si>
    <t>Output 1.2 Strengthening of Government's threat, risk and vulnerability analysis</t>
  </si>
  <si>
    <t>Output 1.3: 20 inter-village associations established and supported</t>
  </si>
  <si>
    <t>Output 1.4:Communities trained in climate change threats and adaptation measures which reduce vulnerability, in particular related to food insecurity</t>
  </si>
  <si>
    <t>Output 1.5:100 villages, being clustered according to landscape, ecosystem and livelihoods, have prepared adaptation plans that are integrated into local development planning.</t>
  </si>
  <si>
    <t xml:space="preserve">Output 1.6: Comunities share success stories and lessons learned, including support of 8 community radios </t>
  </si>
  <si>
    <t>Output 1.7: Monitoring system in place (establishment, training, production of data and reports) to track climate events and ecologic development in project intervention zones.</t>
  </si>
  <si>
    <t>Output 2.1: 1500 - 2000 ha of sand dunes fixated</t>
  </si>
  <si>
    <t>Output 2.2: 1000 - 1500 ha of vulnerable zones protected</t>
  </si>
  <si>
    <t>EE - Project Execution Costs</t>
  </si>
  <si>
    <t>MIE - Project Management Fee</t>
  </si>
  <si>
    <t>External factors may delay project implementation</t>
  </si>
  <si>
    <t>Communities find it difficult to take up the skills, learning and social cohesion necessary to secure protected areas</t>
  </si>
  <si>
    <t>There is little local specialized management and technical capacity related to climate change, particularly in the entities that are responsible for the project.</t>
  </si>
  <si>
    <t>Lack of adequately qualified partners</t>
  </si>
  <si>
    <t>People purchase greater amounts of livestock (beyond carrying capacity)</t>
  </si>
  <si>
    <t>Outsiders bring in additional livestock</t>
  </si>
  <si>
    <t>Natural disasters, in particular drought</t>
  </si>
  <si>
    <t>Lack of complementary projects and inputs</t>
  </si>
  <si>
    <t>Medium</t>
  </si>
  <si>
    <t>Low</t>
  </si>
  <si>
    <t>August 2014 to August 2015</t>
  </si>
  <si>
    <t>MTN/MIE/Food/2011/1/PD</t>
  </si>
  <si>
    <t>http://parsacc.yolasite.com/etudes-et-rapports.php</t>
  </si>
  <si>
    <t>Communities will better understand the impact of livestock on their environment and will attach a monetary value to the use of protected areas. This will counterbalance the interest of outsiders to bring in additional livestock.</t>
  </si>
  <si>
    <t>As a matter of routine, WFP prepares contingency plans in close collaboration with Government to detect and address risks early on.</t>
  </si>
  <si>
    <t>The project falls fully within Government strategies and related donor strategies. The project advisory group will involve all relevant partners and stakeholders.</t>
  </si>
  <si>
    <t>Use of Food for work tool</t>
  </si>
  <si>
    <t>Changes in regional project focal points (DREDD)</t>
  </si>
  <si>
    <t>Overcome</t>
  </si>
  <si>
    <t>Financial information:  cumulative from project start to [August 2015]</t>
  </si>
  <si>
    <t>2.4   Water retention structures built covering apporximately 500 ha</t>
  </si>
  <si>
    <t>Output 2.3   1,000-1,500 ha of community fuel wood forests planted.</t>
  </si>
  <si>
    <t>Output 3.1   300,000 trees for revenue generation and food planted in protected areas</t>
  </si>
  <si>
    <t>Output 3.2   4,000 technical staff and community leaders trained in livestock management, agricultural techniques and water utilisation</t>
  </si>
  <si>
    <t>Output 3.3   5,000 technical staff and community leaders trained and equipped agro-pastroal IGA, including plant multiplication</t>
  </si>
  <si>
    <t>Output 3.4   6,000 technical staff and community leaders trained and equipped for poultry development</t>
  </si>
  <si>
    <t>Output 3.5   1,000 technical staff and community leaders trained and equipped for apiculture</t>
  </si>
  <si>
    <t xml:space="preserve">Output 3.6   Approx 20 community cereal banks established. </t>
  </si>
  <si>
    <t>Output 3.7   30,000 fuel efficient stoves built</t>
  </si>
  <si>
    <t>Output 3.8   2,000 community members (mainly youth) trained and equipped to build and maintain fuel efficient stoves</t>
  </si>
  <si>
    <t xml:space="preserve">n a </t>
  </si>
  <si>
    <t>DREDDs, Regional technical services and NGO has participated in programmed training sessions</t>
  </si>
  <si>
    <t xml:space="preserve">Most important vulnerable sectors consider Climate Change risks in their Strategies/programs/projects </t>
  </si>
  <si>
    <t>n/a</t>
  </si>
  <si>
    <t>Associations established in all targeted projetc areas</t>
  </si>
  <si>
    <t>OBJECTIVE 1: Enhanced understanding, skills and means of decentralized government and communities for leading and facilitating participatory adaptation planning</t>
  </si>
  <si>
    <t>Number of community adaptation plans prepared through participative local planning supported with information and facilitation by DREDD</t>
  </si>
  <si>
    <t>No adaptation plans exist in intervention zones</t>
  </si>
  <si>
    <t>20 clusters of villages have established adaption plans in a participatory manner</t>
  </si>
  <si>
    <t>DREDD have played an active and supportive role in the mobilization, organization and implementation of inter-village adaption planning processes</t>
  </si>
  <si>
    <t>DREDD do not have capacity to provide any support to communities</t>
  </si>
  <si>
    <t>DREDD have succeeded to provide information, guidance and facilitation support to 20 village clusters</t>
  </si>
  <si>
    <t>DREDD have been trained, have communicated with department and local level, have visited communities, have facilitated village cluster establishment and discussions</t>
  </si>
  <si>
    <t>DREDD do not visit communities and do not provide information, support, guidance or facilitate processes</t>
  </si>
  <si>
    <t>DREDDs have regular contact and trustful relationship with village clusters and communities that value their support</t>
  </si>
  <si>
    <t>Output 1.2:
Strengthening of Government’s threat, risk and vulnerability analysis capabilities by expanding current Vulnerability and Analysis methodologies to overlay climate threats and monitoring changes in landscapes using GIS technologies.</t>
  </si>
  <si>
    <t>Preparation and communication to regional level of up-to-date and reliable information and analysis of climate change information and of government priorities</t>
  </si>
  <si>
    <t>DREDD hardly receive any guidance, information and analysis from central level</t>
  </si>
  <si>
    <t>Regular communications between central level and DREDD provide up-to date information and guidance, adapted to the capacity at regional level</t>
  </si>
  <si>
    <t>Outcome 1.2:
Strengthened awareness, ownership, planning and management capacities at community level for local natural resource management and climate change adaptation</t>
  </si>
  <si>
    <t>Communities and their relevant sub-groups (e.g. women, livelihood groups, etc.) have actively participated in the preparation of the inter-village adaptation plans prepared and see their interests adequately reflected.</t>
  </si>
  <si>
    <t>There is only little joint discussion at community level, and not all groups are involved; no inter-village discussions take place</t>
  </si>
  <si>
    <t>About 100 villages in 20 village clusters understand, own and manage their adaption plans and their natural resources</t>
  </si>
  <si>
    <t>Inter-village associations exist and are active in on form or the other in each of 20 targeted clusters</t>
  </si>
  <si>
    <t>In some clusters, some form of cooperation structure may exist, on which the project can build.</t>
  </si>
  <si>
    <t>Number of people (gender-disaggregated) and communities trained</t>
  </si>
  <si>
    <t>Communities are aware of degrading natural resources, but rarely of context, causes and adaptation options</t>
  </si>
  <si>
    <t>Specific studies on adaptation technology requirements are available at the relevant levels</t>
  </si>
  <si>
    <t xml:space="preserve">Communities and village associations do not prepare comprehensive adaptation plans
</t>
  </si>
  <si>
    <t>A number of ad hoc studies exist within several projects, but are not systematically made available</t>
  </si>
  <si>
    <t xml:space="preserve">Adaptation plans include analysis, discussion of options, decision on priorities and analysis of implications (costs, maintenance)
</t>
  </si>
  <si>
    <t>Studies on technology for 3-4 “standard” adaptation assets are available to all partners and stakeholders</t>
  </si>
  <si>
    <t>Community radios are on air, involving communities in programming and feed-back</t>
  </si>
  <si>
    <t>Participating communities and government services have provided quality, timely and reliable ecologic monitoring reports aligned with the national monitoring system</t>
  </si>
  <si>
    <t>The new national ecologic monitoring system is known, used and maintained by DREED and in project village clusters.</t>
  </si>
  <si>
    <t>Number of people trained at regional and village cluster level; amount and quality of data provided by village clusters / regional teams</t>
  </si>
  <si>
    <t>There is no systematic collection, consolidation and analysis of data on nationally agreed-upon indicators.</t>
  </si>
  <si>
    <t>Participating DREDD and village clusters provide data on agreed-upon indicators; and receive, understand and use reports.</t>
  </si>
  <si>
    <t>OBJECTIVE 2:
Design and implement concrete adaptation measures identified through community adaptation planning that aim to combat desertification, soil erosion and land degradation</t>
  </si>
  <si>
    <t>Number of implemented community adaptation plan action aiming to combat desertification, soil erosion and land degradation</t>
  </si>
  <si>
    <t>No comprehensive community (cluster) adaptation plans exist in the intervention zones to be selected.</t>
  </si>
  <si>
    <t>20 comprehensive adaptation plans have been implemented with respect to combat desertification, soil erosion and land degradation.</t>
  </si>
  <si>
    <t>Reduced, halted or reversed dune advance in participating communities</t>
  </si>
  <si>
    <t>Significant deceleration – and ideally reversal – of dune advance</t>
  </si>
  <si>
    <t>Plants – and other measures – have stopped advance of dunes</t>
  </si>
  <si>
    <t>Sand dune fixation does take place as part of several projects, but hardly in the zones to be selected.</t>
  </si>
  <si>
    <t>Communities have fixated dunes and have a clear plan for maintaining / reinforcing fixation</t>
  </si>
  <si>
    <t>Increased Vegetation Cover Index in participating communities</t>
  </si>
  <si>
    <t>Area of land protected from against uncontrolled grazing and bush fires</t>
  </si>
  <si>
    <t>There will only be sporadic protected areas in selected village clusters</t>
  </si>
  <si>
    <t>1,000 – 1,500 ha of land protected and encompassed by sustainable management plan</t>
  </si>
  <si>
    <t>Area of land planted and controlled for fuel wood production; volume of produced fuel wood</t>
  </si>
  <si>
    <t>There is hardly any controlled fuel wood plantation in areas to be selected</t>
  </si>
  <si>
    <t>Participating communities cover at least 50% of their fuel wood requirements from controlled wood production</t>
  </si>
  <si>
    <t>Increased surface and sub-soil water availability</t>
  </si>
  <si>
    <t>Area where days of water availability has increased with at least 20%</t>
  </si>
  <si>
    <t>Number, kind, surface size and volume (where applicable) of water retention structures</t>
  </si>
  <si>
    <t>Communities construct and maintain retention assets according to plan</t>
  </si>
  <si>
    <t>OBJECTIVE 3
Design and implement concrete adaptation measures identified through community adaptation planning that aim to diversify and strengthen the livelihoods of the most vulnerable population</t>
  </si>
  <si>
    <t>Number and type of implemented community adaptation plan action aiming to diversify and strengthen the livelihoods of the most vulnerable population</t>
  </si>
  <si>
    <t>No adaptation plans are in place, livelihood bases are hardly diversified in areas to be selected</t>
  </si>
  <si>
    <t>Communities have implemented adaptation plan action and continue to gain sustainable income from new sources</t>
  </si>
  <si>
    <t>Number and type of sources of income for participating households before and after the project</t>
  </si>
  <si>
    <t>Outcome 3.2:
Increased income for participating households</t>
  </si>
  <si>
    <t>Level of income for participating households before and after the project</t>
  </si>
  <si>
    <t>Participating households are among the poorest in the selected areas.</t>
  </si>
  <si>
    <t>Participating households have increased their revenues by at least 40%</t>
  </si>
  <si>
    <t>Food gap (number of weeks/months) for participating households before and after the project</t>
  </si>
  <si>
    <t>Participating households have decreased their food gap by at least 50%</t>
  </si>
  <si>
    <t>Number of trees planted and growing in protected areas; amount of food and revenue gained from these.</t>
  </si>
  <si>
    <t>Planted trees already are – or have at least a clear prospect of – providing substantial amounts of food and income</t>
  </si>
  <si>
    <t>Number of people (gender disaggregated) trained</t>
  </si>
  <si>
    <t>Hardly any training is available in areas to be selected; extension staff requires training, too</t>
  </si>
  <si>
    <t>Extension staff and cluster population are aware of and apply appropriate techniques</t>
  </si>
  <si>
    <t>Baseline to be established as part of adaptation plan</t>
  </si>
  <si>
    <t>Number of functioning village cereal bank associations; volume of cereals and money in bank.</t>
  </si>
  <si>
    <t>Participating communities own their VCB, membership, money and food held by associations is stable</t>
  </si>
  <si>
    <t>Number of fuel efficient stoves built by participating communities; share of reduced consumption of fuel wood</t>
  </si>
  <si>
    <t>Communities know, understand and use fuel efficient stoves; fuel-wood consumption by participating households reduced by at least 40%</t>
  </si>
  <si>
    <t>Number of people (gender-disaggregated) trained</t>
  </si>
  <si>
    <t>In all participating communities a group of people regularly builds and repairs fuel-efficient stoves;</t>
  </si>
  <si>
    <t>749 ha of dunes fixed in the project intervention area</t>
  </si>
  <si>
    <r>
      <t xml:space="preserve">At least </t>
    </r>
    <r>
      <rPr>
        <b/>
        <sz val="11"/>
        <color theme="5"/>
        <rFont val="Times New Roman"/>
        <family val="1"/>
      </rPr>
      <t>25%</t>
    </r>
    <r>
      <rPr>
        <sz val="11"/>
        <color indexed="8"/>
        <rFont val="Times New Roman"/>
        <family val="1"/>
      </rPr>
      <t xml:space="preserve"> of village cluster population have widened their livelihood bases with new sources of income</t>
    </r>
  </si>
  <si>
    <t>All communities participated in initial training sessions</t>
  </si>
  <si>
    <t>CR Feasability study developpend</t>
  </si>
  <si>
    <t xml:space="preserve">As </t>
  </si>
  <si>
    <t>Adaptation action plans prepared</t>
  </si>
  <si>
    <t>Initial awareness sessions were organized by DREDD to targeted communities to inform them about risks of climate change on their food security and threats on their livelihoods focusing on the need to be prepared to face this type of difficulties through developping adaptation startegies.</t>
  </si>
  <si>
    <t>Monitoring System in place</t>
  </si>
  <si>
    <t>All targeted sites of the project  prepared their adaptation to climate change action plans through a participatory approach involving communities and regional technical services who benefited from the training on the methodology of adaptation to climate change plannaing at local level. These ACC actions plans are Dynamic and will be revised regularly in order to adjust the adaptation measures identified according to constraints that could face the implementation of activities.
The ACC action plans have been submettid to regional authorities in order to integrate them into local development, particularly Community Development Plans which are under study in many regions. The project is following up this question with DREDD in order to ensure the integration.</t>
  </si>
  <si>
    <t>One training Session organised for 50 High level Government representatives from most vulnerable sectors on the Approch of integrating Adaptation to Climate Change into development planning. Concrete work of integrating ACC into sectoral strategies have been initiated for fishing and heath sectors. This training is a contribution to the NAP process initiated by the Mauritanian Govt in collaboration with other financial and technical partners (GIZ, PNUD, ...) in order to ensure integration of adaptation to climate change into strategic plannig.
Information regarding climate change projections in Mauritania used in this training have been produced by the ONM (Office National de Météorologie).</t>
  </si>
  <si>
    <t>- 2 training sessions organised in collaboration with GIZ's ACCMR project, for DREDDs and Regional technical services on Climate Change's scientific basics and the approach of Integrating Adaptation to Climate Change into Development planning. (80 participants).
- 2 training sessions organized for 60 NGO representatives on the scientific basis of climate change, identification and operationalization of the implementation of adaptation measures.
These trainings used the latest information regarding climate change projections in Mauritania produced by the ONM (Office National de Météorologie).</t>
  </si>
  <si>
    <t>Most of villages have their organisation structures. The project plaied the role of reactivating some of them which were not really dynamic. Some project area have AGLC association type implemented by ProGRN project in the Wilaya of Hodh El Gharbi and Guidimùakha.
Some Difficulties remain in establishing inter-village associations particularly due to social, ethnic issues and also distance between villages. This work requires a lot of time and resources in order to achieve it (i.e. ProGRN experience). The project will continue supporting this consolidation process during the project implementation period as these structures will ensure the sustainability of activities to be undertaken within the framework of the project.</t>
  </si>
  <si>
    <t>MEDD developped and put online with the support of GIZ's Pro GRN Project the SEPANE (Monitoring and Evaluation System for The Environment National Action Plan 2) in February 2014. The SEPANE is a web based application (http://www.medd-sepane.mr/sepane/app/accueil.php ) but not yet operationnal. The project will play  a key role to contribute in the operationalization of the M&amp;E system in project intervention zones. Discussions with the concerned department are under way to study how to implement the operationalization.</t>
  </si>
  <si>
    <t>400 ha of sand dunes fixed</t>
  </si>
  <si>
    <t>From High to Medium</t>
  </si>
  <si>
    <t>PMU fully staffed and operational (first quarter from project start)</t>
  </si>
  <si>
    <t>MS</t>
  </si>
  <si>
    <t>Completed and applied in the 8 regions</t>
  </si>
  <si>
    <t>Adaptation to Climate Change action plans prepared</t>
  </si>
  <si>
    <t>Communities are sensitized about the adverse effects of CC and its impacts on food security</t>
  </si>
  <si>
    <t xml:space="preserve">All planned training sessions for the different targeted groups, have been completed on time. </t>
  </si>
  <si>
    <t>Ghazi GADER</t>
  </si>
  <si>
    <t>Adaptation measures implementation initiated in the project area</t>
  </si>
  <si>
    <t>Dune fixation activity initiated in more than 50 project sites covering about 400 ha out of 1500 ha as objective for the project period.</t>
  </si>
  <si>
    <t>Capacity development of government technical services (Central and Regional level) and implementing partners, on climate change issues and integrating Adaptation to climate change into development Planning completed</t>
  </si>
  <si>
    <t>Capacity development of government technical services (Central and Regional level) and implementing partners, on climate change issues and integrating Adaptation to Climate change into development Planning completed</t>
  </si>
  <si>
    <t>Project baseline study completed</t>
  </si>
  <si>
    <t>Moise Ballo, WFP Deputy Country Director, Ghazi GADER, Project Coordinator</t>
  </si>
  <si>
    <t xml:space="preserve">moise.ballo@wfp.og, </t>
  </si>
  <si>
    <t>Moise Ballo, WFP Deputy Country Director</t>
  </si>
  <si>
    <t>moise.ballo@wfp.org</t>
  </si>
  <si>
    <t>International Project Manager/Coordinator</t>
  </si>
  <si>
    <t>WFP, Mauritania</t>
  </si>
  <si>
    <r>
      <rPr>
        <b/>
        <sz val="11"/>
        <color indexed="8"/>
        <rFont val="Times New Roman"/>
        <family val="1"/>
      </rPr>
      <t>Output 1.4:</t>
    </r>
    <r>
      <rPr>
        <sz val="11"/>
        <color indexed="8"/>
        <rFont val="Times New Roman"/>
        <family val="1"/>
      </rPr>
      <t xml:space="preserve">
Communities trained in climate change threats and adaptation measures which reduce vulnerability, in particular related to food insecurity.</t>
    </r>
  </si>
  <si>
    <r>
      <rPr>
        <b/>
        <sz val="11"/>
        <color indexed="8"/>
        <rFont val="Times New Roman"/>
        <family val="1"/>
      </rPr>
      <t>Output 1.5:</t>
    </r>
    <r>
      <rPr>
        <sz val="11"/>
        <color indexed="8"/>
        <rFont val="Times New Roman"/>
        <family val="1"/>
      </rPr>
      <t xml:space="preserve">
100 villages, being clustered according to landscape, ecosystem and livelihoods, have prepared adaptation plans that are integrated into local development planning.
Identification of adaptation technology requirements such as integrated livestock water and cropping systems.</t>
    </r>
  </si>
  <si>
    <r>
      <rPr>
        <b/>
        <sz val="11"/>
        <color rgb="FF0070C0"/>
        <rFont val="Times New Roman"/>
        <family val="1"/>
      </rPr>
      <t>Outcome 1.3:</t>
    </r>
    <r>
      <rPr>
        <sz val="11"/>
        <color rgb="FF0070C0"/>
        <rFont val="Times New Roman"/>
        <family val="1"/>
      </rPr>
      <t xml:space="preserve">
National ecologic monitoring system strengthened and tested</t>
    </r>
  </si>
  <si>
    <r>
      <rPr>
        <b/>
        <sz val="11"/>
        <color rgb="FF0070C0"/>
        <rFont val="Times New Roman"/>
        <family val="1"/>
      </rPr>
      <t>Outcome 2.1:</t>
    </r>
    <r>
      <rPr>
        <sz val="11"/>
        <color rgb="FF0070C0"/>
        <rFont val="Times New Roman"/>
        <family val="1"/>
      </rPr>
      <t xml:space="preserve">
Advance of sand dunes slowed down, halted or reversed</t>
    </r>
  </si>
  <si>
    <r>
      <rPr>
        <b/>
        <sz val="11"/>
        <color indexed="8"/>
        <rFont val="Times New Roman"/>
        <family val="1"/>
      </rPr>
      <t>Output 2.1:</t>
    </r>
    <r>
      <rPr>
        <sz val="11"/>
        <color indexed="8"/>
        <rFont val="Times New Roman"/>
        <family val="1"/>
      </rPr>
      <t xml:space="preserve">
1,500-2,000 ha of dunes fixated.</t>
    </r>
  </si>
  <si>
    <r>
      <rPr>
        <b/>
        <sz val="11"/>
        <color rgb="FF0070C0"/>
        <rFont val="Times New Roman"/>
        <family val="1"/>
      </rPr>
      <t>Outcome 2.2:</t>
    </r>
    <r>
      <rPr>
        <sz val="11"/>
        <color rgb="FF0070C0"/>
        <rFont val="Times New Roman"/>
        <family val="1"/>
      </rPr>
      <t xml:space="preserve">
Increased vegetation cover in intervention zones</t>
    </r>
  </si>
  <si>
    <r>
      <rPr>
        <b/>
        <sz val="11"/>
        <color indexed="8"/>
        <rFont val="Times New Roman"/>
        <family val="1"/>
      </rPr>
      <t>Output 2.2:</t>
    </r>
    <r>
      <rPr>
        <sz val="11"/>
        <color indexed="8"/>
        <rFont val="Times New Roman"/>
        <family val="1"/>
      </rPr>
      <t xml:space="preserve">
1,000-1,500 ha of vulnerable zones protected.</t>
    </r>
  </si>
  <si>
    <r>
      <rPr>
        <b/>
        <sz val="11"/>
        <color indexed="8"/>
        <rFont val="Times New Roman"/>
        <family val="1"/>
      </rPr>
      <t>Output 2.3:</t>
    </r>
    <r>
      <rPr>
        <sz val="11"/>
        <color indexed="8"/>
        <rFont val="Times New Roman"/>
        <family val="1"/>
      </rPr>
      <t xml:space="preserve">
1,000-1,500 ha of community fuel wood forests planted.</t>
    </r>
  </si>
  <si>
    <r>
      <rPr>
        <b/>
        <sz val="11"/>
        <color rgb="FF0070C0"/>
        <rFont val="Times New Roman"/>
        <family val="1"/>
      </rPr>
      <t>Outcome 2.3:</t>
    </r>
    <r>
      <rPr>
        <sz val="11"/>
        <color rgb="FF0070C0"/>
        <rFont val="Times New Roman"/>
        <family val="1"/>
      </rPr>
      <t xml:space="preserve">
Decreased loss of water and soil through surface run-off</t>
    </r>
  </si>
  <si>
    <r>
      <rPr>
        <b/>
        <sz val="11"/>
        <color rgb="FF0070C0"/>
        <rFont val="Times New Roman"/>
        <family val="1"/>
      </rPr>
      <t>Outcome 3.1:</t>
    </r>
    <r>
      <rPr>
        <sz val="11"/>
        <color rgb="FF0070C0"/>
        <rFont val="Times New Roman"/>
        <family val="1"/>
      </rPr>
      <t xml:space="preserve">
Increased number of sources of income for participating households</t>
    </r>
  </si>
  <si>
    <r>
      <rPr>
        <b/>
        <sz val="11"/>
        <color rgb="FF0070C0"/>
        <rFont val="Times New Roman"/>
        <family val="1"/>
      </rPr>
      <t>Outcome 3.3:</t>
    </r>
    <r>
      <rPr>
        <sz val="11"/>
        <color rgb="FF0070C0"/>
        <rFont val="Times New Roman"/>
        <family val="1"/>
      </rPr>
      <t xml:space="preserve">
Increased availability of and access to food for participating communities</t>
    </r>
  </si>
  <si>
    <r>
      <rPr>
        <b/>
        <sz val="11"/>
        <color indexed="8"/>
        <rFont val="Times New Roman"/>
        <family val="1"/>
      </rPr>
      <t>Output 3.2:</t>
    </r>
    <r>
      <rPr>
        <sz val="11"/>
        <color indexed="8"/>
        <rFont val="Times New Roman"/>
        <family val="1"/>
      </rPr>
      <t xml:space="preserve">
4,000 technical staff and community leaders trained in livestock management, agricultural techniques and water utilization.</t>
    </r>
  </si>
  <si>
    <r>
      <rPr>
        <b/>
        <sz val="11"/>
        <color indexed="8"/>
        <rFont val="Times New Roman"/>
        <family val="1"/>
      </rPr>
      <t>Output 3.3:</t>
    </r>
    <r>
      <rPr>
        <sz val="11"/>
        <color indexed="8"/>
        <rFont val="Times New Roman"/>
        <family val="1"/>
      </rPr>
      <t xml:space="preserve">
5,000 technical staff and community leaders trained and equipped for plant/seed multiplication.</t>
    </r>
  </si>
  <si>
    <r>
      <rPr>
        <b/>
        <sz val="11"/>
        <color indexed="8"/>
        <rFont val="Times New Roman"/>
        <family val="1"/>
      </rPr>
      <t>Output 3.4:</t>
    </r>
    <r>
      <rPr>
        <sz val="11"/>
        <color indexed="8"/>
        <rFont val="Times New Roman"/>
        <family val="1"/>
      </rPr>
      <t xml:space="preserve">
4,000 technical staff and community leaders trained and equipped for poultry development.</t>
    </r>
  </si>
  <si>
    <r>
      <rPr>
        <b/>
        <sz val="11"/>
        <color indexed="8"/>
        <rFont val="Times New Roman"/>
        <family val="1"/>
      </rPr>
      <t>Output 3.5:</t>
    </r>
    <r>
      <rPr>
        <sz val="11"/>
        <color indexed="8"/>
        <rFont val="Times New Roman"/>
        <family val="1"/>
      </rPr>
      <t xml:space="preserve">
1,600 technical staff and community leaders trained and equipped for apiculture.</t>
    </r>
  </si>
  <si>
    <r>
      <rPr>
        <b/>
        <sz val="11"/>
        <color indexed="8"/>
        <rFont val="Times New Roman"/>
        <family val="1"/>
      </rPr>
      <t>Output 3.7:</t>
    </r>
    <r>
      <rPr>
        <sz val="11"/>
        <color indexed="8"/>
        <rFont val="Times New Roman"/>
        <family val="1"/>
      </rPr>
      <t xml:space="preserve">
30,000 fuel efficient stoves provided.</t>
    </r>
  </si>
  <si>
    <r>
      <rPr>
        <b/>
        <sz val="11"/>
        <color indexed="8"/>
        <rFont val="Times New Roman"/>
        <family val="1"/>
      </rPr>
      <t>Output 3.8:</t>
    </r>
    <r>
      <rPr>
        <sz val="11"/>
        <color indexed="8"/>
        <rFont val="Times New Roman"/>
        <family val="1"/>
      </rPr>
      <t xml:space="preserve">
2,000 community members (mostly youth) trained to build and maintain fuel efficient stoves.</t>
    </r>
  </si>
  <si>
    <r>
      <rPr>
        <b/>
        <sz val="11"/>
        <color rgb="FF0070C0"/>
        <rFont val="Times New Roman"/>
        <family val="1"/>
      </rPr>
      <t>Outcome 1.1:</t>
    </r>
    <r>
      <rPr>
        <sz val="11"/>
        <color rgb="FF0070C0"/>
        <rFont val="Times New Roman"/>
        <family val="1"/>
      </rPr>
      <t xml:space="preserve">
Strengthened awareness, ownership and facilitation capacities of government services (DREDD)</t>
    </r>
  </si>
  <si>
    <r>
      <rPr>
        <b/>
        <sz val="11"/>
        <color indexed="8"/>
        <rFont val="Times New Roman"/>
        <family val="1"/>
      </rPr>
      <t>Output 1.1:</t>
    </r>
    <r>
      <rPr>
        <sz val="11"/>
        <color indexed="8"/>
        <rFont val="Times New Roman"/>
        <family val="1"/>
      </rPr>
      <t xml:space="preserve">
Technical services strengthened to access and analyze climate change information, food security, livelihoods and vulnerability information, and to monitor local development, and mobilize and support communities.</t>
    </r>
  </si>
  <si>
    <r>
      <rPr>
        <b/>
        <sz val="11"/>
        <color indexed="8"/>
        <rFont val="Times New Roman"/>
        <family val="1"/>
      </rPr>
      <t>Output 1.3:</t>
    </r>
    <r>
      <rPr>
        <sz val="11"/>
        <color indexed="8"/>
        <rFont val="Times New Roman"/>
        <family val="1"/>
      </rPr>
      <t xml:space="preserve">
20 inter-village associations established and supported.</t>
    </r>
  </si>
  <si>
    <t>2: Physical asset (produced/improved/strenghtened)</t>
  </si>
  <si>
    <t>Gender considerations have been taken into consideration during the elaboration of participatory adaptation action planning. Indeed, special attention was given to the identification of adaptation options considering the gender aspect.</t>
  </si>
  <si>
    <t xml:space="preserve">Most targeted sites of the project  prepared their adaptation to climate change action plans through a participatory approach involving communities and regional technical services which benefited from the capacity building programme on integrating adaptation to climate change into local planning. </t>
  </si>
  <si>
    <t>Project baseline study completed with some delay due to difficulties in collecting survey data. 100 villages in 8 different regions. This survey was delayed during the month of Ramadan (fasting) and difficult field conditions.</t>
  </si>
  <si>
    <t xml:space="preserve">In all sites where adaptation action plans have been elaborated, communities have played a great role and actively participated to all steps of the process till the identification and prioritization of adaptation options. </t>
  </si>
  <si>
    <t>CR are on air, have strong volunteer involvement and a sustainability strategy</t>
  </si>
  <si>
    <r>
      <rPr>
        <b/>
        <sz val="11"/>
        <color indexed="8"/>
        <rFont val="Times New Roman"/>
        <family val="1"/>
      </rPr>
      <t>Output 1.7:</t>
    </r>
    <r>
      <rPr>
        <sz val="11"/>
        <color indexed="8"/>
        <rFont val="Times New Roman"/>
        <family val="1"/>
      </rPr>
      <t xml:space="preserve">
Monitoring system in place (training, production of data and reports) to track climate events and ecologic development in project intervention zones.</t>
    </r>
  </si>
  <si>
    <t xml:space="preserve">400 ha have been planted in 58 project sites. </t>
  </si>
  <si>
    <t>The average density of vegetation is 67 plants per hectare in the project sites</t>
  </si>
  <si>
    <t>Increase of the average density per hectare by at least 10% in the participating village clusters until the end of the project with  clear prospect of further increases)</t>
  </si>
  <si>
    <t>No village-owned cereal banks exist in areas to be selected</t>
  </si>
  <si>
    <r>
      <t xml:space="preserve">Livelihood bases are hardly diversified in areas to be selected – specific baselines to be established as part of adaptation plan preparation
</t>
    </r>
    <r>
      <rPr>
        <b/>
        <sz val="11"/>
        <rFont val="Times New Roman"/>
        <family val="1"/>
      </rPr>
      <t>(The communities practice seven (7) income generating activities including 04 based on the exploitation of natural resources (agriculture, livestock, fishing and fruit picking)</t>
    </r>
  </si>
  <si>
    <r>
      <t xml:space="preserve">Participating households have the greatest food gap in the selected areas.
</t>
    </r>
    <r>
      <rPr>
        <b/>
        <sz val="11"/>
        <rFont val="Times New Roman"/>
        <family val="1"/>
      </rPr>
      <t>(The number of food deficit months  range from 1 to 10)</t>
    </r>
  </si>
  <si>
    <r>
      <t xml:space="preserve">Fuel-efficient stoves are hardly know and available in areas to be selected – to be confirmed during adaptation planning </t>
    </r>
    <r>
      <rPr>
        <b/>
        <sz val="11"/>
        <rFont val="Times New Roman"/>
        <family val="1"/>
      </rPr>
      <t>(The communities of ten villages already use improved stoves)</t>
    </r>
  </si>
  <si>
    <r>
      <t xml:space="preserve">No training is available in areas to be selected; extension staff requires training, too. </t>
    </r>
    <r>
      <rPr>
        <b/>
        <sz val="11"/>
        <rFont val="Times New Roman"/>
        <family val="1"/>
      </rPr>
      <t>14 artisans are already trained to manufacture improved stoves)</t>
    </r>
  </si>
  <si>
    <t>Dune fixation activity initiated in more than 50 project sites covering about 400 ha out of 1500 ha as objective for the project period. This activity was preceded by the establishment of 58 forest plant nurseries which produced, after evaluation, 161 309 plants.</t>
  </si>
  <si>
    <t>A number of qualified partners with a similar project philosophy as WFP are working on the ground, and WFP has good experience in working with them. WFP has a good working experience with some adequately qualified partners which the project may rely on to carry out its activities.</t>
  </si>
  <si>
    <t>The strengthening of decentralized services is a strategic priority of Government, to which the project will provide valuable support. The project will continue contributing directly to increasing the Government’s technical capacity at these levels.</t>
  </si>
  <si>
    <t>Community land ownership (and this protection) as well as and access to alternative sources of income will reduce this risk. In addition, Moreover Government' strategy of promoting natural gas over fuel wood in urban centres,which are the most important market for fuel wood in rural areas, will significantly contribute in reducing risks.</t>
  </si>
  <si>
    <t>DREDD  led  and facilitated the elaboration of ACC action plans in the project area.</t>
  </si>
  <si>
    <t>There are only 13 sites with water retention structures functioning in areas to be selected</t>
  </si>
  <si>
    <r>
      <t>Estimated cumulative total disbursement as of</t>
    </r>
    <r>
      <rPr>
        <b/>
        <sz val="11"/>
        <color indexed="10"/>
        <rFont val="Times New Roman"/>
        <family val="1"/>
      </rPr>
      <t xml:space="preserve"> August 2015</t>
    </r>
  </si>
  <si>
    <t>Reason for over or underspending</t>
  </si>
  <si>
    <t>Difference (negative amount indicates amount overspent)</t>
  </si>
  <si>
    <t>A general reason to the low rate of expenditure during the first reporting year is related to the delay in the effective project start.</t>
  </si>
  <si>
    <t xml:space="preserve">The elaboration of Adaptation to climate change action plans in the project villages have been conducted internally by DREDD with the support of Regional technical services and NGO. This resulted in savings in the planned budget. As the adaptation plans are dynamic, revisions could be conducted to update some of them where necessary. </t>
  </si>
  <si>
    <t>This output include two activities : fencing vulnerable zones and establishment of fire breaks. During the reporting period, we only started the procurement of material for fencing 400 ha of vulnerable zones in the 8 Wilayas.</t>
  </si>
  <si>
    <t>MEI</t>
  </si>
  <si>
    <t xml:space="preserve">The amount of $1 163 698,65 includes all expenses and commitments made by:
1. WFP on behalf of MEDD - Executing Entity,
2. MEDD as executing Entity.
Actual expenses to date represent $753 328,53 and commitments represent  $410 370,12 corresponding to procurement of cereals and salt ($55 971,10) and agricultural material ($354 399,02). </t>
  </si>
  <si>
    <t>Projected in Prodoc (US$)</t>
  </si>
  <si>
    <t>The feasibility study on community radios was reported. Discussion with the Small Grant Programme (SGP) are underway to capitalize on successful similar experiences in Mauritania or within the region.</t>
  </si>
  <si>
    <t xml:space="preserve">The project  saved budget on the procurement of CCPNCC  vehicle (see output 1.1) as well on budget for training of project partners at the central level. The technical study on climate services was reported to more coordinate with AMCC project (PNUD/GIZ/EU) which is working on the same topic. The 2 projects agreed to study the opportunity to collaborate on this issue. 
</t>
  </si>
  <si>
    <t xml:space="preserve">Due to the delay in the effective project start, this activity which was planned to be totally achieved in the first year have to be  continued in order to more support the village associations as main project partners. </t>
  </si>
  <si>
    <t xml:space="preserve">Output 1.6: Communities share success stories and lessons learned, including support of 8 community radios </t>
  </si>
  <si>
    <t xml:space="preserve">The hiring process for the M&amp;E specialist conducted by an independent committee took more time than planned. He will join the PMU in October 2015. 
</t>
  </si>
  <si>
    <t>The budget was under estimated. This activity included, beyond plantation and procurement of agricultural material for fencing the planted area against animal grazing, the establishment of about 60 nurseries, the procurement of bags, seeds and small material. These nurseries will continue to be functional for next plantation campaign.</t>
  </si>
  <si>
    <t xml:space="preserve">85 villages prepared their ACC action plan with the support of DREDD and Regional technical services including civil society. This work is a result of the  improvement of DREDD and project partners' skills on Climate change issues and integrating ACC into local development approach.   </t>
  </si>
  <si>
    <t>- 2 training sessions organized in collaboration with GIZ's ACCMR project, for DREDDs and Regional technical services on Climate Change basics and the approach of Integrating Adaptation to Climate Change into Development planning. (80 participants). This training was followed by a practical exercise in one selected project site to implement the methodology in a real case with the active participation of the communities.
- Many visits have been organized by DREDD in all project sites to sensitize communities on project objectives, implication of climate change impacts on natural resources, livelihoods and food security and the necessity to adapt to CC.
- DREDDs organized discussions with communities to reactivate village committee/Associations as legal representatives of communities with the project.</t>
  </si>
  <si>
    <t>One training Session organized for 35 High level Government representatives from most vulnerable sectors on the Approach of integrating Adaptation to Climate Change into development planning. Concrete work of integrating ACC into sectoral strategies have been initiated in fishing and health sectors. This training is a contribution to the NAP process initiated by the Mauritanian Govt in collaboration with other financial and technical partners (GIZ, PNUD, ...) in order to ensure integration of adaptation to climate change into strategic planning.</t>
  </si>
  <si>
    <t>Most of villages have their organization structures. The project played the role in reactivating some of them which were not really dynamic. Some project area have AGLC association type implemented by ProGRN project in the Wilaya of Hodh El Gharbi and Guidimakha.</t>
  </si>
  <si>
    <t>20 inter-village associations with a role in managing natural resources and adaptation plans recognized by population and DREDD</t>
  </si>
  <si>
    <t>Communities of 100 villages targeted by the project have participated to awareness raising visits/sessions  organized about threats of adverse effects of CC on natural resources, livelihoods and food security.</t>
  </si>
  <si>
    <t>Communities have the capacity to analyze and understand their situation, and adaptation options</t>
  </si>
  <si>
    <t xml:space="preserve">20 village cluster adaptation plans developed in a participatory way and officially recognized by DREDD
</t>
  </si>
  <si>
    <t>84 Villages have developed adaptation action plans in a participatory way leaded by DREDD with the participation of relevant regional technical services and civil society.</t>
  </si>
  <si>
    <r>
      <rPr>
        <b/>
        <sz val="11"/>
        <color indexed="8"/>
        <rFont val="Times New Roman"/>
        <family val="1"/>
      </rPr>
      <t>Output 1.6:</t>
    </r>
    <r>
      <rPr>
        <sz val="11"/>
        <color indexed="8"/>
        <rFont val="Times New Roman"/>
        <family val="1"/>
      </rPr>
      <t xml:space="preserve">
Communities share success stories and lessons learned, including  support of community radios focused specifically on sharing information on early warning and adaptation management.</t>
    </r>
  </si>
  <si>
    <t>Communities of 15 sites in the project area have already listen regularly to radio transmissions on a radius ranging from 6 to 70 km.</t>
  </si>
  <si>
    <t xml:space="preserve">Community radios (Local Radio) were already established by the Government in all Wilayas including the 8 wilayas targeted by the project.  They have been associated to all workshops and trainings organized in the regional level and they were sensitized to the project objectives. Therefore, discussions are still underway with some partners for the best strategy to make these CR playing a real role in sharing information on EWS and successful adaptation experiences. </t>
  </si>
  <si>
    <t>The ecologic monitoring system is established as part of PANE II System and set online in February 2014.</t>
  </si>
  <si>
    <t>400 ha have been planned to be protected in the first year. Identification was already done in collaboration of communities. Agreement between Communities, local Authorities and DREDD have to be concluded before the implementation.</t>
  </si>
  <si>
    <r>
      <rPr>
        <b/>
        <sz val="11"/>
        <color indexed="8"/>
        <rFont val="Times New Roman"/>
        <family val="1"/>
      </rPr>
      <t>Output 2.4:</t>
    </r>
    <r>
      <rPr>
        <sz val="11"/>
        <color indexed="8"/>
        <rFont val="Times New Roman"/>
        <family val="1"/>
      </rPr>
      <t xml:space="preserve">
Water retention structures built covering approx. 500 ha.</t>
    </r>
  </si>
  <si>
    <t xml:space="preserve">13 sites have dams, check dams, Soil and water conservation structures, Soil restoration structures </t>
  </si>
  <si>
    <r>
      <rPr>
        <b/>
        <sz val="11"/>
        <color indexed="8"/>
        <rFont val="Times New Roman"/>
        <family val="1"/>
      </rPr>
      <t>Output 3.1:</t>
    </r>
    <r>
      <rPr>
        <sz val="11"/>
        <color indexed="8"/>
        <rFont val="Times New Roman"/>
        <family val="1"/>
      </rPr>
      <t xml:space="preserve">
Approx. 300,000 trees for revenue generation and food planted in protected areas.</t>
    </r>
  </si>
  <si>
    <t xml:space="preserve">Progress is moderate 
- National Project Director designated according to schedule
- Project regional focal points are designated (DREDD) according to schedule
- Drivers for PMU and DREDD were hired 6 months after project start
- Project Coordinator Assistant appointed according to schedule
- WFP Project Admin/Fin assistant hired according to schedule
- MEDD Finance assistant designated according to schedule 
- Project vehicles arrived 7 months after project start. This delayed has greatly  affected the field work.
Remains only the hiring of the M&amp;E specialist who will join the project team on October 2015. The hiring process for the M&amp;E specialist completed by an independent committee took more time than planned. And the M&amp;E specialist will join the PMU in October 2015.
</t>
  </si>
  <si>
    <t>Guideline for project intervention area prioritization completed and applied.</t>
  </si>
  <si>
    <t xml:space="preserve">Guideline for project intervention area prioritization completed and applied. </t>
  </si>
  <si>
    <t>The guideline was developed to help prioritize project intervention areas using criteria which will identify the most vulnerable municipalities. Criteria include:
.  Degree of food insecurity calculated from the WFP FSMS survey,
.  Degree of exposure to extreme climate events during the last 30 years (drought, flooding, strong wind);
. Other projects intervening in the same area, to evaluate the degree of complementarity with AF project. 
This guideline has been applied in a context of regional participatory workshops involving all the project partners (local authorities, technical services, civil society and communities representatives).</t>
  </si>
  <si>
    <t>- 2 training sessions organized in collaboration with GIZ's ACCMR project, for DREDDs and Regional technical services on Climate Change's scientific basics and the approach of Integrating Adaptation to Climate Change into Development planning. (80 participants).
- 2 training sessions organized for 60 NGO representatives on the scientific basics of climate change, identification and operationalization of the implementation of adaptation measures.
- One training Session organized for 35 High level Government representatives from most vulnerable sectors on the Approach of integrating Adaptation to Climate Change into development planning. Concrete work of integrating ACC into sectoral strategies have been initiated for fishing and heath sectors. This training is a contribution to the NAP process initiated by the Mauritanian Govt in collaboration with other financial and technical partners (GIZ, PNUD, ...) in order to ensure integration of adaptation to climate change into strategic planning.
These trainings used the latest information regarding climate change projections in Mauritania produced by the ONM (Office National de Météorologie).</t>
  </si>
  <si>
    <t xml:space="preserve">Awareness raising visits/sessions have been organized in most project sites about threats of adverse effects of CC on natural resources, livelihoods and food security. These efforts have continued during the elaboration of adaptation action plans with communities.  </t>
  </si>
  <si>
    <t>Village cluster organizations established</t>
  </si>
  <si>
    <t>Most of villages have their organization structures. The project played the role of reactivating some of them which were not really dynamic. Some project area have AGLC association type implemented by ProGRN project in the Wilaya of Hodh El Gharbi and Guidimakha.Most of our targeted sites/villages have organizational structures. Some of these structures were either dormant or not as dynamic; and the project helped in reactivating them before activities are launched. AGLC association type implemented by ProGRN project in the Wilaya of Hodh El Gharbi and Guidimakha are better organizational structures but they are costly and may take time to develop .
Some Difficulties remain in establishing inter-village associations particularly due to social, and land property issues and also distance between villages. This work requires a lot of time and resources in order to achieve it (i.e. ProGRN experience). The project will continue supporting this consolidation process during the project implementation period as these structures will ensure the sustainability of activities to be undertaken within the framework of the project.</t>
  </si>
  <si>
    <t>Most targeted sites of the project  prepared their adaptation to climate change action plans through a participatory approach involving communities and regional technical services who benefited from the training on the methodology of adaptation to climate change planning at local level. These ACC actions plans are dynamic and will be revised regularly in order to adjust the adaptation measures identified according to constraints that could face the implementation of activities.
The ACC action plans have been submitted to regional authorities in order to integrate them into local development, particularly Community Development Plans which are under study in many regions. The project is following up this question with DREDD in order to ensure the integration.</t>
  </si>
  <si>
    <t>Please Provide the Name and Contact information of person(s) responsible for completing the Rating section</t>
  </si>
  <si>
    <r>
      <t xml:space="preserve">In its first year of implementation, the project has managed to achieve the following main activities:
- Conduct a participatory consultation process that led to prioritize the project areas,
- Rely on CREDD as a concertation framework on environmental issues at regional level, to validate the choice of the project areas,
- Establish regional technical committees involving main project partners for the technical supervision of project implementation,
- Strengthen DREDDs with equipments (vehicles, ITC) and office furniture, allowing them to carry out project tasks in the best conditions,
- Implement a capacity building program for DREDD and regional technical services on climate change and integration of Climate Change Adaptation into local planning,
- Strengthen the capacity of implementing partners (NGOs) in the field of CC and technical issues related to implementation of adaptation measures,
- Strengthen the capacity of the project partners at the central level in the field of Climate change and the integration of CCA into strategic development planning,
- Initiate and finalize the development of adaptation to climate change action plans in most project sites,
- Initiate the implementation of concrete adaptation measures for combatting desertification (dune fixation)
- Carry out the  project baseline study for monitoring the achievement of the objectives/outcomes of the project.
</t>
    </r>
    <r>
      <rPr>
        <b/>
        <i/>
        <sz val="11"/>
        <rFont val="Times New Roman"/>
        <family val="1"/>
      </rPr>
      <t>Major difficulties faced in this reporting period:</t>
    </r>
    <r>
      <rPr>
        <i/>
        <sz val="11"/>
        <rFont val="Times New Roman"/>
        <family val="1"/>
      </rPr>
      <t xml:space="preserve"> 
Some Difficulties remain in establishing inter-village associations particularly due to social, and land property issues and also distance between villages. This work requires a lot of time and resources in order to achieve it (i.e. ProGRN experience). The project will continue supporting this consolidation process during the project implementation period as these structures will ensure the sustainability of activities to be undertaken within the framework of the project. However, the project is working with legal communities' representations (Village Associations, Village Committees, Women cooperatives, etc.).
The project did not start working with NGOs as implementing partners because MEDD asked to be more cautious in doing so arguing about  previous bad experiences with some NGOs. The PMU will very soon launch consultations with NGOs in all 8 Wilayas to help in carrying out its activities in the second year.  It's experience with other projects is not very good and wanted to study more in detail this issue before engaging NGOs.
One critical risk should be noted is that DREDD are civil servants and are subject to job promotion or permutation and that usually affect the project progress implementation. Newly affected DREDD have to familiarize themselves with the project sites and activities within the region which take time and resources to achieve ; leading to potential delays in project implementation. These problems will be discussed in the next Project Steering Committee meeting in order to foresee sustainable solutions. 
This first year reporting period, has raised up a very critical risk related to the food for work tool. The establishment of nursery and plantation activities for sand dune fixation are remunerated under FFA tool. Despite the very early planning of food purchase, we registered a very long delay in the tendering process and this is linked to the low quantities required by the project and food distribution was delayed consequently implying frustration among communities. WFP and MEDD decided to use the cash transfer tool which will be more indicated to overcome this problem and  keep a normal rhythm of project execution. </t>
    </r>
  </si>
  <si>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</si>
  <si>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Progress is moderate 
- The project regional focal points are designated (DREDD) according to schedule
- Drivers for PMU and DREDD, hired 6 months after project start
- Project Coordinator Assistant appointed according to schedule
- WFP Project Admin/Fin assistant hired according to schedule
- MEDD Finance assistant designated according to schedule 
Remains only the hiring of the M&amp;E specialist who will join the project team on October 2015. The hiring process managed by an independent committee took more time than planned. The hiring process for the M&amp;E specialist completed by an independent committee took more time than planned. And the M&amp;E specialist will join the PMU in October 2015.
Project vehicles arrived 7 months after project start.</t>
  </si>
  <si>
    <t xml:space="preserve">Awareness raising visits/sessions have been organized in most project sites inform people about threats of adverse effects of CC on natural resources, livelihoods and food security. These efforts have continued during the elaboration of adaptation action plans with communities.  </t>
  </si>
  <si>
    <t>Most of our targeted sites/villages have organizational structures. Some of these structures were either dormant or not as dynamic; and the project helped in reactivating them before activities are launched. AGLC association type implemented by ProGRN project in the Wilaya of Hodh El Gharbi and Guidimakha are better organizational structures but they are costly and may take time to develop. The project played the role of reactivating some of them which were not really dynamic. Some project area have AGLC association type implemented by ProGRN project in the Wilaya of Hodh El Gharbi and Guidimakha.
Some Difficulties remain in establishing inter-village associations particularly due to social, and land property issues and also distance between villages. This work requires a lot of time and resources in order to achieve it (i.e. ProGRN experience). The project will continue supporting this consolidation process during the project implementation period as these structures will ensure the sustainability of activities to be undertaken within the framework of the project.</t>
  </si>
  <si>
    <t xml:space="preserve">Overall, progress is on track to achieve most of the results during the reporting year even though there were delays on project vehicles procurement and the establishment of the project team. 
The results obtained were : 
.   the implementation of a capacity building programme for different project partners at central and regional levels, 
.   the good progress in the development of adaptation to climate change action plans in most project sites, 
.   the initiation of implementing the first adaptation measures identified in the Adaptation action plans (sand dune fixation).
However, progress on establishing inter-village associations was marginally satisfactory as it is a process that takes time and resources to be completed  (based on the experience of  GIZ ProGRN project).
To note also, a lack of capacity in the DREDDs in terms of staffing and skills. Therefore the implementation strategy should be improved, relying more on other partners such as NGOs or  Small Grant Programme (SGP/GEF).
Other projects are operating or preparing their intervention in the same areas as the AF project. Discussions are underway with ProLPRAF (FIDA), PASK II  (FIDA) looking for possible synergies in order to make our interventions more effective and efficient in the common project sites. 
</t>
  </si>
  <si>
    <r>
      <rPr>
        <b/>
        <sz val="11"/>
        <color indexed="8"/>
        <rFont val="Times New Roman"/>
        <family val="1"/>
      </rPr>
      <t>Output 3.6:</t>
    </r>
    <r>
      <rPr>
        <sz val="11"/>
        <color indexed="8"/>
        <rFont val="Times New Roman"/>
        <family val="1"/>
      </rPr>
      <t xml:space="preserve">
Approx. 20 community cereal banks established.</t>
    </r>
  </si>
  <si>
    <t>The lesson learned that we can point out during this reporting period is the inter-sectoral participation in developing local adaptation to climate change action plans.
Knowing that climate change is a transversal issue, the key success factors to elaborate and implement adaptation planning are tied to the close collaboration and participation of all sectoral institutions at the regional level, thus capacity building programme in integrating adaptation to climate change into local development planning has concerned not only DREDD, but also decentralized technical services and NGO at regional level.</t>
  </si>
  <si>
    <t xml:space="preserve">The tendering process for purchasing food took a long time to be finalized and this imply delays on food distribution which raised up a frustration among communities involved in some Food For Assets activities. WFP and The Ministry of Environment and Sustainable Development agreed to switch to cash transfer tool which is most indicated in the context of the project.
DREDD are civil servants and are subject to job promotion or permutation and that usually affect the project progress implementation. Newly affected DREDD have to familiarize themselves with the project sites and activities within the region which take time and resources to achieve ; leading to potential delays in project implementation. These problems will be discussed in the next Project Steering Committee meeting in order to foresee sustainable solutions. </t>
  </si>
  <si>
    <t xml:space="preserve">Explanatory notes on variances between planned and actual expenditures of outputs during the reporting period  </t>
  </si>
  <si>
    <t>Output 1.1 Eight DREDD (regional technical services of MEDD) strengthened to access and analyze climate change information, to monitor local development and to mobilize and support communities</t>
  </si>
  <si>
    <t>Only awareness raising visits/sessions have been organized about threats of adverse effects of CC on natural resources, livelihoods and food security. NGO trained by the project will play a important role to continue this effort.</t>
  </si>
  <si>
    <t>Year 1
Actual amount spent US$</t>
  </si>
  <si>
    <t>Enhancing Resilience of Communities to the  Adverse effects of Climate Change on Food Security in Mauritania</t>
  </si>
  <si>
    <t xml:space="preserve">Brochure of the project 
Poster of the Project 
Guidance note for the prioritization of project areas
Project inception report
ACC training report for technical regional services - Kaédi 9-12 Mach 2015
ACC training report for technical regional services - Kiffa 6-9 April 2015 
ACC training report for NGO, Kaédi et Kiffa 8-12 June 2015
ACC training report for government representatives at central level 7-9 July 2015
Monitoring Project Activities factsheets 
Project Progress Report 1st semester 2015
Evaluation report of nurseries </t>
  </si>
  <si>
    <t>Sidi Mohamed El Wavi, National Project Director</t>
  </si>
  <si>
    <t>List output and corresponding amount spent for the current reporting period</t>
  </si>
  <si>
    <t>2.4   Water retention structures built covering approximately 500 ha</t>
  </si>
  <si>
    <t>Output 3.2   4,000 technical staff and community leaders trained in livestock management, agricultural techniques and water utilization</t>
  </si>
  <si>
    <t>Output 3.3   5,000 technical staff and community leaders trained and equipped agro-pastoral IGA, including plant multiplication</t>
  </si>
  <si>
    <t xml:space="preserve">Output 3.6   Approx. 20 community cereal banks established. </t>
  </si>
  <si>
    <t xml:space="preserve">The tendering process for purchasing food took a long time to be finalized thus implying delays on food distribution and frustrating communities involved in the Food For Assets activities. WFP and The Ministry of Environment agreed to switch to cash transfer tool which is most indicated in the context of the project. </t>
  </si>
  <si>
    <t>The project will promote increased community sensitization and raise knowledge and skills towards sustainable natural resources management. Communities will better understand the impact of livestock on their environment. Alternative sources of income will be promoted.</t>
  </si>
  <si>
    <t>People cut down planted trees for fuel wood (other than community forest)</t>
  </si>
  <si>
    <t>Since the inception, 2 changes have occurred in the DREDD position as project focal points at the regional level. One in the beginning of The first change occurred at project start and  has no impact on project progress because only one region / Wilaya was affected. The second change happened in August 2015 whereas 6 out of the 8 regions the project intervene were concerned. where the project works. This change has disturbed Consequently, the normal project implementation progress will be affected as the new focal points (DREDD) need to familiarize with the project sites and establish contacts with concerned communities.</t>
  </si>
  <si>
    <t>Communities will carry out the adaptation actions that they themselves prioritize, and will invest their own resources in addition to those provided by the project. The high degree of participation and ownership promoted by the project, coupled with the provision of income to support what are now major livelihoods, will render the risk of communities not sustaining project results very low.</t>
  </si>
  <si>
    <t>The project did not start working with NGOs as implementing partners because MEDD asked to be more cautious in doing so arguing about  previous bad experiences with some NGOs. It was agreed to launch the hiring process of NGOs in the second year as implementing partners of the project.  
The international consultant who ensured the training organized for DREDD and regional technical services was hired by ACCMR GIZ project. This resulted in savings in the planned budget. 
The project saved a substantial amount on procurement of 10 project vehicles  (about 67 000 USD). 8 vehicles are planned under Output 1.1, one vehicle under 1.2 (CCPNCC) and one vehicle under EE project execution costs.</t>
  </si>
  <si>
    <t>Government elections during the initially planned implementation period led to a delay in starting the project activities. However, as soon as the new administration was in place, the project has been making swift progress and hopes to catch up with the planned schedule. 
The project is a high priority of the Government, and will receive support where difficulties are encountered. Where some of the village clusters are delayed in preparing their adaption plans, other with completed adaptation plans will go ahead with their implementation. Depending on the progress made by various clusters in adaptation plan elaboration and implementation, budgets may be redistributed towards the better performing clusters (based on periodic reviews of progress).</t>
  </si>
  <si>
    <t>Medium to High</t>
  </si>
  <si>
    <r>
      <rPr>
        <b/>
        <sz val="11"/>
        <rFont val="Times New Roman"/>
        <family val="1"/>
      </rPr>
      <t>The Output 1.6</t>
    </r>
    <r>
      <rPr>
        <sz val="11"/>
        <rFont val="Times New Roman"/>
        <family val="1"/>
      </rPr>
      <t xml:space="preserve"> : '</t>
    </r>
    <r>
      <rPr>
        <b/>
        <i/>
        <sz val="11"/>
        <rFont val="Times New Roman"/>
        <family val="1"/>
      </rPr>
      <t>Communities share success stories and lessons learned, including the establishment and support of 4 community radios'</t>
    </r>
    <r>
      <rPr>
        <sz val="11"/>
        <rFont val="Times New Roman"/>
        <family val="1"/>
      </rPr>
      <t xml:space="preserve">  title has been changed as follows :
'</t>
    </r>
    <r>
      <rPr>
        <b/>
        <i/>
        <sz val="11"/>
        <rFont val="Times New Roman"/>
        <family val="1"/>
      </rPr>
      <t xml:space="preserve">Communities share success stories and lessons learned, including  support of community radios' </t>
    </r>
    <r>
      <rPr>
        <sz val="11"/>
        <rFont val="Times New Roman"/>
        <family val="1"/>
      </rPr>
      <t xml:space="preserve">
- The project design previewed  initially the establishment and the support of 4 local Community Radio (CR). Out of local consultations with MEDD and the project stakeholders it has resulted that these community radios were already established by the Government in all regions or wilayas including the 8 wilayas targeted by the project.  Therefore, it has been suggested  to carry out a study  to assess the  needs on capacity development, support and equipments necessary to help extend the broadcast area of these local existing community radios.
</t>
    </r>
    <r>
      <rPr>
        <b/>
        <sz val="11"/>
        <rFont val="Times New Roman"/>
        <family val="1"/>
      </rPr>
      <t xml:space="preserve">Output 1.7: </t>
    </r>
    <r>
      <rPr>
        <sz val="11"/>
        <rFont val="Times New Roman"/>
        <family val="1"/>
      </rPr>
      <t xml:space="preserve">Monitoring system in place </t>
    </r>
    <r>
      <rPr>
        <b/>
        <sz val="11"/>
        <rFont val="Times New Roman"/>
        <family val="1"/>
      </rPr>
      <t>(establishment,</t>
    </r>
    <r>
      <rPr>
        <sz val="11"/>
        <rFont val="Times New Roman"/>
        <family val="1"/>
      </rPr>
      <t xml:space="preserve"> training, production of data and reports) to track climate events and ecologic development in project intervention zones. : The title of Output 1.7 has been changed erasing the word 'establishment' : MEDD with the support of GIZ, have developed in the last 2 years a National M&amp;E system called SEPANE. The SEPANE is a web based application for the MEDD and operating since  June 2014. National and regional MEDD services have access to the system and had begun already feeding data into the system. Therefore, recommendations are that we no longer need to hire an international M&amp;E specialist. A national M&amp;E specialist will be  sufficient to work on collecting, introducing (feeding) and analyzing data from the project location areas into SEPANE. He will also contribute on the establishment of the Monitoring and Evaluation system for the AF project.</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</si>
</sst>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00_-;\-&quot;£&quot;* #,##0.00_-;_-&quot;£&quot;* &quot;-&quot;??_-;_-@_-"/>
    <numFmt numFmtId="165" formatCode="_-* #,##0.00_-;\-* #,##0.00_-;_-* &quot;-&quot;??_-;_-@_-"/>
    <numFmt numFmtId="166" formatCode="_-* #,##0.00\ &quot;€&quot;_-;\-* #,##0.00\ &quot;€&quot;_-;_-* &quot;-&quot;??\ &quot;€&quot;_-;_-@_-"/>
    <numFmt numFmtId="167" formatCode="dd\-mmm\-yyyy"/>
    <numFmt numFmtId="168" formatCode="[$$-409]#,##0.00"/>
    <numFmt numFmtId="169" formatCode="[$$-409]#,##0"/>
    <numFmt numFmtId="170" formatCode="_-&quot;$&quot;* #,##0.00_-;\-&quot;$&quot;* #,##0.00_-;_-&quot;$&quot;* &quot;-&quot;??_-;_-@_-"/>
    <numFmt numFmtId="171" formatCode="_-&quot;$&quot;\ * #,##0.00_-;\-&quot;$&quot;\ * #,##0.00_-;_-&quot;$&quot;\ * &quot;-&quot;??_-;_-@_-"/>
  </numFmts>
  <fonts count="88"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0"/>
      <color theme="1"/>
      <name val="Arial"/>
      <family val="2"/>
    </font>
    <font>
      <b/>
      <sz val="10"/>
      <color theme="1"/>
      <name val="Arial"/>
      <family val="2"/>
    </font>
    <font>
      <b/>
      <sz val="10"/>
      <color rgb="FF00000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color rgb="FF747474"/>
      <name val="Arial"/>
      <family val="2"/>
    </font>
    <font>
      <sz val="11"/>
      <color rgb="FFFF0000"/>
      <name val="Times New Roman"/>
      <family val="1"/>
    </font>
    <font>
      <sz val="10"/>
      <color theme="6" tint="-0.499984740745262"/>
      <name val="Arial"/>
      <family val="2"/>
    </font>
    <font>
      <sz val="9"/>
      <color theme="1"/>
      <name val="Arial"/>
      <family val="2"/>
    </font>
    <font>
      <b/>
      <sz val="10"/>
      <color theme="0"/>
      <name val="Arial"/>
      <family val="2"/>
    </font>
    <font>
      <b/>
      <sz val="18"/>
      <color theme="3"/>
      <name val="Cambria"/>
      <family val="2"/>
      <scheme val="major"/>
    </font>
    <font>
      <sz val="10"/>
      <color theme="0"/>
      <name val="Arial"/>
      <family val="2"/>
    </font>
    <font>
      <sz val="11"/>
      <color indexed="9"/>
      <name val="Calibri"/>
      <family val="2"/>
    </font>
    <font>
      <sz val="10"/>
      <color theme="0" tint="-0.499984740745262"/>
      <name val="Arial"/>
      <family val="2"/>
    </font>
    <font>
      <sz val="10"/>
      <color rgb="FF996600"/>
      <name val="Arial"/>
      <family val="2"/>
    </font>
    <font>
      <sz val="10"/>
      <color theme="0" tint="-0.24994659260841701"/>
      <name val="Arial"/>
      <family val="2"/>
    </font>
    <font>
      <sz val="11"/>
      <color rgb="FF0070C0"/>
      <name val="Times New Roman"/>
      <family val="1"/>
    </font>
    <font>
      <b/>
      <sz val="11"/>
      <color theme="5"/>
      <name val="Times New Roman"/>
      <family val="1"/>
    </font>
    <font>
      <b/>
      <sz val="11"/>
      <color rgb="FF0070C0"/>
      <name val="Times New Roman"/>
      <family val="1"/>
    </font>
    <font>
      <sz val="10"/>
      <color indexed="8"/>
      <name val="Times New Roman"/>
      <family val="1"/>
    </font>
    <font>
      <sz val="10"/>
      <color theme="1"/>
      <name val="Times New Roman"/>
      <family val="1"/>
    </font>
    <font>
      <b/>
      <sz val="14"/>
      <color theme="1"/>
      <name val="Times New Roman"/>
      <family val="1"/>
    </font>
    <font>
      <b/>
      <sz val="10"/>
      <color indexed="8"/>
      <name val="Times New Roman"/>
      <family val="1"/>
    </font>
    <font>
      <b/>
      <sz val="10"/>
      <color rgb="FFFF0000"/>
      <name val="Times New Roman"/>
      <family val="1"/>
    </font>
    <font>
      <b/>
      <sz val="12"/>
      <color theme="1"/>
      <name val="Times New Roman"/>
      <family val="1"/>
    </font>
  </fonts>
  <fills count="51">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rgb="FFFFFF00"/>
        <bgColor indexed="64"/>
      </patternFill>
    </fill>
    <fill>
      <patternFill patternType="solid">
        <fgColor rgb="FFFFC000"/>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3366CC"/>
        <bgColor indexed="64"/>
      </patternFill>
    </fill>
    <fill>
      <patternFill patternType="solid">
        <fgColor theme="1"/>
        <bgColor indexed="64"/>
      </patternFill>
    </fill>
    <fill>
      <patternFill patternType="solid">
        <fgColor theme="0" tint="-0.24994659260841701"/>
        <bgColor indexed="64"/>
      </patternFill>
    </fill>
    <fill>
      <patternFill patternType="solid">
        <fgColor indexed="57"/>
        <bgColor indexed="48"/>
      </patternFill>
    </fill>
    <fill>
      <patternFill patternType="solid">
        <fgColor rgb="FFC8F0C8"/>
        <bgColor indexed="64"/>
      </patternFill>
    </fill>
    <fill>
      <patternFill patternType="solid">
        <fgColor rgb="FF92D050"/>
        <bgColor indexed="64"/>
      </patternFill>
    </fill>
    <fill>
      <patternFill patternType="solid">
        <fgColor theme="6" tint="0.39994506668294322"/>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rgb="FF000000"/>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s>
  <cellStyleXfs count="102">
    <xf numFmtId="0" fontId="0" fillId="0" borderId="0"/>
    <xf numFmtId="0" fontId="24" fillId="0" borderId="0" applyNumberFormat="0" applyFill="0" applyBorder="0" applyAlignment="0" applyProtection="0">
      <alignment vertical="top"/>
      <protection locked="0"/>
    </xf>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9" fontId="54" fillId="0" borderId="0" applyFont="0" applyFill="0" applyBorder="0" applyAlignment="0" applyProtection="0"/>
    <xf numFmtId="0" fontId="67" fillId="0" borderId="0"/>
    <xf numFmtId="165" fontId="54" fillId="0" borderId="0" applyFont="0" applyFill="0" applyBorder="0" applyAlignment="0" applyProtection="0"/>
    <xf numFmtId="0" fontId="71" fillId="0" borderId="0"/>
    <xf numFmtId="165" fontId="71" fillId="0" borderId="0" applyFont="0" applyFill="0" applyBorder="0" applyAlignment="0" applyProtection="0"/>
    <xf numFmtId="0" fontId="71" fillId="0" borderId="0"/>
    <xf numFmtId="0" fontId="72" fillId="44" borderId="73">
      <alignment horizontal="center" vertical="center" wrapText="1"/>
    </xf>
    <xf numFmtId="164" fontId="54" fillId="0" borderId="0" applyFont="0" applyFill="0" applyBorder="0" applyAlignment="0" applyProtection="0"/>
    <xf numFmtId="0" fontId="67" fillId="0" borderId="0"/>
    <xf numFmtId="165" fontId="67" fillId="0" borderId="0" applyFont="0" applyFill="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66" fillId="22" borderId="0" applyNumberFormat="0" applyBorder="0" applyAlignment="0" applyProtection="0"/>
    <xf numFmtId="0" fontId="66" fillId="26" borderId="0" applyNumberFormat="0" applyBorder="0" applyAlignment="0" applyProtection="0"/>
    <xf numFmtId="0" fontId="66" fillId="30" borderId="0" applyNumberFormat="0" applyBorder="0" applyAlignment="0" applyProtection="0"/>
    <xf numFmtId="0" fontId="66" fillId="34" borderId="0" applyNumberFormat="0" applyBorder="0" applyAlignment="0" applyProtection="0"/>
    <xf numFmtId="0" fontId="66" fillId="38" borderId="0" applyNumberFormat="0" applyBorder="0" applyAlignment="0" applyProtection="0"/>
    <xf numFmtId="0" fontId="66" fillId="42" borderId="0" applyNumberFormat="0" applyBorder="0" applyAlignment="0" applyProtection="0"/>
    <xf numFmtId="0" fontId="66" fillId="19" borderId="0" applyNumberFormat="0" applyBorder="0" applyAlignment="0" applyProtection="0"/>
    <xf numFmtId="0" fontId="66" fillId="23" borderId="0" applyNumberFormat="0" applyBorder="0" applyAlignment="0" applyProtection="0"/>
    <xf numFmtId="0" fontId="66" fillId="27" borderId="0" applyNumberFormat="0" applyBorder="0" applyAlignment="0" applyProtection="0"/>
    <xf numFmtId="0" fontId="66" fillId="31" borderId="0" applyNumberFormat="0" applyBorder="0" applyAlignment="0" applyProtection="0"/>
    <xf numFmtId="0" fontId="66" fillId="35" borderId="0" applyNumberFormat="0" applyBorder="0" applyAlignment="0" applyProtection="0"/>
    <xf numFmtId="0" fontId="66" fillId="39" borderId="0" applyNumberFormat="0" applyBorder="0" applyAlignment="0" applyProtection="0"/>
    <xf numFmtId="0" fontId="40" fillId="7" borderId="0" applyNumberFormat="0" applyBorder="0" applyAlignment="0" applyProtection="0"/>
    <xf numFmtId="0" fontId="72" fillId="45" borderId="0" applyNumberFormat="0" applyBorder="0" applyAlignment="0" applyProtection="0">
      <protection hidden="1"/>
    </xf>
    <xf numFmtId="0" fontId="60" fillId="16" borderId="67" applyNumberFormat="0" applyAlignment="0" applyProtection="0"/>
    <xf numFmtId="0" fontId="62" fillId="17" borderId="70" applyNumberFormat="0" applyAlignment="0" applyProtection="0"/>
    <xf numFmtId="165" fontId="54" fillId="0" borderId="0" applyFont="0" applyFill="0" applyBorder="0" applyAlignment="0" applyProtection="0"/>
    <xf numFmtId="165" fontId="71" fillId="0" borderId="0" applyFont="0" applyFill="0" applyBorder="0" applyAlignment="0" applyProtection="0"/>
    <xf numFmtId="165" fontId="67"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67" fillId="0" borderId="0" applyFont="0" applyFill="0" applyBorder="0" applyAlignment="0" applyProtection="0"/>
    <xf numFmtId="170" fontId="54" fillId="0" borderId="0" applyFont="0" applyFill="0" applyBorder="0" applyAlignment="0" applyProtection="0"/>
    <xf numFmtId="171" fontId="54" fillId="0" borderId="0" applyFont="0" applyFill="0" applyBorder="0" applyAlignment="0" applyProtection="0"/>
    <xf numFmtId="171" fontId="54" fillId="0" borderId="0" applyFont="0" applyFill="0" applyBorder="0" applyAlignment="0" applyProtection="0"/>
    <xf numFmtId="0" fontId="74" fillId="0" borderId="0" applyNumberFormat="0" applyBorder="0" applyAlignment="0">
      <protection hidden="1"/>
    </xf>
    <xf numFmtId="0" fontId="75" fillId="47" borderId="0" applyNumberFormat="0" applyBorder="0" applyAlignment="0" applyProtection="0"/>
    <xf numFmtId="0" fontId="64" fillId="0" borderId="0" applyNumberFormat="0" applyFill="0" applyBorder="0" applyAlignment="0" applyProtection="0"/>
    <xf numFmtId="0" fontId="39" fillId="6" borderId="0" applyNumberFormat="0" applyBorder="0" applyAlignment="0" applyProtection="0"/>
    <xf numFmtId="0" fontId="55" fillId="0" borderId="64" applyNumberFormat="0" applyFill="0" applyAlignment="0" applyProtection="0"/>
    <xf numFmtId="0" fontId="56" fillId="0" borderId="65" applyNumberFormat="0" applyFill="0" applyAlignment="0" applyProtection="0"/>
    <xf numFmtId="0" fontId="57" fillId="0" borderId="66" applyNumberFormat="0" applyFill="0" applyAlignment="0" applyProtection="0"/>
    <xf numFmtId="0" fontId="57" fillId="0" borderId="0" applyNumberFormat="0" applyFill="0" applyBorder="0" applyAlignment="0" applyProtection="0"/>
    <xf numFmtId="0" fontId="58" fillId="15" borderId="67" applyNumberFormat="0" applyAlignment="0" applyProtection="0"/>
    <xf numFmtId="0" fontId="61" fillId="0" borderId="69" applyNumberFormat="0" applyFill="0" applyAlignment="0" applyProtection="0"/>
    <xf numFmtId="165" fontId="67" fillId="0" borderId="0" applyFont="0" applyFill="0" applyBorder="0" applyAlignment="0" applyProtection="0"/>
    <xf numFmtId="0" fontId="41" fillId="8" borderId="0" applyNumberFormat="0" applyBorder="0" applyAlignment="0" applyProtection="0"/>
    <xf numFmtId="0" fontId="76" fillId="46" borderId="74" applyNumberFormat="0" applyAlignment="0">
      <protection hidden="1"/>
    </xf>
    <xf numFmtId="0" fontId="67" fillId="0" borderId="0"/>
    <xf numFmtId="0" fontId="54" fillId="0" borderId="0"/>
    <xf numFmtId="0" fontId="54" fillId="0" borderId="0"/>
    <xf numFmtId="0" fontId="54" fillId="0" borderId="0"/>
    <xf numFmtId="0" fontId="51" fillId="0" borderId="0">
      <protection hidden="1"/>
    </xf>
    <xf numFmtId="0" fontId="54" fillId="0" borderId="0"/>
    <xf numFmtId="0" fontId="54" fillId="0" borderId="0"/>
    <xf numFmtId="0" fontId="54" fillId="0" borderId="0"/>
    <xf numFmtId="0" fontId="54" fillId="0" borderId="0"/>
    <xf numFmtId="0" fontId="54" fillId="18" borderId="71" applyNumberFormat="0" applyFont="0" applyAlignment="0" applyProtection="0"/>
    <xf numFmtId="0" fontId="54" fillId="18" borderId="71" applyNumberFormat="0" applyFont="0" applyAlignment="0" applyProtection="0"/>
    <xf numFmtId="0" fontId="59" fillId="16" borderId="68" applyNumberFormat="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0" fontId="70" fillId="48" borderId="73" applyNumberFormat="0">
      <alignment horizontal="center"/>
      <protection hidden="1"/>
    </xf>
    <xf numFmtId="0" fontId="77" fillId="43" borderId="73" applyNumberFormat="0" applyAlignment="0">
      <protection locked="0"/>
    </xf>
    <xf numFmtId="0" fontId="73" fillId="0" borderId="0" applyNumberFormat="0" applyFill="0" applyBorder="0" applyAlignment="0" applyProtection="0"/>
    <xf numFmtId="0" fontId="65" fillId="0" borderId="72" applyNumberFormat="0" applyFill="0" applyAlignment="0" applyProtection="0"/>
    <xf numFmtId="0" fontId="63" fillId="0" borderId="0" applyNumberFormat="0" applyFill="0" applyBorder="0" applyAlignment="0" applyProtection="0"/>
    <xf numFmtId="9" fontId="67" fillId="0" borderId="0" applyFont="0" applyFill="0" applyBorder="0" applyAlignment="0" applyProtection="0"/>
    <xf numFmtId="0" fontId="54" fillId="0" borderId="0"/>
    <xf numFmtId="165" fontId="54" fillId="0" borderId="0" applyFont="0" applyFill="0" applyBorder="0" applyAlignment="0" applyProtection="0"/>
    <xf numFmtId="166" fontId="54" fillId="0" borderId="0" applyFont="0" applyFill="0" applyBorder="0" applyAlignment="0" applyProtection="0"/>
    <xf numFmtId="0" fontId="78" fillId="46" borderId="73"/>
  </cellStyleXfs>
  <cellXfs count="594">
    <xf numFmtId="0" fontId="0" fillId="0" borderId="0" xfId="0"/>
    <xf numFmtId="0" fontId="25" fillId="0" borderId="0" xfId="0" applyFont="1" applyFill="1" applyProtection="1"/>
    <xf numFmtId="0" fontId="25"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7" fontId="1" fillId="2" borderId="4" xfId="0" applyNumberFormat="1" applyFont="1" applyFill="1" applyBorder="1" applyAlignment="1" applyProtection="1">
      <alignment horizontal="left"/>
      <protection locked="0"/>
    </xf>
    <xf numFmtId="0" fontId="25" fillId="0" borderId="0" xfId="0" applyFont="1" applyAlignment="1">
      <alignment horizontal="left" vertical="center"/>
    </xf>
    <xf numFmtId="0" fontId="25" fillId="0" borderId="0" xfId="0" applyFont="1"/>
    <xf numFmtId="0" fontId="25" fillId="0" borderId="0" xfId="0" applyFont="1" applyFill="1"/>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5"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5"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5" xfId="0" applyFont="1" applyFill="1" applyBorder="1" applyAlignment="1" applyProtection="1">
      <alignment vertical="top" wrapText="1"/>
    </xf>
    <xf numFmtId="0" fontId="15" fillId="2" borderId="3" xfId="0" applyFont="1" applyFill="1" applyBorder="1" applyAlignment="1" applyProtection="1">
      <alignment vertical="top" wrapText="1"/>
    </xf>
    <xf numFmtId="0" fontId="28" fillId="4" borderId="17" xfId="0" applyFont="1" applyFill="1" applyBorder="1" applyAlignment="1">
      <alignment horizontal="center" vertical="center" wrapText="1"/>
    </xf>
    <xf numFmtId="0" fontId="17" fillId="3" borderId="14" xfId="0" applyFont="1" applyFill="1" applyBorder="1" applyAlignment="1" applyProtection="1">
      <alignment horizontal="left" vertical="top" wrapText="1"/>
    </xf>
    <xf numFmtId="0" fontId="27"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5" fillId="3" borderId="23"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5" fillId="3" borderId="1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20" xfId="0" applyFont="1" applyFill="1" applyBorder="1"/>
    <xf numFmtId="0" fontId="25" fillId="3" borderId="21" xfId="0" applyFont="1" applyFill="1" applyBorder="1"/>
    <xf numFmtId="0" fontId="25"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5" fillId="3" borderId="20" xfId="0" applyFont="1" applyFill="1" applyBorder="1" applyProtection="1"/>
    <xf numFmtId="0" fontId="25" fillId="3" borderId="21" xfId="0" applyFont="1" applyFill="1" applyBorder="1" applyProtection="1"/>
    <xf numFmtId="0" fontId="25" fillId="3" borderId="0" xfId="0" applyFont="1" applyFill="1" applyBorder="1" applyProtection="1"/>
    <xf numFmtId="0" fontId="25"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29"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4" fillId="3" borderId="23" xfId="0" applyFont="1" applyFill="1" applyBorder="1" applyAlignment="1" applyProtection="1"/>
    <xf numFmtId="0" fontId="0" fillId="3" borderId="23" xfId="0" applyFill="1" applyBorder="1"/>
    <xf numFmtId="0" fontId="30" fillId="3" borderId="19" xfId="0" applyFont="1" applyFill="1" applyBorder="1" applyAlignment="1">
      <alignment vertical="center"/>
    </xf>
    <xf numFmtId="0" fontId="30" fillId="3" borderId="22" xfId="0" applyFont="1" applyFill="1" applyBorder="1" applyAlignment="1">
      <alignment vertical="center"/>
    </xf>
    <xf numFmtId="0" fontId="30"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0" fillId="2" borderId="1" xfId="0" applyFill="1" applyBorder="1" applyAlignment="1"/>
    <xf numFmtId="0" fontId="11"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5" fillId="3" borderId="19" xfId="0" applyFont="1" applyFill="1" applyBorder="1"/>
    <xf numFmtId="0" fontId="25" fillId="3" borderId="22" xfId="0" applyFont="1" applyFill="1" applyBorder="1"/>
    <xf numFmtId="0" fontId="25" fillId="3" borderId="23" xfId="0" applyFont="1" applyFill="1" applyBorder="1"/>
    <xf numFmtId="0" fontId="31" fillId="3" borderId="0" xfId="0" applyFont="1" applyFill="1" applyBorder="1"/>
    <xf numFmtId="0" fontId="32" fillId="3" borderId="0" xfId="0" applyFont="1" applyFill="1" applyBorder="1"/>
    <xf numFmtId="0" fontId="31" fillId="0" borderId="28" xfId="0" applyFont="1" applyFill="1" applyBorder="1" applyAlignment="1">
      <alignment vertical="top" wrapText="1"/>
    </xf>
    <xf numFmtId="0" fontId="31" fillId="0" borderId="26" xfId="0" applyFont="1" applyFill="1" applyBorder="1" applyAlignment="1">
      <alignment vertical="top" wrapText="1"/>
    </xf>
    <xf numFmtId="0" fontId="31" fillId="0" borderId="27" xfId="0" applyFont="1" applyFill="1" applyBorder="1" applyAlignment="1">
      <alignment vertical="top" wrapText="1"/>
    </xf>
    <xf numFmtId="0" fontId="31" fillId="0" borderId="23" xfId="0" applyFont="1" applyFill="1" applyBorder="1" applyAlignment="1">
      <alignment vertical="top" wrapText="1"/>
    </xf>
    <xf numFmtId="0" fontId="31" fillId="0" borderId="1" xfId="0" applyFont="1" applyFill="1" applyBorder="1" applyAlignment="1">
      <alignment vertical="top" wrapText="1"/>
    </xf>
    <xf numFmtId="0" fontId="31" fillId="0" borderId="1" xfId="0" applyFont="1" applyFill="1" applyBorder="1"/>
    <xf numFmtId="0" fontId="25" fillId="0" borderId="1" xfId="0" applyFont="1" applyFill="1" applyBorder="1" applyAlignment="1">
      <alignment vertical="top" wrapText="1"/>
    </xf>
    <xf numFmtId="0" fontId="25" fillId="3" borderId="25" xfId="0" applyFont="1" applyFill="1" applyBorder="1"/>
    <xf numFmtId="0" fontId="33" fillId="0" borderId="1" xfId="0" applyFont="1" applyFill="1" applyBorder="1" applyAlignment="1">
      <alignment horizontal="center" vertical="top" wrapText="1"/>
    </xf>
    <xf numFmtId="0" fontId="33" fillId="0" borderId="31" xfId="0" applyFont="1" applyFill="1" applyBorder="1" applyAlignment="1">
      <alignment horizontal="center" vertical="top" wrapText="1"/>
    </xf>
    <xf numFmtId="0" fontId="33"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33" xfId="0" applyNumberFormat="1" applyFont="1" applyFill="1" applyBorder="1" applyAlignment="1" applyProtection="1">
      <alignment horizontal="left"/>
      <protection locked="0"/>
    </xf>
    <xf numFmtId="0" fontId="2" fillId="3" borderId="0" xfId="0" applyFont="1" applyFill="1" applyBorder="1" applyAlignment="1" applyProtection="1">
      <alignment horizontal="left" vertical="center" wrapText="1"/>
    </xf>
    <xf numFmtId="0" fontId="25" fillId="0" borderId="0" xfId="0" applyFont="1" applyFill="1" applyAlignment="1" applyProtection="1">
      <alignment horizontal="right"/>
    </xf>
    <xf numFmtId="0" fontId="25" fillId="3" borderId="19" xfId="0" applyFont="1" applyFill="1" applyBorder="1" applyAlignment="1" applyProtection="1">
      <alignment horizontal="right"/>
    </xf>
    <xf numFmtId="0" fontId="25" fillId="3" borderId="20" xfId="0" applyFont="1" applyFill="1" applyBorder="1" applyAlignment="1" applyProtection="1">
      <alignment horizontal="right"/>
    </xf>
    <xf numFmtId="0" fontId="25" fillId="3" borderId="22" xfId="0" applyFont="1" applyFill="1" applyBorder="1" applyAlignment="1" applyProtection="1">
      <alignment horizontal="right"/>
    </xf>
    <xf numFmtId="0" fontId="2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4"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2" fillId="2" borderId="32"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35" fillId="2" borderId="1" xfId="0" applyFont="1" applyFill="1" applyBorder="1" applyAlignment="1" applyProtection="1">
      <alignment horizontal="center"/>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0" fillId="3" borderId="0" xfId="0" applyFill="1"/>
    <xf numFmtId="0" fontId="34" fillId="3" borderId="1" xfId="0" applyFont="1" applyFill="1" applyBorder="1" applyAlignment="1">
      <alignment horizontal="center" vertical="center" wrapText="1"/>
    </xf>
    <xf numFmtId="0" fontId="25" fillId="3" borderId="24" xfId="0" applyFont="1" applyFill="1" applyBorder="1"/>
    <xf numFmtId="0" fontId="25" fillId="3" borderId="26" xfId="0" applyFont="1" applyFill="1" applyBorder="1"/>
    <xf numFmtId="0" fontId="4" fillId="3" borderId="0" xfId="0" applyFont="1" applyFill="1" applyBorder="1" applyAlignment="1" applyProtection="1">
      <alignment horizontal="center" vertical="center" wrapText="1"/>
    </xf>
    <xf numFmtId="0" fontId="0" fillId="0" borderId="0" xfId="0" applyProtection="1"/>
    <xf numFmtId="0" fontId="0" fillId="9" borderId="1" xfId="0" applyFill="1" applyBorder="1" applyProtection="1">
      <protection locked="0"/>
    </xf>
    <xf numFmtId="0" fontId="0" fillId="0" borderId="18" xfId="0" applyBorder="1" applyProtection="1"/>
    <xf numFmtId="0" fontId="44" fillId="11" borderId="54" xfId="0" applyFont="1" applyFill="1" applyBorder="1" applyAlignment="1" applyProtection="1">
      <alignment horizontal="left" vertical="center" wrapText="1"/>
    </xf>
    <xf numFmtId="0" fontId="44" fillId="11" borderId="11" xfId="0" applyFont="1" applyFill="1" applyBorder="1" applyAlignment="1" applyProtection="1">
      <alignment horizontal="left" vertical="center" wrapText="1"/>
    </xf>
    <xf numFmtId="0" fontId="44" fillId="11" borderId="9" xfId="0" applyFont="1" applyFill="1" applyBorder="1" applyAlignment="1" applyProtection="1">
      <alignment horizontal="left" vertical="center" wrapText="1"/>
    </xf>
    <xf numFmtId="0" fontId="45" fillId="0" borderId="10" xfId="0" applyFont="1" applyBorder="1" applyAlignment="1" applyProtection="1">
      <alignment horizontal="left" vertical="center"/>
    </xf>
    <xf numFmtId="0" fontId="41" fillId="8" borderId="11" xfId="4" applyFont="1" applyBorder="1" applyAlignment="1" applyProtection="1">
      <alignment horizontal="center" vertical="center"/>
      <protection locked="0"/>
    </xf>
    <xf numFmtId="0" fontId="46" fillId="8" borderId="11" xfId="4" applyFont="1" applyBorder="1" applyAlignment="1" applyProtection="1">
      <alignment horizontal="center" vertical="center"/>
      <protection locked="0"/>
    </xf>
    <xf numFmtId="0" fontId="46" fillId="8" borderId="7" xfId="4" applyFont="1" applyBorder="1" applyAlignment="1" applyProtection="1">
      <alignment horizontal="center" vertical="center"/>
      <protection locked="0"/>
    </xf>
    <xf numFmtId="0" fontId="45" fillId="0" borderId="57" xfId="0" applyFont="1" applyBorder="1" applyAlignment="1" applyProtection="1">
      <alignment horizontal="left" vertical="center"/>
    </xf>
    <xf numFmtId="0" fontId="41" fillId="12" borderId="11" xfId="4" applyFont="1" applyFill="1" applyBorder="1" applyAlignment="1" applyProtection="1">
      <alignment horizontal="center" vertical="center"/>
      <protection locked="0"/>
    </xf>
    <xf numFmtId="0" fontId="46" fillId="12" borderId="11" xfId="4" applyFont="1" applyFill="1" applyBorder="1" applyAlignment="1" applyProtection="1">
      <alignment horizontal="center" vertical="center"/>
      <protection locked="0"/>
    </xf>
    <xf numFmtId="0" fontId="46" fillId="12" borderId="7" xfId="4" applyFont="1" applyFill="1" applyBorder="1" applyAlignment="1" applyProtection="1">
      <alignment horizontal="center" vertical="center"/>
      <protection locked="0"/>
    </xf>
    <xf numFmtId="0" fontId="47" fillId="0" borderId="11" xfId="0" applyFont="1" applyBorder="1" applyAlignment="1" applyProtection="1">
      <alignment horizontal="left" vertical="center"/>
    </xf>
    <xf numFmtId="10" fontId="46" fillId="8" borderId="11" xfId="4" applyNumberFormat="1" applyFont="1" applyBorder="1" applyAlignment="1" applyProtection="1">
      <alignment horizontal="center" vertical="center"/>
      <protection locked="0"/>
    </xf>
    <xf numFmtId="10" fontId="46" fillId="8" borderId="7" xfId="4" applyNumberFormat="1" applyFont="1" applyBorder="1" applyAlignment="1" applyProtection="1">
      <alignment horizontal="center" vertical="center"/>
      <protection locked="0"/>
    </xf>
    <xf numFmtId="0" fontId="47" fillId="0" borderId="54" xfId="0" applyFont="1" applyBorder="1" applyAlignment="1" applyProtection="1">
      <alignment horizontal="left" vertical="center"/>
    </xf>
    <xf numFmtId="10" fontId="46" fillId="12" borderId="11" xfId="4" applyNumberFormat="1" applyFont="1" applyFill="1" applyBorder="1" applyAlignment="1" applyProtection="1">
      <alignment horizontal="center" vertical="center"/>
      <protection locked="0"/>
    </xf>
    <xf numFmtId="10" fontId="46"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4" fillId="11" borderId="58" xfId="0" applyFont="1" applyFill="1" applyBorder="1" applyAlignment="1" applyProtection="1">
      <alignment horizontal="center" vertical="center" wrapText="1"/>
    </xf>
    <xf numFmtId="0" fontId="44" fillId="11" borderId="42" xfId="0" applyFont="1" applyFill="1" applyBorder="1" applyAlignment="1" applyProtection="1">
      <alignment horizontal="center" vertical="center" wrapText="1"/>
    </xf>
    <xf numFmtId="0" fontId="45" fillId="0" borderId="11" xfId="0" applyFont="1" applyFill="1" applyBorder="1" applyAlignment="1" applyProtection="1">
      <alignment vertical="center" wrapText="1"/>
    </xf>
    <xf numFmtId="0" fontId="41" fillId="8" borderId="11" xfId="4" applyBorder="1" applyAlignment="1" applyProtection="1">
      <alignment wrapText="1"/>
      <protection locked="0"/>
    </xf>
    <xf numFmtId="0" fontId="41" fillId="12" borderId="11" xfId="4" applyFill="1" applyBorder="1" applyAlignment="1" applyProtection="1">
      <alignment wrapText="1"/>
      <protection locked="0"/>
    </xf>
    <xf numFmtId="0" fontId="48" fillId="2" borderId="11" xfId="0" applyFont="1" applyFill="1" applyBorder="1" applyAlignment="1" applyProtection="1">
      <alignment vertical="center" wrapText="1"/>
    </xf>
    <xf numFmtId="10" fontId="41" fillId="8" borderId="11" xfId="4" applyNumberFormat="1" applyBorder="1" applyAlignment="1" applyProtection="1">
      <alignment horizontal="center" vertical="center" wrapText="1"/>
      <protection locked="0"/>
    </xf>
    <xf numFmtId="10" fontId="41" fillId="12" borderId="11" xfId="4" applyNumberFormat="1" applyFill="1" applyBorder="1" applyAlignment="1" applyProtection="1">
      <alignment horizontal="center" vertical="center" wrapText="1"/>
      <protection locked="0"/>
    </xf>
    <xf numFmtId="0" fontId="44" fillId="11" borderId="50" xfId="0" applyFont="1" applyFill="1" applyBorder="1" applyAlignment="1" applyProtection="1">
      <alignment horizontal="center" vertical="center" wrapText="1"/>
    </xf>
    <xf numFmtId="0" fontId="44" fillId="11" borderId="11" xfId="0" applyFont="1" applyFill="1" applyBorder="1" applyAlignment="1" applyProtection="1">
      <alignment horizontal="center" vertical="center" wrapText="1"/>
    </xf>
    <xf numFmtId="0" fontId="44" fillId="11" borderId="7" xfId="0" applyFont="1" applyFill="1" applyBorder="1" applyAlignment="1" applyProtection="1">
      <alignment horizontal="center" vertical="center" wrapText="1"/>
    </xf>
    <xf numFmtId="0" fontId="49" fillId="8" borderId="50" xfId="4" applyFont="1" applyBorder="1" applyAlignment="1" applyProtection="1">
      <alignment vertical="center" wrapText="1"/>
      <protection locked="0"/>
    </xf>
    <xf numFmtId="0" fontId="49" fillId="8" borderId="11" xfId="4" applyFont="1" applyBorder="1" applyAlignment="1" applyProtection="1">
      <alignment horizontal="center" vertical="center"/>
      <protection locked="0"/>
    </xf>
    <xf numFmtId="0" fontId="49" fillId="8" borderId="7" xfId="4" applyFont="1" applyBorder="1" applyAlignment="1" applyProtection="1">
      <alignment horizontal="center" vertical="center"/>
      <protection locked="0"/>
    </xf>
    <xf numFmtId="0" fontId="49" fillId="12" borderId="11" xfId="4" applyFont="1" applyFill="1" applyBorder="1" applyAlignment="1" applyProtection="1">
      <alignment horizontal="center" vertical="center"/>
      <protection locked="0"/>
    </xf>
    <xf numFmtId="0" fontId="49" fillId="12" borderId="50" xfId="4" applyFont="1" applyFill="1" applyBorder="1" applyAlignment="1" applyProtection="1">
      <alignment vertical="center" wrapText="1"/>
      <protection locked="0"/>
    </xf>
    <xf numFmtId="0" fontId="49" fillId="12" borderId="7" xfId="4" applyFont="1" applyFill="1" applyBorder="1" applyAlignment="1" applyProtection="1">
      <alignment horizontal="center" vertical="center"/>
      <protection locked="0"/>
    </xf>
    <xf numFmtId="0" fontId="49" fillId="8" borderId="7" xfId="4" applyFont="1" applyBorder="1" applyAlignment="1" applyProtection="1">
      <alignment vertical="center"/>
      <protection locked="0"/>
    </xf>
    <xf numFmtId="0" fontId="49" fillId="12" borderId="7" xfId="4" applyFont="1" applyFill="1" applyBorder="1" applyAlignment="1" applyProtection="1">
      <alignment vertical="center"/>
      <protection locked="0"/>
    </xf>
    <xf numFmtId="0" fontId="49" fillId="8" borderId="36" xfId="4" applyFont="1" applyBorder="1" applyAlignment="1" applyProtection="1">
      <alignment vertical="center"/>
      <protection locked="0"/>
    </xf>
    <xf numFmtId="0" fontId="49"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4" fillId="11" borderId="58" xfId="0" applyFont="1" applyFill="1" applyBorder="1" applyAlignment="1" applyProtection="1">
      <alignment horizontal="center" vertical="center"/>
    </xf>
    <xf numFmtId="0" fontId="44" fillId="11" borderId="9" xfId="0" applyFont="1" applyFill="1" applyBorder="1" applyAlignment="1" applyProtection="1">
      <alignment horizontal="center" vertical="center"/>
    </xf>
    <xf numFmtId="0" fontId="44" fillId="11" borderId="54" xfId="0" applyFont="1" applyFill="1" applyBorder="1" applyAlignment="1" applyProtection="1">
      <alignment horizontal="center" vertical="center" wrapText="1"/>
    </xf>
    <xf numFmtId="0" fontId="41" fillId="8" borderId="11" xfId="4" applyBorder="1" applyAlignment="1" applyProtection="1">
      <alignment horizontal="center" vertical="center"/>
      <protection locked="0"/>
    </xf>
    <xf numFmtId="10" fontId="41" fillId="8" borderId="11" xfId="4" applyNumberFormat="1" applyBorder="1" applyAlignment="1" applyProtection="1">
      <alignment horizontal="center" vertical="center"/>
      <protection locked="0"/>
    </xf>
    <xf numFmtId="0" fontId="41" fillId="12" borderId="11" xfId="4" applyFill="1" applyBorder="1" applyAlignment="1" applyProtection="1">
      <alignment horizontal="center" vertical="center"/>
      <protection locked="0"/>
    </xf>
    <xf numFmtId="10" fontId="41" fillId="12" borderId="11" xfId="4" applyNumberFormat="1" applyFill="1" applyBorder="1" applyAlignment="1" applyProtection="1">
      <alignment horizontal="center" vertical="center"/>
      <protection locked="0"/>
    </xf>
    <xf numFmtId="0" fontId="44" fillId="11" borderId="39" xfId="0" applyFont="1" applyFill="1" applyBorder="1" applyAlignment="1" applyProtection="1">
      <alignment horizontal="center" vertical="center" wrapText="1"/>
    </xf>
    <xf numFmtId="0" fontId="44" fillId="11" borderId="30" xfId="0" applyFont="1" applyFill="1" applyBorder="1" applyAlignment="1" applyProtection="1">
      <alignment horizontal="center" vertical="center" wrapText="1"/>
    </xf>
    <xf numFmtId="0" fontId="44" fillId="11" borderId="51" xfId="0" applyFont="1" applyFill="1" applyBorder="1" applyAlignment="1" applyProtection="1">
      <alignment horizontal="center" vertical="center" wrapText="1"/>
    </xf>
    <xf numFmtId="0" fontId="41" fillId="8" borderId="11" xfId="4" applyBorder="1" applyProtection="1">
      <protection locked="0"/>
    </xf>
    <xf numFmtId="0" fontId="49" fillId="8" borderId="30" xfId="4" applyFont="1" applyBorder="1" applyAlignment="1" applyProtection="1">
      <alignment vertical="center" wrapText="1"/>
      <protection locked="0"/>
    </xf>
    <xf numFmtId="0" fontId="49" fillId="8" borderId="51" xfId="4" applyFont="1" applyBorder="1" applyAlignment="1" applyProtection="1">
      <alignment horizontal="center" vertical="center"/>
      <protection locked="0"/>
    </xf>
    <xf numFmtId="0" fontId="41" fillId="12" borderId="11" xfId="4" applyFill="1" applyBorder="1" applyProtection="1">
      <protection locked="0"/>
    </xf>
    <xf numFmtId="0" fontId="49" fillId="12" borderId="30" xfId="4" applyFont="1" applyFill="1" applyBorder="1" applyAlignment="1" applyProtection="1">
      <alignment vertical="center" wrapText="1"/>
      <protection locked="0"/>
    </xf>
    <xf numFmtId="0" fontId="49" fillId="12" borderId="51"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4" fillId="11" borderId="6" xfId="0" applyFont="1" applyFill="1" applyBorder="1" applyAlignment="1" applyProtection="1">
      <alignment horizontal="center" vertical="center" wrapText="1"/>
    </xf>
    <xf numFmtId="0" fontId="44" fillId="11" borderId="29" xfId="0" applyFont="1" applyFill="1" applyBorder="1" applyAlignment="1" applyProtection="1">
      <alignment horizontal="center" vertical="center"/>
    </xf>
    <xf numFmtId="0" fontId="41" fillId="8" borderId="11" xfId="4" applyBorder="1" applyAlignment="1" applyProtection="1">
      <alignment vertical="center" wrapText="1"/>
      <protection locked="0"/>
    </xf>
    <xf numFmtId="0" fontId="41" fillId="8" borderId="50" xfId="4" applyBorder="1" applyAlignment="1" applyProtection="1">
      <alignment vertical="center" wrapText="1"/>
      <protection locked="0"/>
    </xf>
    <xf numFmtId="0" fontId="41" fillId="12" borderId="11" xfId="4" applyFill="1" applyBorder="1" applyAlignment="1" applyProtection="1">
      <alignment vertical="center" wrapText="1"/>
      <protection locked="0"/>
    </xf>
    <xf numFmtId="0" fontId="41" fillId="12" borderId="50" xfId="4" applyFill="1" applyBorder="1" applyAlignment="1" applyProtection="1">
      <alignment vertical="center" wrapText="1"/>
      <protection locked="0"/>
    </xf>
    <xf numFmtId="0" fontId="41" fillId="8" borderId="54" xfId="4" applyBorder="1" applyAlignment="1" applyProtection="1">
      <alignment horizontal="center" vertical="center"/>
      <protection locked="0"/>
    </xf>
    <xf numFmtId="0" fontId="41" fillId="8" borderId="7" xfId="4" applyBorder="1" applyAlignment="1" applyProtection="1">
      <alignment horizontal="center" vertical="center"/>
      <protection locked="0"/>
    </xf>
    <xf numFmtId="0" fontId="41" fillId="12" borderId="54" xfId="4" applyFill="1" applyBorder="1" applyAlignment="1" applyProtection="1">
      <alignment horizontal="center" vertical="center"/>
      <protection locked="0"/>
    </xf>
    <xf numFmtId="0" fontId="41"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4" fillId="11" borderId="42" xfId="0" applyFont="1" applyFill="1" applyBorder="1" applyAlignment="1" applyProtection="1">
      <alignment horizontal="center" vertical="center"/>
    </xf>
    <xf numFmtId="0" fontId="41" fillId="8" borderId="7" xfId="4" applyBorder="1" applyAlignment="1" applyProtection="1">
      <alignment vertical="center" wrapText="1"/>
      <protection locked="0"/>
    </xf>
    <xf numFmtId="0" fontId="41" fillId="12" borderId="30" xfId="4" applyFill="1" applyBorder="1" applyAlignment="1" applyProtection="1">
      <alignment horizontal="center" vertical="center" wrapText="1"/>
      <protection locked="0"/>
    </xf>
    <xf numFmtId="0" fontId="41" fillId="12" borderId="54" xfId="4" applyFill="1" applyBorder="1" applyAlignment="1" applyProtection="1">
      <alignment horizontal="center" vertical="center" wrapText="1"/>
      <protection locked="0"/>
    </xf>
    <xf numFmtId="0" fontId="41" fillId="12" borderId="7" xfId="4" applyFill="1" applyBorder="1" applyAlignment="1" applyProtection="1">
      <alignment vertical="center" wrapText="1"/>
      <protection locked="0"/>
    </xf>
    <xf numFmtId="0" fontId="44" fillId="11" borderId="40" xfId="0" applyFont="1" applyFill="1" applyBorder="1" applyAlignment="1" applyProtection="1">
      <alignment horizontal="center" vertical="center"/>
    </xf>
    <xf numFmtId="0" fontId="44" fillId="11" borderId="10" xfId="0" applyFont="1" applyFill="1" applyBorder="1" applyAlignment="1" applyProtection="1">
      <alignment horizontal="center" vertical="center" wrapText="1"/>
    </xf>
    <xf numFmtId="0" fontId="41" fillId="8" borderId="34" xfId="4" applyBorder="1" applyAlignment="1" applyProtection="1">
      <protection locked="0"/>
    </xf>
    <xf numFmtId="10" fontId="41" fillId="8" borderId="39" xfId="4" applyNumberFormat="1" applyBorder="1" applyAlignment="1" applyProtection="1">
      <alignment horizontal="center" vertical="center"/>
      <protection locked="0"/>
    </xf>
    <xf numFmtId="0" fontId="41" fillId="12" borderId="34" xfId="4" applyFill="1" applyBorder="1" applyAlignment="1" applyProtection="1">
      <protection locked="0"/>
    </xf>
    <xf numFmtId="10" fontId="41" fillId="12" borderId="39" xfId="4" applyNumberFormat="1" applyFill="1" applyBorder="1" applyAlignment="1" applyProtection="1">
      <alignment horizontal="center" vertical="center"/>
      <protection locked="0"/>
    </xf>
    <xf numFmtId="0" fontId="44" fillId="11" borderId="30" xfId="0" applyFont="1" applyFill="1" applyBorder="1" applyAlignment="1" applyProtection="1">
      <alignment horizontal="center" vertical="center"/>
    </xf>
    <xf numFmtId="0" fontId="44" fillId="11" borderId="11" xfId="0" applyFont="1" applyFill="1" applyBorder="1" applyAlignment="1" applyProtection="1">
      <alignment horizontal="center" wrapText="1"/>
    </xf>
    <xf numFmtId="0" fontId="44" fillId="11" borderId="7" xfId="0" applyFont="1" applyFill="1" applyBorder="1" applyAlignment="1" applyProtection="1">
      <alignment horizontal="center" wrapText="1"/>
    </xf>
    <xf numFmtId="0" fontId="44" fillId="11" borderId="54" xfId="0" applyFont="1" applyFill="1" applyBorder="1" applyAlignment="1" applyProtection="1">
      <alignment horizontal="center" wrapText="1"/>
    </xf>
    <xf numFmtId="0" fontId="49" fillId="8" borderId="11" xfId="4" applyFont="1" applyBorder="1" applyAlignment="1" applyProtection="1">
      <alignment horizontal="center" vertical="center" wrapText="1"/>
      <protection locked="0"/>
    </xf>
    <xf numFmtId="0" fontId="49" fillId="12" borderId="11" xfId="4" applyFont="1" applyFill="1" applyBorder="1" applyAlignment="1" applyProtection="1">
      <alignment horizontal="center" vertical="center" wrapText="1"/>
      <protection locked="0"/>
    </xf>
    <xf numFmtId="0" fontId="41" fillId="8" borderId="30" xfId="4" applyBorder="1" applyAlignment="1" applyProtection="1">
      <alignment vertical="center"/>
      <protection locked="0"/>
    </xf>
    <xf numFmtId="0" fontId="41" fillId="8" borderId="0" xfId="4" applyProtection="1"/>
    <xf numFmtId="0" fontId="39" fillId="6" borderId="0" xfId="2" applyProtection="1"/>
    <xf numFmtId="0" fontId="40" fillId="7" borderId="0" xfId="3" applyProtection="1"/>
    <xf numFmtId="0" fontId="0" fillId="0" borderId="0" xfId="0" applyAlignment="1" applyProtection="1">
      <alignment wrapText="1"/>
    </xf>
    <xf numFmtId="0" fontId="26" fillId="3" borderId="20" xfId="0" applyFont="1" applyFill="1" applyBorder="1" applyAlignment="1">
      <alignment vertical="top" wrapText="1"/>
    </xf>
    <xf numFmtId="0" fontId="26" fillId="3" borderId="21" xfId="0" applyFont="1" applyFill="1" applyBorder="1" applyAlignment="1">
      <alignment vertical="top" wrapText="1"/>
    </xf>
    <xf numFmtId="0" fontId="24" fillId="3" borderId="25" xfId="1" applyFill="1" applyBorder="1" applyAlignment="1" applyProtection="1">
      <alignment vertical="top" wrapText="1"/>
    </xf>
    <xf numFmtId="0" fontId="24" fillId="3" borderId="26" xfId="1" applyFill="1" applyBorder="1" applyAlignment="1" applyProtection="1">
      <alignment vertical="top" wrapText="1"/>
    </xf>
    <xf numFmtId="0" fontId="44" fillId="11" borderId="30" xfId="0" applyFont="1" applyFill="1" applyBorder="1" applyAlignment="1" applyProtection="1">
      <alignment horizontal="center" vertical="center" wrapText="1"/>
    </xf>
    <xf numFmtId="0" fontId="41" fillId="12" borderId="51" xfId="4" applyFill="1" applyBorder="1" applyAlignment="1" applyProtection="1">
      <alignment horizontal="center" vertical="center"/>
      <protection locked="0"/>
    </xf>
    <xf numFmtId="0" fontId="0" fillId="10" borderId="1" xfId="0" applyFill="1" applyBorder="1" applyProtection="1"/>
    <xf numFmtId="0" fontId="41" fillId="12" borderId="54" xfId="4" applyFill="1" applyBorder="1" applyAlignment="1" applyProtection="1">
      <alignment vertical="center"/>
      <protection locked="0"/>
    </xf>
    <xf numFmtId="0" fontId="0" fillId="0" borderId="0" xfId="0" applyAlignment="1">
      <alignment vertical="center" wrapText="1"/>
    </xf>
    <xf numFmtId="0" fontId="51" fillId="0" borderId="0" xfId="0" applyFont="1"/>
    <xf numFmtId="1" fontId="1" fillId="2" borderId="3" xfId="0" applyNumberFormat="1" applyFont="1" applyFill="1" applyBorder="1" applyAlignment="1" applyProtection="1">
      <alignment horizontal="left" vertical="center"/>
      <protection locked="0"/>
    </xf>
    <xf numFmtId="1" fontId="1" fillId="2" borderId="1" xfId="0" applyNumberFormat="1" applyFont="1" applyFill="1" applyBorder="1" applyAlignment="1" applyProtection="1">
      <alignment horizontal="left" vertical="top" wrapText="1"/>
      <protection locked="0"/>
    </xf>
    <xf numFmtId="0" fontId="1" fillId="2" borderId="15" xfId="0" applyFont="1" applyFill="1" applyBorder="1" applyAlignment="1" applyProtection="1"/>
    <xf numFmtId="0" fontId="1" fillId="2" borderId="2" xfId="0" applyFont="1" applyFill="1" applyBorder="1" applyAlignment="1" applyProtection="1"/>
    <xf numFmtId="0" fontId="1" fillId="2" borderId="3" xfId="0" applyFont="1" applyFill="1" applyBorder="1" applyAlignment="1" applyProtection="1">
      <alignment horizontal="left"/>
    </xf>
    <xf numFmtId="0" fontId="1" fillId="2" borderId="4" xfId="0" applyFont="1" applyFill="1" applyBorder="1" applyAlignment="1" applyProtection="1">
      <alignment horizontal="left"/>
    </xf>
    <xf numFmtId="0" fontId="24" fillId="2" borderId="1" xfId="1" applyFill="1" applyBorder="1" applyAlignment="1" applyProtection="1">
      <alignment vertical="top" wrapText="1"/>
      <protection locked="0"/>
    </xf>
    <xf numFmtId="0" fontId="24" fillId="2" borderId="3" xfId="1" applyFill="1" applyBorder="1" applyAlignment="1" applyProtection="1">
      <protection locked="0"/>
    </xf>
    <xf numFmtId="167" fontId="1" fillId="0" borderId="4" xfId="0" applyNumberFormat="1" applyFont="1" applyFill="1" applyBorder="1" applyAlignment="1" applyProtection="1">
      <alignment horizontal="left"/>
      <protection locked="0"/>
    </xf>
    <xf numFmtId="0" fontId="24" fillId="2" borderId="28" xfId="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15" fillId="2" borderId="49" xfId="0" applyFont="1" applyFill="1" applyBorder="1" applyAlignment="1" applyProtection="1">
      <alignment vertical="top" wrapText="1"/>
    </xf>
    <xf numFmtId="0" fontId="52" fillId="14" borderId="11" xfId="0" applyFont="1" applyFill="1" applyBorder="1" applyAlignment="1">
      <alignment horizontal="center" vertical="center" wrapText="1"/>
    </xf>
    <xf numFmtId="0" fontId="53" fillId="13" borderId="11" xfId="0" applyFont="1" applyFill="1" applyBorder="1" applyAlignment="1">
      <alignment horizontal="center" vertical="center" wrapText="1"/>
    </xf>
    <xf numFmtId="0" fontId="53" fillId="13" borderId="13" xfId="0" applyFont="1" applyFill="1" applyBorder="1" applyAlignment="1">
      <alignment horizontal="center" vertical="center" wrapText="1"/>
    </xf>
    <xf numFmtId="168" fontId="15" fillId="2" borderId="11" xfId="0" applyNumberFormat="1" applyFont="1" applyFill="1" applyBorder="1" applyAlignment="1" applyProtection="1">
      <alignment horizontal="right" vertical="top" wrapText="1"/>
    </xf>
    <xf numFmtId="0" fontId="1" fillId="2" borderId="12" xfId="0" applyFont="1" applyFill="1" applyBorder="1" applyAlignment="1" applyProtection="1">
      <alignment vertical="top" wrapText="1"/>
    </xf>
    <xf numFmtId="0" fontId="68" fillId="0" borderId="0" xfId="0" applyFont="1"/>
    <xf numFmtId="9" fontId="69" fillId="0" borderId="0" xfId="5" applyFont="1" applyAlignment="1">
      <alignment horizontal="center" vertical="top"/>
    </xf>
    <xf numFmtId="0" fontId="0" fillId="2" borderId="1" xfId="0" applyFill="1" applyBorder="1" applyAlignment="1">
      <alignment horizontal="left" vertical="top"/>
    </xf>
    <xf numFmtId="0" fontId="25" fillId="2" borderId="1" xfId="0" quotePrefix="1" applyFont="1" applyFill="1" applyBorder="1" applyAlignment="1">
      <alignment horizontal="left" vertical="top" wrapText="1"/>
    </xf>
    <xf numFmtId="0" fontId="25" fillId="2" borderId="1" xfId="0" applyFont="1" applyFill="1" applyBorder="1" applyAlignment="1">
      <alignment horizontal="left" vertical="top" wrapText="1"/>
    </xf>
    <xf numFmtId="0" fontId="0" fillId="2" borderId="1" xfId="0" applyFill="1" applyBorder="1" applyAlignment="1">
      <alignment horizontal="center" vertical="center"/>
    </xf>
    <xf numFmtId="0" fontId="1" fillId="2" borderId="15" xfId="0" applyFont="1" applyFill="1" applyBorder="1" applyAlignment="1" applyProtection="1">
      <alignment horizontal="left" vertical="top" wrapText="1"/>
    </xf>
    <xf numFmtId="0" fontId="79" fillId="3" borderId="3" xfId="0" applyFont="1" applyFill="1" applyBorder="1" applyAlignment="1" applyProtection="1">
      <alignment vertical="top" wrapText="1"/>
    </xf>
    <xf numFmtId="0" fontId="1" fillId="3" borderId="3" xfId="0" applyFont="1" applyFill="1" applyBorder="1" applyAlignment="1" applyProtection="1">
      <alignment vertical="top" wrapText="1"/>
    </xf>
    <xf numFmtId="0" fontId="80" fillId="3" borderId="2" xfId="0" applyFont="1" applyFill="1" applyBorder="1" applyAlignment="1" applyProtection="1">
      <alignment vertical="top" wrapText="1"/>
    </xf>
    <xf numFmtId="0" fontId="0" fillId="0" borderId="0" xfId="0" applyAlignment="1">
      <alignment readingOrder="1"/>
    </xf>
    <xf numFmtId="0" fontId="79" fillId="3" borderId="27" xfId="0" applyFont="1" applyFill="1" applyBorder="1" applyAlignment="1" applyProtection="1">
      <alignment vertical="top" wrapText="1"/>
    </xf>
    <xf numFmtId="0" fontId="1" fillId="3" borderId="24"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center" wrapText="1"/>
    </xf>
    <xf numFmtId="0" fontId="16" fillId="49" borderId="3"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25" fillId="2" borderId="1" xfId="0" applyFont="1" applyFill="1" applyBorder="1" applyAlignment="1">
      <alignment horizontal="center" vertical="center"/>
    </xf>
    <xf numFmtId="0" fontId="24" fillId="2" borderId="41" xfId="1" applyFill="1" applyBorder="1" applyAlignment="1" applyProtection="1">
      <alignment vertical="top"/>
      <protection locked="0"/>
    </xf>
    <xf numFmtId="0" fontId="44" fillId="11" borderId="54" xfId="0" applyFont="1" applyFill="1" applyBorder="1" applyAlignment="1" applyProtection="1">
      <alignment horizontal="center" vertical="center" wrapText="1"/>
    </xf>
    <xf numFmtId="0" fontId="15" fillId="2" borderId="15" xfId="0" applyFont="1" applyFill="1" applyBorder="1" applyAlignment="1" applyProtection="1">
      <alignment horizontal="left" vertical="top" wrapText="1"/>
    </xf>
    <xf numFmtId="0" fontId="15" fillId="2" borderId="3" xfId="0" applyFont="1" applyFill="1" applyBorder="1" applyAlignment="1" applyProtection="1">
      <alignment horizontal="left" vertical="top" wrapText="1"/>
    </xf>
    <xf numFmtId="169" fontId="1" fillId="0" borderId="11" xfId="0" applyNumberFormat="1" applyFont="1" applyFill="1" applyBorder="1" applyAlignment="1" applyProtection="1">
      <alignment vertical="top" wrapText="1"/>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17" fontId="1" fillId="2" borderId="7" xfId="0" applyNumberFormat="1" applyFont="1" applyFill="1" applyBorder="1" applyAlignment="1" applyProtection="1">
      <alignment vertical="top" wrapText="1"/>
    </xf>
    <xf numFmtId="0" fontId="1" fillId="2" borderId="75" xfId="0" applyFont="1" applyFill="1" applyBorder="1" applyAlignment="1" applyProtection="1">
      <alignment vertical="top" wrapText="1"/>
    </xf>
    <xf numFmtId="0" fontId="1" fillId="2" borderId="18" xfId="0" applyFont="1" applyFill="1" applyBorder="1" applyAlignment="1" applyProtection="1">
      <alignment vertical="top" wrapText="1"/>
    </xf>
    <xf numFmtId="0" fontId="15" fillId="2" borderId="15" xfId="0" quotePrefix="1" applyFont="1" applyFill="1" applyBorder="1" applyAlignment="1" applyProtection="1">
      <alignment horizontal="left" vertical="top" wrapText="1"/>
    </xf>
    <xf numFmtId="0" fontId="15" fillId="2" borderId="3" xfId="0" applyFont="1" applyFill="1" applyBorder="1" applyAlignment="1" applyProtection="1">
      <alignment horizontal="center" vertical="top" wrapText="1"/>
    </xf>
    <xf numFmtId="0" fontId="15" fillId="2" borderId="15" xfId="0" applyFont="1" applyFill="1" applyBorder="1" applyAlignment="1" applyProtection="1">
      <alignment horizontal="center" vertical="top" wrapText="1"/>
    </xf>
    <xf numFmtId="1" fontId="49" fillId="8" borderId="7" xfId="4" applyNumberFormat="1" applyFont="1" applyBorder="1" applyAlignment="1" applyProtection="1">
      <alignment horizontal="center" vertical="center"/>
      <protection locked="0"/>
    </xf>
    <xf numFmtId="169" fontId="25" fillId="0" borderId="0" xfId="0" applyNumberFormat="1" applyFont="1"/>
    <xf numFmtId="168" fontId="2" fillId="2" borderId="18" xfId="0" applyNumberFormat="1" applyFont="1" applyFill="1" applyBorder="1" applyAlignment="1" applyProtection="1">
      <alignment vertical="top" wrapText="1"/>
    </xf>
    <xf numFmtId="168" fontId="25" fillId="0" borderId="0" xfId="0" applyNumberFormat="1" applyFont="1"/>
    <xf numFmtId="9" fontId="25" fillId="0" borderId="0" xfId="5" applyFont="1"/>
    <xf numFmtId="0" fontId="83" fillId="50" borderId="0" xfId="0" applyFont="1" applyFill="1"/>
    <xf numFmtId="0" fontId="83" fillId="0" borderId="0" xfId="0" applyFont="1"/>
    <xf numFmtId="0" fontId="26" fillId="50" borderId="0" xfId="0" applyFont="1" applyFill="1"/>
    <xf numFmtId="0" fontId="84" fillId="2" borderId="0" xfId="0" applyFont="1" applyFill="1"/>
    <xf numFmtId="0" fontId="82" fillId="2" borderId="11" xfId="0" applyFont="1" applyFill="1" applyBorder="1" applyAlignment="1" applyProtection="1">
      <alignment vertical="top" wrapText="1"/>
    </xf>
    <xf numFmtId="0" fontId="1" fillId="2" borderId="11" xfId="0" applyFont="1" applyFill="1" applyBorder="1" applyAlignment="1" applyProtection="1">
      <alignment vertical="top" wrapText="1"/>
    </xf>
    <xf numFmtId="0" fontId="85" fillId="2" borderId="11" xfId="0" applyFont="1" applyFill="1" applyBorder="1" applyAlignment="1" applyProtection="1">
      <alignment vertical="top" wrapText="1"/>
    </xf>
    <xf numFmtId="168" fontId="83" fillId="0" borderId="0" xfId="0" applyNumberFormat="1" applyFont="1"/>
    <xf numFmtId="0" fontId="1" fillId="2" borderId="76" xfId="0" applyFont="1" applyFill="1" applyBorder="1" applyAlignment="1" applyProtection="1">
      <alignment vertical="top" wrapText="1"/>
    </xf>
    <xf numFmtId="168" fontId="25" fillId="0" borderId="0" xfId="0" applyNumberFormat="1" applyFont="1" applyFill="1"/>
    <xf numFmtId="0" fontId="86" fillId="2" borderId="11" xfId="0" applyFont="1" applyFill="1" applyBorder="1" applyAlignment="1" applyProtection="1">
      <alignment vertical="top" wrapText="1"/>
    </xf>
    <xf numFmtId="0" fontId="83" fillId="2" borderId="11" xfId="0" applyFont="1" applyFill="1" applyBorder="1" applyAlignment="1">
      <alignment vertical="top" wrapText="1"/>
    </xf>
    <xf numFmtId="4" fontId="25" fillId="0" borderId="0" xfId="0" applyNumberFormat="1" applyFont="1"/>
    <xf numFmtId="4" fontId="25" fillId="0" borderId="0" xfId="0" applyNumberFormat="1" applyFont="1" applyFill="1"/>
    <xf numFmtId="0" fontId="87" fillId="2" borderId="11" xfId="0" applyFont="1" applyFill="1" applyBorder="1" applyAlignment="1">
      <alignment horizontal="right"/>
    </xf>
    <xf numFmtId="168" fontId="87" fillId="2" borderId="11" xfId="0" applyNumberFormat="1" applyFont="1" applyFill="1" applyBorder="1"/>
    <xf numFmtId="9" fontId="87" fillId="2" borderId="11" xfId="5" applyFont="1" applyFill="1" applyBorder="1" applyAlignment="1">
      <alignment horizontal="center"/>
    </xf>
    <xf numFmtId="0" fontId="85" fillId="2" borderId="11" xfId="0" applyFont="1" applyFill="1" applyBorder="1" applyAlignment="1" applyProtection="1">
      <alignment horizontal="center" vertical="top" wrapText="1"/>
    </xf>
    <xf numFmtId="169" fontId="2" fillId="2" borderId="77" xfId="0" applyNumberFormat="1" applyFont="1" applyFill="1" applyBorder="1" applyAlignment="1" applyProtection="1">
      <alignment vertical="top" wrapText="1"/>
    </xf>
    <xf numFmtId="0" fontId="52" fillId="14" borderId="58" xfId="0" applyFont="1" applyFill="1" applyBorder="1" applyAlignment="1">
      <alignment horizontal="center" vertical="center" wrapText="1"/>
    </xf>
    <xf numFmtId="0" fontId="15" fillId="2" borderId="62" xfId="0" applyFont="1" applyFill="1" applyBorder="1" applyAlignment="1" applyProtection="1">
      <alignment vertical="center" wrapText="1"/>
    </xf>
    <xf numFmtId="0" fontId="15" fillId="2" borderId="49" xfId="0" applyFont="1" applyFill="1" applyBorder="1" applyAlignment="1" applyProtection="1">
      <alignment vertical="center" wrapText="1"/>
    </xf>
    <xf numFmtId="0" fontId="15" fillId="2" borderId="43" xfId="0" applyFont="1" applyFill="1" applyBorder="1" applyAlignment="1" applyProtection="1">
      <alignment vertical="center" wrapText="1"/>
    </xf>
    <xf numFmtId="0" fontId="15" fillId="0" borderId="31" xfId="0" quotePrefix="1" applyFont="1" applyFill="1" applyBorder="1" applyAlignment="1">
      <alignment vertical="top" wrapText="1"/>
    </xf>
    <xf numFmtId="0" fontId="1" fillId="2" borderId="16" xfId="0" applyFont="1" applyFill="1" applyBorder="1" applyAlignment="1" applyProtection="1">
      <alignment horizontal="left"/>
    </xf>
    <xf numFmtId="0" fontId="1"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4" fillId="2" borderId="41"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31" xfId="0" applyFont="1" applyFill="1" applyBorder="1" applyAlignment="1" applyProtection="1">
      <alignment horizontal="center"/>
    </xf>
    <xf numFmtId="0" fontId="11" fillId="3" borderId="0" xfId="0" applyFont="1" applyFill="1" applyBorder="1" applyAlignment="1" applyProtection="1">
      <alignment vertical="top" wrapText="1"/>
    </xf>
    <xf numFmtId="0" fontId="2" fillId="2" borderId="41" xfId="0" applyFont="1" applyFill="1" applyBorder="1" applyAlignment="1" applyProtection="1">
      <alignment horizontal="center" vertical="top" wrapText="1"/>
    </xf>
    <xf numFmtId="0" fontId="2" fillId="2" borderId="31" xfId="0"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1"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169" fontId="1" fillId="2" borderId="41" xfId="0" applyNumberFormat="1" applyFont="1" applyFill="1" applyBorder="1" applyAlignment="1" applyProtection="1">
      <alignment horizontal="center" vertical="top" wrapText="1"/>
      <protection locked="0"/>
    </xf>
    <xf numFmtId="169" fontId="1" fillId="2" borderId="31" xfId="0" applyNumberFormat="1" applyFont="1" applyFill="1" applyBorder="1" applyAlignment="1" applyProtection="1">
      <alignment horizontal="center" vertical="top" wrapText="1"/>
      <protection locked="0"/>
    </xf>
    <xf numFmtId="0" fontId="1" fillId="2" borderId="41" xfId="0" applyFont="1" applyFill="1" applyBorder="1" applyAlignment="1" applyProtection="1">
      <alignment horizontal="left" vertical="top" wrapText="1"/>
      <protection locked="0"/>
    </xf>
    <xf numFmtId="0" fontId="1" fillId="2" borderId="31" xfId="0" applyFont="1" applyFill="1" applyBorder="1" applyAlignment="1" applyProtection="1">
      <alignment horizontal="left" vertical="top" wrapText="1"/>
      <protection locked="0"/>
    </xf>
    <xf numFmtId="0" fontId="4"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center" wrapText="1"/>
    </xf>
    <xf numFmtId="0" fontId="16" fillId="3" borderId="0" xfId="0" applyFont="1" applyFill="1" applyBorder="1" applyAlignment="1" applyProtection="1">
      <alignment horizontal="left" vertical="top" wrapText="1"/>
    </xf>
    <xf numFmtId="0" fontId="15" fillId="3" borderId="22"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2" borderId="7"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42" xfId="0" applyFont="1" applyFill="1" applyBorder="1" applyAlignment="1" applyProtection="1">
      <alignment horizontal="left" vertical="top" wrapText="1"/>
    </xf>
    <xf numFmtId="0" fontId="15" fillId="2" borderId="54" xfId="0" applyFont="1" applyFill="1" applyBorder="1" applyAlignment="1" applyProtection="1">
      <alignment vertical="top" wrapText="1"/>
    </xf>
    <xf numFmtId="0" fontId="15" fillId="2" borderId="7" xfId="0" applyFont="1" applyFill="1" applyBorder="1" applyAlignment="1" applyProtection="1">
      <alignment vertical="top" wrapText="1"/>
    </xf>
    <xf numFmtId="0" fontId="15" fillId="2" borderId="5" xfId="0" applyFont="1" applyFill="1" applyBorder="1" applyAlignment="1" applyProtection="1">
      <alignment horizontal="left" vertical="top" wrapText="1"/>
    </xf>
    <xf numFmtId="0" fontId="15" fillId="2" borderId="63" xfId="0" applyFont="1" applyFill="1" applyBorder="1" applyAlignment="1" applyProtection="1">
      <alignment vertical="top" wrapText="1"/>
    </xf>
    <xf numFmtId="0" fontId="15" fillId="2" borderId="14" xfId="0" applyFont="1" applyFill="1" applyBorder="1" applyAlignment="1" applyProtection="1">
      <alignment vertical="top" wrapText="1"/>
    </xf>
    <xf numFmtId="0" fontId="7" fillId="0" borderId="0" xfId="0" applyFont="1" applyFill="1" applyBorder="1" applyAlignment="1" applyProtection="1">
      <alignment vertical="top" wrapText="1"/>
    </xf>
    <xf numFmtId="0" fontId="15" fillId="3" borderId="0" xfId="0" applyFont="1" applyFill="1" applyBorder="1" applyAlignment="1" applyProtection="1">
      <alignment horizontal="center"/>
    </xf>
    <xf numFmtId="0" fontId="11" fillId="3" borderId="0" xfId="0" applyFont="1" applyFill="1" applyBorder="1" applyAlignment="1" applyProtection="1">
      <alignment horizontal="left" vertical="top" wrapText="1"/>
    </xf>
    <xf numFmtId="0" fontId="16" fillId="2" borderId="32"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34" fillId="3" borderId="0" xfId="0" applyFont="1" applyFill="1" applyAlignment="1">
      <alignment horizontal="left" wrapText="1"/>
    </xf>
    <xf numFmtId="0" fontId="34" fillId="3" borderId="0" xfId="0" applyFont="1" applyFill="1" applyAlignment="1">
      <alignment horizontal="left"/>
    </xf>
    <xf numFmtId="0" fontId="36" fillId="3" borderId="0" xfId="0" applyFont="1" applyFill="1" applyAlignment="1">
      <alignment horizontal="left"/>
    </xf>
    <xf numFmtId="0" fontId="15" fillId="2" borderId="59" xfId="0" applyFont="1" applyFill="1" applyBorder="1" applyAlignment="1" applyProtection="1">
      <alignment vertical="top" wrapText="1"/>
    </xf>
    <xf numFmtId="0" fontId="15" fillId="2" borderId="42" xfId="0" applyFont="1" applyFill="1" applyBorder="1" applyAlignment="1" applyProtection="1">
      <alignment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3" fontId="7" fillId="0" borderId="0" xfId="0" applyNumberFormat="1" applyFont="1" applyFill="1" applyBorder="1" applyAlignment="1" applyProtection="1">
      <alignment vertical="top" wrapText="1"/>
      <protection locked="0"/>
    </xf>
    <xf numFmtId="0" fontId="15" fillId="2" borderId="41" xfId="0" applyFont="1" applyFill="1" applyBorder="1" applyAlignment="1" applyProtection="1">
      <alignment horizontal="center" vertical="top" wrapText="1"/>
    </xf>
    <xf numFmtId="0" fontId="15" fillId="2" borderId="17" xfId="0" applyFont="1" applyFill="1" applyBorder="1" applyAlignment="1" applyProtection="1">
      <alignment horizontal="center" vertical="top" wrapText="1"/>
    </xf>
    <xf numFmtId="0" fontId="15" fillId="2" borderId="31" xfId="0" applyFont="1" applyFill="1" applyBorder="1" applyAlignment="1" applyProtection="1">
      <alignment horizontal="center" vertical="top" wrapText="1"/>
    </xf>
    <xf numFmtId="0" fontId="15" fillId="3" borderId="0" xfId="0" applyFont="1" applyFill="1" applyBorder="1" applyAlignment="1" applyProtection="1">
      <alignment horizontal="left" vertical="top" wrapText="1"/>
    </xf>
    <xf numFmtId="0" fontId="9" fillId="0" borderId="0" xfId="0" applyFont="1" applyFill="1" applyBorder="1" applyAlignment="1" applyProtection="1">
      <alignment vertical="top" wrapText="1"/>
    </xf>
    <xf numFmtId="0" fontId="11" fillId="0" borderId="19"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31" xfId="0" applyFont="1" applyFill="1" applyBorder="1" applyAlignment="1" applyProtection="1">
      <alignment horizontal="center" vertical="center" wrapText="1"/>
    </xf>
    <xf numFmtId="0" fontId="2" fillId="3" borderId="25" xfId="0" applyFont="1" applyFill="1" applyBorder="1" applyAlignment="1" applyProtection="1">
      <alignment horizontal="center" vertical="center" wrapText="1"/>
    </xf>
    <xf numFmtId="0" fontId="11" fillId="3" borderId="20" xfId="0" applyFont="1" applyFill="1" applyBorder="1" applyAlignment="1" applyProtection="1">
      <alignment horizontal="center" wrapText="1"/>
    </xf>
    <xf numFmtId="0" fontId="1" fillId="2" borderId="46" xfId="0" applyFont="1" applyFill="1" applyBorder="1" applyAlignment="1" applyProtection="1">
      <alignment horizontal="left" vertical="top" wrapText="1"/>
    </xf>
    <xf numFmtId="0" fontId="1" fillId="2" borderId="48" xfId="0" applyFont="1" applyFill="1" applyBorder="1" applyAlignment="1" applyProtection="1">
      <alignment horizontal="left" vertical="top" wrapText="1"/>
    </xf>
    <xf numFmtId="0" fontId="1" fillId="2" borderId="41" xfId="0" applyFont="1" applyFill="1" applyBorder="1" applyAlignment="1" applyProtection="1">
      <alignment horizontal="left" vertical="top" wrapText="1"/>
    </xf>
    <xf numFmtId="0" fontId="1" fillId="2" borderId="31" xfId="0" applyFont="1" applyFill="1" applyBorder="1" applyAlignment="1" applyProtection="1">
      <alignment horizontal="left" vertical="top" wrapText="1"/>
    </xf>
    <xf numFmtId="0" fontId="1" fillId="2" borderId="19" xfId="0" applyFont="1" applyFill="1" applyBorder="1" applyAlignment="1" applyProtection="1">
      <alignment horizontal="center"/>
      <protection locked="0"/>
    </xf>
    <xf numFmtId="0" fontId="1" fillId="2" borderId="20" xfId="0" applyFont="1" applyFill="1" applyBorder="1" applyAlignment="1" applyProtection="1">
      <alignment horizontal="center"/>
      <protection locked="0"/>
    </xf>
    <xf numFmtId="0" fontId="1" fillId="2" borderId="21" xfId="0" applyFont="1" applyFill="1" applyBorder="1" applyAlignment="1" applyProtection="1">
      <alignment horizontal="center"/>
      <protection locked="0"/>
    </xf>
    <xf numFmtId="0" fontId="1" fillId="2" borderId="41" xfId="0" applyFont="1" applyFill="1" applyBorder="1" applyAlignment="1" applyProtection="1">
      <alignment horizontal="center"/>
      <protection locked="0"/>
    </xf>
    <xf numFmtId="0" fontId="1" fillId="2" borderId="17" xfId="0" applyFont="1" applyFill="1" applyBorder="1" applyAlignment="1" applyProtection="1">
      <alignment horizontal="center"/>
      <protection locked="0"/>
    </xf>
    <xf numFmtId="0" fontId="1" fillId="2" borderId="31"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47"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11" fillId="0" borderId="41" xfId="0" applyFont="1" applyFill="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31" xfId="0" applyFont="1" applyFill="1" applyBorder="1" applyAlignment="1" applyProtection="1">
      <alignment horizontal="center" vertical="center" wrapText="1"/>
    </xf>
    <xf numFmtId="0" fontId="1" fillId="2" borderId="41" xfId="0" applyFont="1" applyFill="1" applyBorder="1" applyAlignment="1" applyProtection="1">
      <alignment horizontal="center" vertical="top" wrapText="1"/>
    </xf>
    <xf numFmtId="0" fontId="1" fillId="2" borderId="31" xfId="0" applyFont="1" applyFill="1" applyBorder="1" applyAlignment="1" applyProtection="1">
      <alignment horizontal="center" vertical="top"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11" fillId="0" borderId="26" xfId="0" applyFont="1" applyFill="1" applyBorder="1" applyAlignment="1" applyProtection="1">
      <alignment horizontal="left" vertical="top" wrapText="1"/>
    </xf>
    <xf numFmtId="0" fontId="1" fillId="2" borderId="41" xfId="0" applyFont="1" applyFill="1" applyBorder="1" applyAlignment="1" applyProtection="1">
      <alignment horizontal="left" vertical="top"/>
      <protection locked="0"/>
    </xf>
    <xf numFmtId="0" fontId="1" fillId="2" borderId="17" xfId="0" applyFont="1" applyFill="1" applyBorder="1" applyAlignment="1" applyProtection="1">
      <alignment horizontal="left" vertical="top"/>
      <protection locked="0"/>
    </xf>
    <xf numFmtId="0" fontId="1" fillId="2" borderId="31" xfId="0" applyFont="1" applyFill="1" applyBorder="1" applyAlignment="1" applyProtection="1">
      <alignment horizontal="left" vertical="top"/>
      <protection locked="0"/>
    </xf>
    <xf numFmtId="0" fontId="24" fillId="2" borderId="17" xfId="1" applyFill="1" applyBorder="1" applyAlignment="1" applyProtection="1">
      <alignment horizontal="left" vertical="top"/>
      <protection locked="0"/>
    </xf>
    <xf numFmtId="0" fontId="24" fillId="2" borderId="31" xfId="1" applyFill="1" applyBorder="1" applyAlignment="1" applyProtection="1">
      <alignment horizontal="left" vertical="top"/>
      <protection locked="0"/>
    </xf>
    <xf numFmtId="0" fontId="1" fillId="2" borderId="19" xfId="0" applyFont="1" applyFill="1" applyBorder="1" applyAlignment="1" applyProtection="1">
      <alignment horizontal="left"/>
      <protection locked="0"/>
    </xf>
    <xf numFmtId="0" fontId="1" fillId="2" borderId="20" xfId="0" applyFont="1" applyFill="1" applyBorder="1" applyAlignment="1" applyProtection="1">
      <alignment horizontal="left"/>
      <protection locked="0"/>
    </xf>
    <xf numFmtId="0" fontId="1" fillId="2" borderId="21" xfId="0" applyFont="1" applyFill="1" applyBorder="1" applyAlignment="1" applyProtection="1">
      <alignment horizontal="left"/>
      <protection locked="0"/>
    </xf>
    <xf numFmtId="0" fontId="24" fillId="2" borderId="41" xfId="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11" fillId="0" borderId="41"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xf>
    <xf numFmtId="0" fontId="11" fillId="0" borderId="31" xfId="0" applyFont="1" applyFill="1" applyBorder="1" applyAlignment="1" applyProtection="1">
      <alignment horizontal="left" vertical="top" wrapText="1"/>
    </xf>
    <xf numFmtId="0" fontId="1" fillId="2" borderId="49" xfId="0" applyFont="1" applyFill="1" applyBorder="1" applyAlignment="1" applyProtection="1">
      <alignment horizontal="left" vertical="top" wrapText="1"/>
    </xf>
    <xf numFmtId="0" fontId="1" fillId="2" borderId="51" xfId="0" applyFont="1" applyFill="1" applyBorder="1" applyAlignment="1" applyProtection="1">
      <alignment horizontal="left" vertical="top" wrapText="1"/>
    </xf>
    <xf numFmtId="0" fontId="1" fillId="3" borderId="44" xfId="0" applyFont="1" applyFill="1" applyBorder="1" applyAlignment="1" applyProtection="1">
      <alignment horizontal="center" vertical="top" wrapText="1"/>
    </xf>
    <xf numFmtId="0" fontId="1" fillId="3" borderId="33" xfId="0" applyFont="1" applyFill="1" applyBorder="1" applyAlignment="1" applyProtection="1">
      <alignment horizontal="left" vertical="top" wrapText="1"/>
    </xf>
    <xf numFmtId="0" fontId="1" fillId="3" borderId="15"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xf>
    <xf numFmtId="0" fontId="1" fillId="2" borderId="29" xfId="0" applyFont="1" applyFill="1" applyBorder="1" applyAlignment="1" applyProtection="1">
      <alignment horizontal="left" vertical="top" wrapText="1"/>
    </xf>
    <xf numFmtId="0" fontId="1" fillId="2" borderId="6"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0" fillId="0" borderId="17" xfId="0" applyBorder="1"/>
    <xf numFmtId="0" fontId="0" fillId="0" borderId="31" xfId="0" applyBorder="1"/>
    <xf numFmtId="0" fontId="36"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7" fillId="4" borderId="1" xfId="0" applyFont="1" applyFill="1" applyBorder="1" applyAlignment="1">
      <alignment horizontal="center"/>
    </xf>
    <xf numFmtId="0" fontId="29" fillId="0" borderId="41" xfId="0" applyFont="1" applyFill="1" applyBorder="1" applyAlignment="1">
      <alignment horizontal="center"/>
    </xf>
    <xf numFmtId="0" fontId="29" fillId="0" borderId="52" xfId="0" applyFont="1" applyFill="1" applyBorder="1" applyAlignment="1">
      <alignment horizontal="center"/>
    </xf>
    <xf numFmtId="0" fontId="32" fillId="3" borderId="25" xfId="0" applyFont="1" applyFill="1" applyBorder="1"/>
    <xf numFmtId="0" fontId="42" fillId="0" borderId="0" xfId="0" applyFont="1" applyAlignment="1" applyProtection="1">
      <alignment horizontal="left"/>
    </xf>
    <xf numFmtId="0" fontId="0" fillId="10" borderId="41"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39" xfId="0" applyFill="1" applyBorder="1" applyAlignment="1" applyProtection="1">
      <alignment horizontal="left" vertical="center" wrapText="1"/>
    </xf>
    <xf numFmtId="0" fontId="0" fillId="10" borderId="55" xfId="0" applyFill="1" applyBorder="1" applyAlignment="1" applyProtection="1">
      <alignment horizontal="left" vertical="center" wrapText="1"/>
    </xf>
    <xf numFmtId="0" fontId="0" fillId="10" borderId="58" xfId="0" applyFill="1" applyBorder="1" applyAlignment="1" applyProtection="1">
      <alignment horizontal="left" vertical="center" wrapText="1"/>
    </xf>
    <xf numFmtId="0" fontId="0" fillId="10" borderId="53"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44" fillId="11" borderId="40" xfId="0" applyFont="1" applyFill="1" applyBorder="1" applyAlignment="1" applyProtection="1">
      <alignment horizontal="center" vertical="center" wrapText="1"/>
    </xf>
    <xf numFmtId="0" fontId="44" fillId="11" borderId="57" xfId="0" applyFont="1" applyFill="1" applyBorder="1" applyAlignment="1" applyProtection="1">
      <alignment horizontal="center" vertical="center" wrapText="1"/>
    </xf>
    <xf numFmtId="0" fontId="41" fillId="12" borderId="39" xfId="4" applyFill="1" applyBorder="1" applyAlignment="1" applyProtection="1">
      <alignment horizontal="center" wrapText="1"/>
      <protection locked="0"/>
    </xf>
    <xf numFmtId="0" fontId="41" fillId="12" borderId="58" xfId="4" applyFill="1" applyBorder="1" applyAlignment="1" applyProtection="1">
      <alignment horizontal="center" wrapText="1"/>
      <protection locked="0"/>
    </xf>
    <xf numFmtId="0" fontId="41" fillId="12" borderId="36" xfId="4" applyFill="1" applyBorder="1" applyAlignment="1" applyProtection="1">
      <alignment horizontal="center" wrapText="1"/>
      <protection locked="0"/>
    </xf>
    <xf numFmtId="0" fontId="41" fillId="12" borderId="42" xfId="4" applyFill="1" applyBorder="1" applyAlignment="1" applyProtection="1">
      <alignment horizontal="center" wrapText="1"/>
      <protection locked="0"/>
    </xf>
    <xf numFmtId="0" fontId="0" fillId="0" borderId="39" xfId="0" applyBorder="1" applyAlignment="1" applyProtection="1">
      <alignment horizontal="left" vertical="center" wrapText="1"/>
    </xf>
    <xf numFmtId="0" fontId="0" fillId="0" borderId="55" xfId="0" applyBorder="1" applyAlignment="1" applyProtection="1">
      <alignment horizontal="left" vertical="center" wrapText="1"/>
    </xf>
    <xf numFmtId="0" fontId="0" fillId="0" borderId="58" xfId="0"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5" xfId="0" applyBorder="1" applyAlignment="1" applyProtection="1">
      <alignment horizontal="center" vertical="center" wrapText="1"/>
    </xf>
    <xf numFmtId="0" fontId="0" fillId="0" borderId="58" xfId="0" applyBorder="1" applyAlignment="1" applyProtection="1">
      <alignment horizontal="center" vertical="center" wrapText="1"/>
    </xf>
    <xf numFmtId="0" fontId="49" fillId="8" borderId="39" xfId="4" applyFont="1" applyBorder="1" applyAlignment="1" applyProtection="1">
      <alignment horizontal="center" vertical="center"/>
      <protection locked="0"/>
    </xf>
    <xf numFmtId="0" fontId="49" fillId="8" borderId="58" xfId="4" applyFont="1" applyBorder="1" applyAlignment="1" applyProtection="1">
      <alignment horizontal="center" vertical="center"/>
      <protection locked="0"/>
    </xf>
    <xf numFmtId="0" fontId="49" fillId="12" borderId="39" xfId="4" applyFont="1" applyFill="1" applyBorder="1" applyAlignment="1" applyProtection="1">
      <alignment horizontal="center" vertical="center"/>
      <protection locked="0"/>
    </xf>
    <xf numFmtId="0" fontId="49" fillId="12" borderId="58" xfId="4" applyFont="1" applyFill="1" applyBorder="1" applyAlignment="1" applyProtection="1">
      <alignment horizontal="center" vertical="center"/>
      <protection locked="0"/>
    </xf>
    <xf numFmtId="0" fontId="41" fillId="8" borderId="39" xfId="4" applyBorder="1" applyAlignment="1" applyProtection="1">
      <alignment horizontal="center" wrapText="1"/>
      <protection locked="0"/>
    </xf>
    <xf numFmtId="0" fontId="41" fillId="8" borderId="58" xfId="4" applyBorder="1" applyAlignment="1" applyProtection="1">
      <alignment horizontal="center" wrapText="1"/>
      <protection locked="0"/>
    </xf>
    <xf numFmtId="0" fontId="41" fillId="8" borderId="36" xfId="4" applyBorder="1" applyAlignment="1" applyProtection="1">
      <alignment horizontal="center" wrapText="1"/>
      <protection locked="0"/>
    </xf>
    <xf numFmtId="0" fontId="41" fillId="8" borderId="42" xfId="4" applyBorder="1" applyAlignment="1" applyProtection="1">
      <alignment horizontal="center" wrapText="1"/>
      <protection locked="0"/>
    </xf>
    <xf numFmtId="0" fontId="44" fillId="11" borderId="40" xfId="0" applyFont="1" applyFill="1" applyBorder="1" applyAlignment="1" applyProtection="1">
      <alignment horizontal="center" vertical="center"/>
    </xf>
    <xf numFmtId="0" fontId="44" fillId="11" borderId="57" xfId="0" applyFont="1" applyFill="1" applyBorder="1" applyAlignment="1" applyProtection="1">
      <alignment horizontal="center" vertical="center"/>
    </xf>
    <xf numFmtId="0" fontId="44" fillId="11" borderId="30" xfId="0" applyFont="1" applyFill="1" applyBorder="1" applyAlignment="1" applyProtection="1">
      <alignment horizontal="center" vertical="center" wrapText="1"/>
    </xf>
    <xf numFmtId="0" fontId="44" fillId="11" borderId="51" xfId="0" applyFont="1" applyFill="1" applyBorder="1" applyAlignment="1" applyProtection="1">
      <alignment horizontal="center" vertical="center" wrapText="1"/>
    </xf>
    <xf numFmtId="0" fontId="44" fillId="11" borderId="46" xfId="0" applyFont="1" applyFill="1" applyBorder="1" applyAlignment="1" applyProtection="1">
      <alignment horizontal="center" vertical="center" wrapText="1"/>
    </xf>
    <xf numFmtId="0" fontId="44" fillId="11" borderId="48" xfId="0" applyFont="1" applyFill="1" applyBorder="1" applyAlignment="1" applyProtection="1">
      <alignment horizontal="center" vertical="center"/>
    </xf>
    <xf numFmtId="0" fontId="0" fillId="0" borderId="11" xfId="0" applyBorder="1" applyAlignment="1" applyProtection="1">
      <alignment horizontal="center" vertical="center" wrapText="1"/>
    </xf>
    <xf numFmtId="0" fontId="41" fillId="12" borderId="49" xfId="4" applyFill="1" applyBorder="1" applyAlignment="1" applyProtection="1">
      <alignment horizontal="center" vertical="center" wrapText="1"/>
      <protection locked="0"/>
    </xf>
    <xf numFmtId="0" fontId="41" fillId="12" borderId="54" xfId="4" applyFill="1" applyBorder="1" applyAlignment="1" applyProtection="1">
      <alignment horizontal="center" vertical="center" wrapText="1"/>
      <protection locked="0"/>
    </xf>
    <xf numFmtId="0" fontId="41" fillId="12" borderId="30" xfId="4" applyFill="1" applyBorder="1" applyAlignment="1" applyProtection="1">
      <alignment horizontal="center" vertical="center" wrapText="1"/>
      <protection locked="0"/>
    </xf>
    <xf numFmtId="0" fontId="41" fillId="12" borderId="51" xfId="4" applyFill="1" applyBorder="1" applyAlignment="1" applyProtection="1">
      <alignment horizontal="center" vertical="center" wrapText="1"/>
      <protection locked="0"/>
    </xf>
    <xf numFmtId="0" fontId="44" fillId="11" borderId="50" xfId="0" applyFont="1" applyFill="1" applyBorder="1" applyAlignment="1" applyProtection="1">
      <alignment horizontal="center" vertical="center" wrapText="1"/>
    </xf>
    <xf numFmtId="0" fontId="41" fillId="8" borderId="50" xfId="4" applyBorder="1" applyAlignment="1" applyProtection="1">
      <alignment horizontal="center" vertical="center"/>
      <protection locked="0"/>
    </xf>
    <xf numFmtId="0" fontId="41" fillId="12" borderId="50" xfId="4" applyFill="1" applyBorder="1" applyAlignment="1" applyProtection="1">
      <alignment horizontal="center" vertical="center"/>
      <protection locked="0"/>
    </xf>
    <xf numFmtId="0" fontId="41" fillId="12" borderId="51" xfId="4" applyFill="1" applyBorder="1" applyAlignment="1" applyProtection="1">
      <alignment horizontal="center" vertical="center"/>
      <protection locked="0"/>
    </xf>
    <xf numFmtId="10" fontId="41" fillId="8" borderId="30" xfId="4" applyNumberFormat="1" applyBorder="1" applyAlignment="1" applyProtection="1">
      <alignment horizontal="center" vertical="center" wrapText="1"/>
      <protection locked="0"/>
    </xf>
    <xf numFmtId="10" fontId="41" fillId="8" borderId="54" xfId="4" applyNumberFormat="1" applyBorder="1" applyAlignment="1" applyProtection="1">
      <alignment horizontal="center" vertical="center" wrapText="1"/>
      <protection locked="0"/>
    </xf>
    <xf numFmtId="0" fontId="41" fillId="8" borderId="30" xfId="4" applyBorder="1" applyAlignment="1" applyProtection="1">
      <alignment horizontal="center" vertical="center" wrapText="1"/>
      <protection locked="0"/>
    </xf>
    <xf numFmtId="0" fontId="41" fillId="8" borderId="50" xfId="4" applyBorder="1" applyAlignment="1" applyProtection="1">
      <alignment horizontal="center" vertical="center" wrapText="1"/>
      <protection locked="0"/>
    </xf>
    <xf numFmtId="0" fontId="41" fillId="12" borderId="30" xfId="4" applyFill="1" applyBorder="1" applyAlignment="1" applyProtection="1">
      <alignment horizontal="center"/>
      <protection locked="0"/>
    </xf>
    <xf numFmtId="0" fontId="41" fillId="12" borderId="51" xfId="4" applyFill="1" applyBorder="1" applyAlignment="1" applyProtection="1">
      <alignment horizontal="center"/>
      <protection locked="0"/>
    </xf>
    <xf numFmtId="0" fontId="41" fillId="8" borderId="51" xfId="4" applyBorder="1" applyAlignment="1" applyProtection="1">
      <alignment horizontal="center" vertical="center" wrapText="1"/>
      <protection locked="0"/>
    </xf>
    <xf numFmtId="0" fontId="44" fillId="11" borderId="47" xfId="0" applyFont="1" applyFill="1" applyBorder="1" applyAlignment="1" applyProtection="1">
      <alignment horizontal="center" vertical="center"/>
    </xf>
    <xf numFmtId="0" fontId="44" fillId="11" borderId="54" xfId="0" applyFont="1" applyFill="1" applyBorder="1" applyAlignment="1" applyProtection="1">
      <alignment horizontal="center" vertical="center" wrapText="1"/>
    </xf>
    <xf numFmtId="0" fontId="41" fillId="8" borderId="30" xfId="4" applyBorder="1" applyAlignment="1" applyProtection="1">
      <alignment horizontal="center" vertical="center"/>
      <protection locked="0"/>
    </xf>
    <xf numFmtId="0" fontId="41" fillId="8" borderId="54" xfId="4" applyBorder="1" applyAlignment="1" applyProtection="1">
      <alignment horizontal="center" vertical="center"/>
      <protection locked="0"/>
    </xf>
    <xf numFmtId="0" fontId="41" fillId="12" borderId="30" xfId="4" applyFill="1" applyBorder="1" applyAlignment="1" applyProtection="1">
      <alignment horizontal="center" vertical="center"/>
      <protection locked="0"/>
    </xf>
    <xf numFmtId="0" fontId="41" fillId="12" borderId="54" xfId="4" applyFill="1" applyBorder="1" applyAlignment="1" applyProtection="1">
      <alignment horizontal="center" vertical="center"/>
      <protection locked="0"/>
    </xf>
    <xf numFmtId="0" fontId="44" fillId="11" borderId="46" xfId="0" applyFont="1" applyFill="1" applyBorder="1" applyAlignment="1" applyProtection="1">
      <alignment horizontal="center" vertical="center"/>
    </xf>
    <xf numFmtId="0" fontId="41" fillId="12" borderId="36" xfId="4" applyFill="1" applyBorder="1" applyAlignment="1" applyProtection="1">
      <alignment horizontal="center" vertical="center"/>
      <protection locked="0"/>
    </xf>
    <xf numFmtId="0" fontId="41" fillId="12" borderId="42" xfId="4" applyFill="1" applyBorder="1" applyAlignment="1" applyProtection="1">
      <alignment horizontal="center" vertical="center"/>
      <protection locked="0"/>
    </xf>
    <xf numFmtId="0" fontId="41" fillId="8" borderId="39" xfId="4" applyBorder="1" applyAlignment="1" applyProtection="1">
      <alignment horizontal="center" vertical="center"/>
      <protection locked="0"/>
    </xf>
    <xf numFmtId="0" fontId="41" fillId="8" borderId="58" xfId="4" applyBorder="1" applyAlignment="1" applyProtection="1">
      <alignment horizontal="center" vertical="center"/>
      <protection locked="0"/>
    </xf>
    <xf numFmtId="0" fontId="41" fillId="9" borderId="39" xfId="4" applyFill="1" applyBorder="1" applyAlignment="1" applyProtection="1">
      <alignment horizontal="center" vertical="center"/>
      <protection locked="0"/>
    </xf>
    <xf numFmtId="0" fontId="41" fillId="9" borderId="58" xfId="4" applyFill="1" applyBorder="1" applyAlignment="1" applyProtection="1">
      <alignment horizontal="center" vertical="center"/>
      <protection locked="0"/>
    </xf>
    <xf numFmtId="0" fontId="41" fillId="8" borderId="36" xfId="4" applyBorder="1" applyAlignment="1" applyProtection="1">
      <alignment horizontal="center" vertical="center"/>
      <protection locked="0"/>
    </xf>
    <xf numFmtId="0" fontId="41" fillId="8" borderId="42" xfId="4" applyBorder="1" applyAlignment="1" applyProtection="1">
      <alignment horizontal="center" vertical="center"/>
      <protection locked="0"/>
    </xf>
    <xf numFmtId="0" fontId="41" fillId="12" borderId="39" xfId="4" applyFill="1" applyBorder="1" applyAlignment="1" applyProtection="1">
      <alignment horizontal="center" vertical="center"/>
      <protection locked="0"/>
    </xf>
    <xf numFmtId="0" fontId="41" fillId="12" borderId="58" xfId="4" applyFill="1" applyBorder="1" applyAlignment="1" applyProtection="1">
      <alignment horizontal="center" vertical="center"/>
      <protection locked="0"/>
    </xf>
    <xf numFmtId="0" fontId="0" fillId="10" borderId="39" xfId="0" applyFill="1" applyBorder="1" applyAlignment="1" applyProtection="1">
      <alignment horizontal="center" vertical="center" wrapText="1"/>
    </xf>
    <xf numFmtId="0" fontId="0" fillId="10" borderId="55" xfId="0" applyFill="1" applyBorder="1" applyAlignment="1" applyProtection="1">
      <alignment horizontal="center" vertical="center" wrapText="1"/>
    </xf>
    <xf numFmtId="0" fontId="0" fillId="10" borderId="58" xfId="0" applyFill="1" applyBorder="1" applyAlignment="1" applyProtection="1">
      <alignment horizontal="center" vertical="center" wrapText="1"/>
    </xf>
    <xf numFmtId="10" fontId="41" fillId="12" borderId="30" xfId="4" applyNumberFormat="1" applyFill="1" applyBorder="1" applyAlignment="1" applyProtection="1">
      <alignment horizontal="center" vertical="center"/>
      <protection locked="0"/>
    </xf>
    <xf numFmtId="10" fontId="41" fillId="12" borderId="54" xfId="4" applyNumberFormat="1" applyFill="1" applyBorder="1" applyAlignment="1" applyProtection="1">
      <alignment horizontal="center" vertical="center"/>
      <protection locked="0"/>
    </xf>
    <xf numFmtId="0" fontId="0" fillId="10" borderId="60" xfId="0" applyFill="1" applyBorder="1" applyAlignment="1" applyProtection="1">
      <alignment horizontal="center" vertical="center"/>
    </xf>
    <xf numFmtId="0" fontId="0" fillId="10" borderId="61" xfId="0" applyFill="1" applyBorder="1" applyAlignment="1" applyProtection="1">
      <alignment horizontal="center" vertical="center"/>
    </xf>
    <xf numFmtId="0" fontId="0" fillId="10" borderId="18" xfId="0" applyFill="1" applyBorder="1" applyAlignment="1" applyProtection="1">
      <alignment horizontal="center" vertical="center"/>
    </xf>
    <xf numFmtId="0" fontId="49" fillId="12" borderId="30" xfId="4" applyFont="1" applyFill="1" applyBorder="1" applyAlignment="1" applyProtection="1">
      <alignment horizontal="center" vertical="center"/>
      <protection locked="0"/>
    </xf>
    <xf numFmtId="0" fontId="49" fillId="12" borderId="54" xfId="4" applyFont="1" applyFill="1" applyBorder="1" applyAlignment="1" applyProtection="1">
      <alignment horizontal="center" vertical="center"/>
      <protection locked="0"/>
    </xf>
    <xf numFmtId="0" fontId="0" fillId="0" borderId="11" xfId="0" applyBorder="1" applyAlignment="1" applyProtection="1">
      <alignment horizontal="left" vertical="center" wrapText="1"/>
    </xf>
    <xf numFmtId="0" fontId="49" fillId="8" borderId="30" xfId="4" applyFont="1" applyBorder="1" applyAlignment="1" applyProtection="1">
      <alignment horizontal="center" vertical="center"/>
      <protection locked="0"/>
    </xf>
    <xf numFmtId="0" fontId="49" fillId="8" borderId="54" xfId="4" applyFont="1" applyBorder="1" applyAlignment="1" applyProtection="1">
      <alignment horizontal="center" vertical="center"/>
      <protection locked="0"/>
    </xf>
    <xf numFmtId="0" fontId="41" fillId="8" borderId="30" xfId="4" applyBorder="1" applyAlignment="1" applyProtection="1">
      <alignment horizontal="left" vertical="center" wrapText="1"/>
      <protection locked="0"/>
    </xf>
    <xf numFmtId="0" fontId="41" fillId="8" borderId="50" xfId="4" applyBorder="1" applyAlignment="1" applyProtection="1">
      <alignment horizontal="left" vertical="center" wrapText="1"/>
      <protection locked="0"/>
    </xf>
    <xf numFmtId="0" fontId="41" fillId="8" borderId="51" xfId="4" applyBorder="1" applyAlignment="1" applyProtection="1">
      <alignment horizontal="left" vertical="center" wrapText="1"/>
      <protection locked="0"/>
    </xf>
    <xf numFmtId="0" fontId="41" fillId="12" borderId="30" xfId="4" applyFill="1" applyBorder="1" applyAlignment="1" applyProtection="1">
      <alignment horizontal="left" vertical="center" wrapText="1"/>
      <protection locked="0"/>
    </xf>
    <xf numFmtId="0" fontId="41" fillId="12" borderId="50" xfId="4" applyFill="1" applyBorder="1" applyAlignment="1" applyProtection="1">
      <alignment horizontal="left" vertical="center" wrapText="1"/>
      <protection locked="0"/>
    </xf>
    <xf numFmtId="0" fontId="41" fillId="12" borderId="51" xfId="4" applyFill="1" applyBorder="1" applyAlignment="1" applyProtection="1">
      <alignment horizontal="left" vertical="center" wrapText="1"/>
      <protection locked="0"/>
    </xf>
    <xf numFmtId="0" fontId="30" fillId="3" borderId="20" xfId="0" applyFont="1" applyFill="1" applyBorder="1" applyAlignment="1">
      <alignment horizontal="center" vertical="center"/>
    </xf>
    <xf numFmtId="0" fontId="20" fillId="3" borderId="19" xfId="0" applyFont="1" applyFill="1" applyBorder="1" applyAlignment="1">
      <alignment horizontal="center" vertical="top" wrapText="1"/>
    </xf>
    <xf numFmtId="0" fontId="20" fillId="3" borderId="20" xfId="0" applyFont="1" applyFill="1" applyBorder="1" applyAlignment="1">
      <alignment horizontal="center" vertical="top" wrapText="1"/>
    </xf>
    <xf numFmtId="0" fontId="26" fillId="3" borderId="20" xfId="0" applyFont="1" applyFill="1" applyBorder="1" applyAlignment="1">
      <alignment horizontal="center" vertical="top" wrapText="1"/>
    </xf>
    <xf numFmtId="0" fontId="24" fillId="3" borderId="24" xfId="1" applyFill="1" applyBorder="1" applyAlignment="1" applyProtection="1">
      <alignment horizontal="center" vertical="top" wrapText="1"/>
    </xf>
    <xf numFmtId="0" fontId="24" fillId="3" borderId="25" xfId="1" applyFill="1" applyBorder="1" applyAlignment="1" applyProtection="1">
      <alignment horizontal="center" vertical="top" wrapText="1"/>
    </xf>
    <xf numFmtId="0" fontId="38" fillId="2" borderId="30" xfId="0" applyFont="1" applyFill="1" applyBorder="1" applyAlignment="1">
      <alignment horizontal="center" vertical="center"/>
    </xf>
    <xf numFmtId="0" fontId="38" fillId="2" borderId="50" xfId="0" applyFont="1" applyFill="1" applyBorder="1" applyAlignment="1">
      <alignment horizontal="center" vertical="center"/>
    </xf>
    <xf numFmtId="0" fontId="38" fillId="2" borderId="54" xfId="0" applyFont="1" applyFill="1" applyBorder="1" applyAlignment="1">
      <alignment horizontal="center" vertical="center"/>
    </xf>
    <xf numFmtId="0" fontId="41" fillId="8" borderId="54" xfId="4" applyBorder="1" applyAlignment="1" applyProtection="1">
      <alignment horizontal="center" vertical="center" wrapText="1"/>
      <protection locked="0"/>
    </xf>
    <xf numFmtId="0" fontId="41" fillId="8" borderId="30" xfId="4" applyBorder="1" applyAlignment="1" applyProtection="1">
      <alignment horizontal="center"/>
      <protection locked="0"/>
    </xf>
    <xf numFmtId="0" fontId="41" fillId="8" borderId="51" xfId="4" applyBorder="1" applyAlignment="1" applyProtection="1">
      <alignment horizontal="center"/>
      <protection locked="0"/>
    </xf>
    <xf numFmtId="0" fontId="0" fillId="10" borderId="35" xfId="0" applyFill="1" applyBorder="1" applyAlignment="1" applyProtection="1">
      <alignment horizontal="center" vertical="center"/>
    </xf>
    <xf numFmtId="0" fontId="0" fillId="10" borderId="32" xfId="0" applyFill="1" applyBorder="1" applyAlignment="1" applyProtection="1">
      <alignment horizontal="center" vertical="center"/>
    </xf>
    <xf numFmtId="0" fontId="49" fillId="8" borderId="30" xfId="4" applyFont="1" applyBorder="1" applyAlignment="1" applyProtection="1">
      <alignment horizontal="center" vertical="center" wrapText="1"/>
      <protection locked="0"/>
    </xf>
    <xf numFmtId="0" fontId="49" fillId="8" borderId="51" xfId="4" applyFont="1" applyBorder="1" applyAlignment="1" applyProtection="1">
      <alignment horizontal="center" vertical="center" wrapText="1"/>
      <protection locked="0"/>
    </xf>
    <xf numFmtId="0" fontId="49" fillId="12" borderId="30" xfId="4" applyFont="1" applyFill="1" applyBorder="1" applyAlignment="1" applyProtection="1">
      <alignment horizontal="center" vertical="center" wrapText="1"/>
      <protection locked="0"/>
    </xf>
    <xf numFmtId="0" fontId="49" fillId="12" borderId="51" xfId="4" applyFont="1" applyFill="1" applyBorder="1" applyAlignment="1" applyProtection="1">
      <alignment horizontal="center" vertical="center" wrapText="1"/>
      <protection locked="0"/>
    </xf>
    <xf numFmtId="0" fontId="0" fillId="0" borderId="53" xfId="0" applyBorder="1" applyAlignment="1" applyProtection="1">
      <alignment horizontal="left" vertical="center" wrapText="1"/>
    </xf>
    <xf numFmtId="0" fontId="0" fillId="0" borderId="56" xfId="0" applyBorder="1" applyAlignment="1" applyProtection="1">
      <alignment horizontal="left" vertical="center" wrapText="1"/>
    </xf>
  </cellXfs>
  <cellStyles count="102">
    <cellStyle name="20% - Accent1 2" xfId="15"/>
    <cellStyle name="20% - Accent1 3" xfId="16"/>
    <cellStyle name="20% - Accent2 2" xfId="17"/>
    <cellStyle name="20% - Accent2 3" xfId="18"/>
    <cellStyle name="20% - Accent3 2" xfId="19"/>
    <cellStyle name="20% - Accent3 3" xfId="20"/>
    <cellStyle name="20% - Accent4 2" xfId="21"/>
    <cellStyle name="20% - Accent4 3" xfId="22"/>
    <cellStyle name="20% - Accent5 2" xfId="23"/>
    <cellStyle name="20% - Accent5 3" xfId="24"/>
    <cellStyle name="20% - Accent6 2" xfId="25"/>
    <cellStyle name="20% - Accent6 3" xfId="26"/>
    <cellStyle name="40% - Accent1 2" xfId="27"/>
    <cellStyle name="40% - Accent1 3" xfId="28"/>
    <cellStyle name="40% - Accent2 2" xfId="29"/>
    <cellStyle name="40% - Accent2 3" xfId="30"/>
    <cellStyle name="40% - Accent3 2" xfId="31"/>
    <cellStyle name="40% - Accent3 3" xfId="32"/>
    <cellStyle name="40% - Accent4 2" xfId="33"/>
    <cellStyle name="40% - Accent4 3" xfId="34"/>
    <cellStyle name="40% - Accent5 2" xfId="35"/>
    <cellStyle name="40% - Accent5 3" xfId="36"/>
    <cellStyle name="40% - Accent6 2" xfId="37"/>
    <cellStyle name="40% - Accent6 3" xfId="38"/>
    <cellStyle name="60% - Accent1 2" xfId="39"/>
    <cellStyle name="60% - Accent2 2" xfId="40"/>
    <cellStyle name="60% - Accent3 2" xfId="41"/>
    <cellStyle name="60% - Accent4 2" xfId="42"/>
    <cellStyle name="60% - Accent5 2" xfId="43"/>
    <cellStyle name="60% - Accent6 2" xfId="44"/>
    <cellStyle name="Accent1 2" xfId="45"/>
    <cellStyle name="Accent2 2" xfId="46"/>
    <cellStyle name="Accent3 2" xfId="47"/>
    <cellStyle name="Accent4 2" xfId="48"/>
    <cellStyle name="Accent5 2" xfId="49"/>
    <cellStyle name="Accent6 2" xfId="50"/>
    <cellStyle name="Bad" xfId="3" builtinId="27"/>
    <cellStyle name="Bad 2" xfId="51"/>
    <cellStyle name="BlackWhite" xfId="52"/>
    <cellStyle name="Calculation 2" xfId="53"/>
    <cellStyle name="Check Cell 2" xfId="54"/>
    <cellStyle name="Comma 2" xfId="55"/>
    <cellStyle name="Comma 2 2" xfId="9"/>
    <cellStyle name="Comma 2 2 2" xfId="56"/>
    <cellStyle name="Comma 2 3" xfId="57"/>
    <cellStyle name="Comma 3" xfId="58"/>
    <cellStyle name="Comma 4" xfId="59"/>
    <cellStyle name="Comma 5" xfId="60"/>
    <cellStyle name="Comma 6" xfId="14"/>
    <cellStyle name="Comma 7" xfId="7"/>
    <cellStyle name="Currency 2" xfId="61"/>
    <cellStyle name="Currency 3" xfId="62"/>
    <cellStyle name="Currency 3 2" xfId="63"/>
    <cellStyle name="Currency 4" xfId="12"/>
    <cellStyle name="ERROR Flag" xfId="64"/>
    <cellStyle name="Excel Built-in Accent1" xfId="65"/>
    <cellStyle name="Explanatory Text 2" xfId="66"/>
    <cellStyle name="Good" xfId="2" builtinId="26"/>
    <cellStyle name="Good 2" xfId="67"/>
    <cellStyle name="Heading 1 2" xfId="68"/>
    <cellStyle name="Heading 2 2" xfId="69"/>
    <cellStyle name="Heading 3 2" xfId="70"/>
    <cellStyle name="Heading 4 2" xfId="71"/>
    <cellStyle name="Hyperlink" xfId="1" builtinId="8"/>
    <cellStyle name="Input 2" xfId="72"/>
    <cellStyle name="Linked Cell 2" xfId="73"/>
    <cellStyle name="Migliaia 2" xfId="74"/>
    <cellStyle name="Milliers 2" xfId="99"/>
    <cellStyle name="Monétaire 2" xfId="100"/>
    <cellStyle name="Neutral" xfId="4" builtinId="28"/>
    <cellStyle name="Neutral 2" xfId="75"/>
    <cellStyle name="NoInput" xfId="76"/>
    <cellStyle name="Normal" xfId="0" builtinId="0"/>
    <cellStyle name="Normal 2" xfId="6"/>
    <cellStyle name="Normal 2 2" xfId="8"/>
    <cellStyle name="Normal 2 2 2" xfId="10"/>
    <cellStyle name="Normal 2 3" xfId="77"/>
    <cellStyle name="Normal 3" xfId="78"/>
    <cellStyle name="Normal 4" xfId="79"/>
    <cellStyle name="Normal 4 2" xfId="80"/>
    <cellStyle name="Normal 4 3" xfId="98"/>
    <cellStyle name="Normal 5" xfId="81"/>
    <cellStyle name="Normal 5 2" xfId="82"/>
    <cellStyle name="Normal 5 2 2" xfId="83"/>
    <cellStyle name="Normal 5 3" xfId="84"/>
    <cellStyle name="Normal 6" xfId="85"/>
    <cellStyle name="Normale 2" xfId="13"/>
    <cellStyle name="Note 2" xfId="86"/>
    <cellStyle name="Note 3" xfId="87"/>
    <cellStyle name="Output 2" xfId="88"/>
    <cellStyle name="Percent" xfId="5" builtinId="5"/>
    <cellStyle name="Percent 2" xfId="89"/>
    <cellStyle name="Percent 3" xfId="90"/>
    <cellStyle name="Percent 3 2" xfId="91"/>
    <cellStyle name="Percent 4" xfId="97"/>
    <cellStyle name="RMBP Disabled" xfId="101"/>
    <cellStyle name="RMBP Formula" xfId="92"/>
    <cellStyle name="RMBP Header" xfId="11"/>
    <cellStyle name="RMBP Input" xfId="93"/>
    <cellStyle name="Title 2" xfId="94"/>
    <cellStyle name="Total 2" xfId="95"/>
    <cellStyle name="Warning Text 2" xfId="9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parsacc.yolasite.com/etudes-et-rapports.php" TargetMode="External"/><Relationship Id="rId7" Type="http://schemas.openxmlformats.org/officeDocument/2006/relationships/printerSettings" Target="../printerSettings/printerSettings1.bin"/><Relationship Id="rId2" Type="http://schemas.openxmlformats.org/officeDocument/2006/relationships/hyperlink" Target="mailto:moise.ballo@wfp.org" TargetMode="External"/><Relationship Id="rId1" Type="http://schemas.openxmlformats.org/officeDocument/2006/relationships/hyperlink" Target="http://parsacc.yolasite.com/" TargetMode="External"/><Relationship Id="rId6" Type="http://schemas.openxmlformats.org/officeDocument/2006/relationships/hyperlink" Target="mailto:ghazi.gader@wfp.org" TargetMode="External"/><Relationship Id="rId5" Type="http://schemas.openxmlformats.org/officeDocument/2006/relationships/hyperlink" Target="mailto:lunef@yahoo.com" TargetMode="External"/><Relationship Id="rId4" Type="http://schemas.openxmlformats.org/officeDocument/2006/relationships/hyperlink" Target="mailto:elwavi.sm@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ghazi.gader@wfp.org" TargetMode="External"/><Relationship Id="rId2" Type="http://schemas.openxmlformats.org/officeDocument/2006/relationships/hyperlink" Target="mailto:moise.ballo@wfp.og," TargetMode="External"/><Relationship Id="rId1" Type="http://schemas.openxmlformats.org/officeDocument/2006/relationships/hyperlink" Target="mailto:ghazi.gader@wfp.org"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8"/>
  <sheetViews>
    <sheetView tabSelected="1" zoomScale="130" zoomScaleNormal="130" workbookViewId="0">
      <selection activeCell="D34" sqref="D34"/>
    </sheetView>
  </sheetViews>
  <sheetFormatPr defaultColWidth="102.28515625" defaultRowHeight="15" x14ac:dyDescent="0.25"/>
  <cols>
    <col min="1" max="1" width="2.5703125" style="1" customWidth="1"/>
    <col min="2" max="2" width="10.85546875" style="135" customWidth="1"/>
    <col min="3" max="3" width="14.85546875" style="135" customWidth="1"/>
    <col min="4" max="4" width="87.140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4.45" thickBot="1" x14ac:dyDescent="0.3"/>
    <row r="2" spans="2:16" ht="14.45" thickBot="1" x14ac:dyDescent="0.3">
      <c r="B2" s="136"/>
      <c r="C2" s="137"/>
      <c r="D2" s="77"/>
      <c r="E2" s="78"/>
    </row>
    <row r="3" spans="2:16" ht="18" thickBot="1" x14ac:dyDescent="0.35">
      <c r="B3" s="138"/>
      <c r="C3" s="139"/>
      <c r="D3" s="89" t="s">
        <v>243</v>
      </c>
      <c r="E3" s="80"/>
    </row>
    <row r="4" spans="2:16" ht="14.45" thickBot="1" x14ac:dyDescent="0.3">
      <c r="B4" s="138"/>
      <c r="C4" s="139"/>
      <c r="D4" s="79"/>
      <c r="E4" s="80"/>
    </row>
    <row r="5" spans="2:16" ht="14.45" thickBot="1" x14ac:dyDescent="0.3">
      <c r="B5" s="138"/>
      <c r="C5" s="142" t="s">
        <v>286</v>
      </c>
      <c r="D5" s="150" t="s">
        <v>712</v>
      </c>
      <c r="E5" s="80"/>
    </row>
    <row r="6" spans="2:16" s="3" customFormat="1" ht="14.45" thickBot="1" x14ac:dyDescent="0.3">
      <c r="B6" s="140"/>
      <c r="C6" s="87"/>
      <c r="D6" s="47"/>
      <c r="E6" s="45"/>
      <c r="G6" s="2"/>
      <c r="H6" s="2"/>
      <c r="I6" s="2"/>
      <c r="J6" s="2"/>
      <c r="K6" s="2"/>
      <c r="L6" s="2"/>
      <c r="M6" s="2"/>
      <c r="N6" s="2"/>
      <c r="O6" s="2"/>
      <c r="P6" s="2"/>
    </row>
    <row r="7" spans="2:16" s="3" customFormat="1" ht="30.75" customHeight="1" thickBot="1" x14ac:dyDescent="0.3">
      <c r="B7" s="140"/>
      <c r="C7" s="81" t="s">
        <v>213</v>
      </c>
      <c r="D7" s="14" t="s">
        <v>942</v>
      </c>
      <c r="E7" s="45"/>
      <c r="G7" s="2"/>
      <c r="H7" s="2"/>
      <c r="I7" s="2"/>
      <c r="J7" s="2"/>
      <c r="K7" s="2"/>
      <c r="L7" s="2"/>
      <c r="M7" s="2"/>
      <c r="N7" s="2"/>
      <c r="O7" s="2"/>
      <c r="P7" s="2"/>
    </row>
    <row r="8" spans="2:16" s="3" customFormat="1" ht="13.9" hidden="1" customHeight="1" x14ac:dyDescent="0.25">
      <c r="B8" s="138"/>
      <c r="C8" s="139"/>
      <c r="D8" s="263" t="s">
        <v>673</v>
      </c>
      <c r="E8" s="45"/>
      <c r="G8" s="2"/>
      <c r="H8" s="2"/>
      <c r="I8" s="2"/>
      <c r="J8" s="2"/>
      <c r="K8" s="2"/>
      <c r="L8" s="2"/>
      <c r="M8" s="2"/>
      <c r="N8" s="2"/>
      <c r="O8" s="2"/>
      <c r="P8" s="2"/>
    </row>
    <row r="9" spans="2:16" s="3" customFormat="1" ht="13.9" hidden="1" x14ac:dyDescent="0.25">
      <c r="B9" s="138"/>
      <c r="C9" s="139"/>
      <c r="D9" s="79"/>
      <c r="E9" s="45"/>
      <c r="G9" s="2"/>
      <c r="H9" s="2"/>
      <c r="I9" s="2"/>
      <c r="J9" s="2"/>
      <c r="K9" s="2"/>
      <c r="L9" s="2"/>
      <c r="M9" s="2"/>
      <c r="N9" s="2"/>
      <c r="O9" s="2"/>
      <c r="P9" s="2"/>
    </row>
    <row r="10" spans="2:16" s="3" customFormat="1" ht="13.9" hidden="1" x14ac:dyDescent="0.25">
      <c r="B10" s="138"/>
      <c r="C10" s="139"/>
      <c r="D10" s="79"/>
      <c r="E10" s="45"/>
      <c r="G10" s="2"/>
      <c r="H10" s="2"/>
      <c r="I10" s="2"/>
      <c r="J10" s="2"/>
      <c r="K10" s="2"/>
      <c r="L10" s="2"/>
      <c r="M10" s="2"/>
      <c r="N10" s="2"/>
      <c r="O10" s="2"/>
      <c r="P10" s="2"/>
    </row>
    <row r="11" spans="2:16" s="3" customFormat="1" ht="13.9" hidden="1" x14ac:dyDescent="0.25">
      <c r="B11" s="138"/>
      <c r="C11" s="139"/>
      <c r="D11" s="79"/>
      <c r="E11" s="45"/>
      <c r="G11" s="2"/>
      <c r="H11" s="2"/>
      <c r="I11" s="2"/>
      <c r="J11" s="2"/>
      <c r="K11" s="2"/>
      <c r="L11" s="2"/>
      <c r="M11" s="2"/>
      <c r="N11" s="2"/>
      <c r="O11" s="2"/>
      <c r="P11" s="2"/>
    </row>
    <row r="12" spans="2:16" s="3" customFormat="1" ht="14.45" thickBot="1" x14ac:dyDescent="0.3">
      <c r="B12" s="140"/>
      <c r="C12" s="87"/>
      <c r="D12" s="47"/>
      <c r="E12" s="45"/>
      <c r="G12" s="2"/>
      <c r="H12" s="2"/>
      <c r="I12" s="2"/>
      <c r="J12" s="2"/>
      <c r="K12" s="2"/>
      <c r="L12" s="2"/>
      <c r="M12" s="2"/>
      <c r="N12" s="2"/>
      <c r="O12" s="2"/>
      <c r="P12" s="2"/>
    </row>
    <row r="13" spans="2:16" s="3" customFormat="1" ht="282.75" customHeight="1" thickBot="1" x14ac:dyDescent="0.3">
      <c r="B13" s="140"/>
      <c r="C13" s="82" t="s">
        <v>0</v>
      </c>
      <c r="D13" s="14" t="s">
        <v>674</v>
      </c>
      <c r="E13" s="45"/>
      <c r="G13" s="2"/>
      <c r="H13" s="2"/>
      <c r="I13" s="2"/>
      <c r="J13" s="2"/>
      <c r="K13" s="2"/>
      <c r="L13" s="2"/>
      <c r="M13" s="2"/>
      <c r="N13" s="2"/>
      <c r="O13" s="2"/>
      <c r="P13" s="2"/>
    </row>
    <row r="14" spans="2:16" s="3" customFormat="1" ht="13.9" x14ac:dyDescent="0.25">
      <c r="B14" s="140"/>
      <c r="C14" s="87"/>
      <c r="D14" s="47"/>
      <c r="E14" s="45"/>
      <c r="G14" s="2"/>
      <c r="H14" s="2" t="s">
        <v>1</v>
      </c>
      <c r="I14" s="2" t="s">
        <v>2</v>
      </c>
      <c r="J14" s="2"/>
      <c r="K14" s="2" t="s">
        <v>3</v>
      </c>
      <c r="L14" s="2" t="s">
        <v>4</v>
      </c>
      <c r="M14" s="2" t="s">
        <v>5</v>
      </c>
      <c r="N14" s="2" t="s">
        <v>6</v>
      </c>
      <c r="O14" s="2" t="s">
        <v>7</v>
      </c>
      <c r="P14" s="2" t="s">
        <v>8</v>
      </c>
    </row>
    <row r="15" spans="2:16" s="3" customFormat="1" ht="13.9" x14ac:dyDescent="0.25">
      <c r="B15" s="140"/>
      <c r="C15" s="83" t="s">
        <v>203</v>
      </c>
      <c r="D15" s="264" t="s">
        <v>713</v>
      </c>
      <c r="E15" s="45"/>
      <c r="G15" s="2"/>
      <c r="H15" s="4" t="s">
        <v>9</v>
      </c>
      <c r="I15" s="2" t="s">
        <v>10</v>
      </c>
      <c r="J15" s="2" t="s">
        <v>11</v>
      </c>
      <c r="K15" s="2" t="s">
        <v>12</v>
      </c>
      <c r="L15" s="2">
        <v>1</v>
      </c>
      <c r="M15" s="2">
        <v>1</v>
      </c>
      <c r="N15" s="2" t="s">
        <v>13</v>
      </c>
      <c r="O15" s="2" t="s">
        <v>14</v>
      </c>
      <c r="P15" s="2" t="s">
        <v>15</v>
      </c>
    </row>
    <row r="16" spans="2:16" s="3" customFormat="1" ht="25.9" customHeight="1" x14ac:dyDescent="0.25">
      <c r="B16" s="347" t="s">
        <v>273</v>
      </c>
      <c r="C16" s="348"/>
      <c r="D16" s="264" t="s">
        <v>675</v>
      </c>
      <c r="E16" s="45"/>
      <c r="G16" s="2"/>
      <c r="H16" s="4" t="s">
        <v>16</v>
      </c>
      <c r="I16" s="2" t="s">
        <v>17</v>
      </c>
      <c r="J16" s="2" t="s">
        <v>18</v>
      </c>
      <c r="K16" s="2" t="s">
        <v>19</v>
      </c>
      <c r="L16" s="2">
        <v>2</v>
      </c>
      <c r="M16" s="2">
        <v>2</v>
      </c>
      <c r="N16" s="2" t="s">
        <v>20</v>
      </c>
      <c r="O16" s="2" t="s">
        <v>21</v>
      </c>
      <c r="P16" s="2" t="s">
        <v>22</v>
      </c>
    </row>
    <row r="17" spans="2:16" s="3" customFormat="1" ht="13.9" x14ac:dyDescent="0.25">
      <c r="B17" s="140"/>
      <c r="C17" s="83" t="s">
        <v>209</v>
      </c>
      <c r="D17" s="15" t="s">
        <v>676</v>
      </c>
      <c r="E17" s="45"/>
      <c r="G17" s="2"/>
      <c r="H17" s="4" t="s">
        <v>23</v>
      </c>
      <c r="I17" s="2" t="s">
        <v>24</v>
      </c>
      <c r="J17" s="2"/>
      <c r="K17" s="2" t="s">
        <v>25</v>
      </c>
      <c r="L17" s="2">
        <v>3</v>
      </c>
      <c r="M17" s="2">
        <v>3</v>
      </c>
      <c r="N17" s="2" t="s">
        <v>26</v>
      </c>
      <c r="O17" s="2" t="s">
        <v>27</v>
      </c>
      <c r="P17" s="2" t="s">
        <v>28</v>
      </c>
    </row>
    <row r="18" spans="2:16" s="3" customFormat="1" ht="14.45" thickBot="1" x14ac:dyDescent="0.3">
      <c r="B18" s="141"/>
      <c r="C18" s="82" t="s">
        <v>204</v>
      </c>
      <c r="D18" s="133" t="s">
        <v>118</v>
      </c>
      <c r="E18" s="45"/>
      <c r="G18" s="2"/>
      <c r="H18" s="4" t="s">
        <v>29</v>
      </c>
      <c r="I18" s="2"/>
      <c r="J18" s="2"/>
      <c r="K18" s="2" t="s">
        <v>30</v>
      </c>
      <c r="L18" s="2">
        <v>5</v>
      </c>
      <c r="M18" s="2">
        <v>5</v>
      </c>
      <c r="N18" s="2" t="s">
        <v>31</v>
      </c>
      <c r="O18" s="2" t="s">
        <v>32</v>
      </c>
      <c r="P18" s="2" t="s">
        <v>33</v>
      </c>
    </row>
    <row r="19" spans="2:16" s="3" customFormat="1" ht="44.25" customHeight="1" thickBot="1" x14ac:dyDescent="0.3">
      <c r="B19" s="350" t="s">
        <v>205</v>
      </c>
      <c r="C19" s="351"/>
      <c r="D19" s="265" t="s">
        <v>677</v>
      </c>
      <c r="E19" s="45"/>
      <c r="G19" s="2"/>
      <c r="H19" s="4" t="s">
        <v>34</v>
      </c>
      <c r="I19" s="2"/>
      <c r="J19" s="2"/>
      <c r="K19" s="2" t="s">
        <v>35</v>
      </c>
      <c r="L19" s="2"/>
      <c r="M19" s="2"/>
      <c r="N19" s="2"/>
      <c r="O19" s="2" t="s">
        <v>36</v>
      </c>
      <c r="P19" s="2" t="s">
        <v>37</v>
      </c>
    </row>
    <row r="20" spans="2:16" s="3" customFormat="1" x14ac:dyDescent="0.25">
      <c r="B20" s="140"/>
      <c r="C20" s="82"/>
      <c r="D20" s="47"/>
      <c r="E20" s="80"/>
      <c r="F20" s="4"/>
      <c r="G20" s="2"/>
      <c r="H20" s="2"/>
      <c r="J20" s="2"/>
      <c r="K20" s="2"/>
      <c r="L20" s="2"/>
      <c r="M20" s="2" t="s">
        <v>38</v>
      </c>
      <c r="N20" s="2" t="s">
        <v>39</v>
      </c>
    </row>
    <row r="21" spans="2:16" s="3" customFormat="1" x14ac:dyDescent="0.25">
      <c r="B21" s="140"/>
      <c r="C21" s="142" t="s">
        <v>208</v>
      </c>
      <c r="D21" s="47"/>
      <c r="E21" s="80"/>
      <c r="F21" s="4"/>
      <c r="G21" s="2"/>
      <c r="H21" s="2"/>
      <c r="J21" s="2"/>
      <c r="K21" s="2"/>
      <c r="L21" s="2"/>
      <c r="M21" s="2" t="s">
        <v>40</v>
      </c>
      <c r="N21" s="2" t="s">
        <v>41</v>
      </c>
    </row>
    <row r="22" spans="2:16" s="3" customFormat="1" ht="15.75" thickBot="1" x14ac:dyDescent="0.3">
      <c r="B22" s="140"/>
      <c r="C22" s="143" t="s">
        <v>211</v>
      </c>
      <c r="D22" s="47"/>
      <c r="E22" s="45"/>
      <c r="G22" s="2"/>
      <c r="H22" s="4" t="s">
        <v>42</v>
      </c>
      <c r="I22" s="2"/>
      <c r="J22" s="2"/>
      <c r="L22" s="2"/>
      <c r="M22" s="2"/>
      <c r="N22" s="2"/>
      <c r="O22" s="2" t="s">
        <v>43</v>
      </c>
      <c r="P22" s="2" t="s">
        <v>44</v>
      </c>
    </row>
    <row r="23" spans="2:16" s="3" customFormat="1" x14ac:dyDescent="0.25">
      <c r="B23" s="347" t="s">
        <v>210</v>
      </c>
      <c r="C23" s="348"/>
      <c r="D23" s="345" t="s">
        <v>679</v>
      </c>
      <c r="E23" s="45"/>
      <c r="G23" s="2"/>
      <c r="H23" s="4"/>
      <c r="I23" s="2"/>
      <c r="J23" s="2"/>
      <c r="L23" s="2"/>
      <c r="M23" s="2"/>
      <c r="N23" s="2"/>
      <c r="O23" s="2"/>
      <c r="P23" s="2"/>
    </row>
    <row r="24" spans="2:16" s="3" customFormat="1" ht="4.5" customHeight="1" thickBot="1" x14ac:dyDescent="0.3">
      <c r="B24" s="347"/>
      <c r="C24" s="348"/>
      <c r="D24" s="346"/>
      <c r="E24" s="45"/>
      <c r="G24" s="2"/>
      <c r="H24" s="4"/>
      <c r="I24" s="2"/>
      <c r="J24" s="2"/>
      <c r="L24" s="2"/>
      <c r="M24" s="2"/>
      <c r="N24" s="2"/>
      <c r="O24" s="2"/>
      <c r="P24" s="2"/>
    </row>
    <row r="25" spans="2:16" s="3" customFormat="1" ht="27.75" customHeight="1" x14ac:dyDescent="0.25">
      <c r="B25" s="347" t="s">
        <v>279</v>
      </c>
      <c r="C25" s="348"/>
      <c r="D25" s="267" t="s">
        <v>678</v>
      </c>
      <c r="E25" s="45"/>
      <c r="F25" s="2"/>
      <c r="G25" s="4"/>
      <c r="H25" s="2"/>
      <c r="I25" s="2"/>
      <c r="K25" s="2"/>
      <c r="L25" s="2"/>
      <c r="M25" s="2"/>
      <c r="N25" s="2" t="s">
        <v>45</v>
      </c>
      <c r="O25" s="2" t="s">
        <v>46</v>
      </c>
    </row>
    <row r="26" spans="2:16" s="3" customFormat="1" ht="22.9" customHeight="1" x14ac:dyDescent="0.25">
      <c r="B26" s="347" t="s">
        <v>212</v>
      </c>
      <c r="C26" s="348"/>
      <c r="D26" s="266" t="s">
        <v>680</v>
      </c>
      <c r="E26" s="45"/>
      <c r="F26" s="2"/>
      <c r="G26" s="4"/>
      <c r="H26" s="2"/>
      <c r="I26" s="2"/>
      <c r="K26" s="2"/>
      <c r="L26" s="2"/>
      <c r="M26" s="2"/>
      <c r="N26" s="2" t="s">
        <v>47</v>
      </c>
      <c r="O26" s="2" t="s">
        <v>48</v>
      </c>
    </row>
    <row r="27" spans="2:16" s="3" customFormat="1" ht="28.5" customHeight="1" x14ac:dyDescent="0.25">
      <c r="B27" s="347" t="s">
        <v>278</v>
      </c>
      <c r="C27" s="348"/>
      <c r="D27" s="268" t="s">
        <v>681</v>
      </c>
      <c r="E27" s="84"/>
      <c r="F27" s="2"/>
      <c r="G27" s="4"/>
      <c r="H27" s="2"/>
      <c r="I27" s="2"/>
      <c r="J27" s="2"/>
      <c r="K27" s="2"/>
      <c r="L27" s="2"/>
      <c r="M27" s="2"/>
      <c r="N27" s="2"/>
      <c r="O27" s="2"/>
    </row>
    <row r="28" spans="2:16" s="3" customFormat="1" ht="15.75" thickBot="1" x14ac:dyDescent="0.3">
      <c r="B28" s="140"/>
      <c r="C28" s="83" t="s">
        <v>282</v>
      </c>
      <c r="D28" s="269" t="s">
        <v>682</v>
      </c>
      <c r="E28" s="45"/>
      <c r="F28" s="2"/>
      <c r="G28" s="4"/>
      <c r="H28" s="2"/>
      <c r="I28" s="2"/>
      <c r="J28" s="2"/>
      <c r="K28" s="2"/>
      <c r="L28" s="2"/>
      <c r="M28" s="2"/>
      <c r="N28" s="2"/>
      <c r="O28" s="2"/>
    </row>
    <row r="29" spans="2:16" s="3" customFormat="1" x14ac:dyDescent="0.25">
      <c r="B29" s="140"/>
      <c r="C29" s="87"/>
      <c r="D29" s="85"/>
      <c r="E29" s="45"/>
      <c r="F29" s="2"/>
      <c r="G29" s="4"/>
      <c r="H29" s="2"/>
      <c r="I29" s="2"/>
      <c r="J29" s="2"/>
      <c r="K29" s="2"/>
      <c r="L29" s="2"/>
      <c r="M29" s="2"/>
      <c r="N29" s="2"/>
      <c r="O29" s="2"/>
    </row>
    <row r="30" spans="2:16" s="3" customFormat="1" ht="15.75" thickBot="1" x14ac:dyDescent="0.3">
      <c r="B30" s="140"/>
      <c r="C30" s="87"/>
      <c r="D30" s="86" t="s">
        <v>49</v>
      </c>
      <c r="E30" s="45"/>
      <c r="G30" s="2"/>
      <c r="H30" s="4" t="s">
        <v>50</v>
      </c>
      <c r="I30" s="2"/>
      <c r="J30" s="2"/>
      <c r="K30" s="2"/>
      <c r="L30" s="2"/>
      <c r="M30" s="2"/>
      <c r="N30" s="2"/>
      <c r="O30" s="2"/>
      <c r="P30" s="2"/>
    </row>
    <row r="31" spans="2:16" s="3" customFormat="1" ht="171" customHeight="1" x14ac:dyDescent="0.25">
      <c r="B31" s="140"/>
      <c r="C31" s="87"/>
      <c r="D31" s="274" t="s">
        <v>943</v>
      </c>
      <c r="E31" s="45"/>
      <c r="F31" s="5"/>
      <c r="G31" s="2"/>
      <c r="H31" s="4" t="s">
        <v>51</v>
      </c>
      <c r="I31" s="2"/>
      <c r="J31" s="2"/>
      <c r="K31" s="2"/>
      <c r="L31" s="2"/>
      <c r="M31" s="2"/>
      <c r="N31" s="2"/>
      <c r="O31" s="2"/>
      <c r="P31" s="2"/>
    </row>
    <row r="32" spans="2:16" s="3" customFormat="1" ht="21.6" customHeight="1" thickBot="1" x14ac:dyDescent="0.3">
      <c r="B32" s="140"/>
      <c r="C32" s="87"/>
      <c r="D32" s="273" t="s">
        <v>714</v>
      </c>
      <c r="E32" s="45"/>
      <c r="G32" s="2"/>
      <c r="H32" s="4"/>
      <c r="I32" s="2"/>
      <c r="J32" s="2"/>
      <c r="K32" s="2"/>
      <c r="L32" s="2"/>
      <c r="M32" s="2"/>
      <c r="N32" s="2"/>
      <c r="O32" s="2"/>
      <c r="P32" s="2"/>
    </row>
    <row r="33" spans="1:16" s="3" customFormat="1" ht="32.25" customHeight="1" thickBot="1" x14ac:dyDescent="0.3">
      <c r="B33" s="347" t="s">
        <v>52</v>
      </c>
      <c r="C33" s="349"/>
      <c r="D33" s="47"/>
      <c r="E33" s="45"/>
      <c r="G33" s="2"/>
      <c r="H33" s="4" t="s">
        <v>53</v>
      </c>
      <c r="I33" s="2"/>
      <c r="J33" s="2"/>
      <c r="K33" s="2"/>
      <c r="L33" s="2"/>
      <c r="M33" s="2"/>
      <c r="N33" s="2"/>
      <c r="O33" s="2"/>
      <c r="P33" s="2"/>
    </row>
    <row r="34" spans="1:16" s="3" customFormat="1" ht="17.25" customHeight="1" thickBot="1" x14ac:dyDescent="0.3">
      <c r="B34" s="140"/>
      <c r="C34" s="87"/>
      <c r="D34" s="270" t="s">
        <v>683</v>
      </c>
      <c r="E34" s="45"/>
      <c r="G34" s="2"/>
      <c r="H34" s="4" t="s">
        <v>54</v>
      </c>
      <c r="I34" s="2"/>
      <c r="J34" s="2"/>
      <c r="K34" s="2"/>
      <c r="L34" s="2"/>
      <c r="M34" s="2"/>
      <c r="N34" s="2"/>
      <c r="O34" s="2"/>
      <c r="P34" s="2"/>
    </row>
    <row r="35" spans="1:16" s="3" customFormat="1" x14ac:dyDescent="0.25">
      <c r="B35" s="140"/>
      <c r="C35" s="87"/>
      <c r="D35" s="47"/>
      <c r="E35" s="45"/>
      <c r="F35" s="5"/>
      <c r="G35" s="2"/>
      <c r="H35" s="4" t="s">
        <v>55</v>
      </c>
      <c r="I35" s="2"/>
      <c r="J35" s="2"/>
      <c r="K35" s="2"/>
      <c r="L35" s="2"/>
      <c r="M35" s="2"/>
      <c r="N35" s="2"/>
      <c r="O35" s="2"/>
      <c r="P35" s="2"/>
    </row>
    <row r="36" spans="1:16" s="3" customFormat="1" x14ac:dyDescent="0.25">
      <c r="B36" s="140"/>
      <c r="C36" s="144" t="s">
        <v>56</v>
      </c>
      <c r="D36" s="47"/>
      <c r="E36" s="45"/>
      <c r="G36" s="2"/>
      <c r="H36" s="4" t="s">
        <v>57</v>
      </c>
      <c r="I36" s="2"/>
      <c r="J36" s="2"/>
      <c r="K36" s="2"/>
      <c r="L36" s="2"/>
      <c r="M36" s="2"/>
      <c r="N36" s="2"/>
      <c r="O36" s="2"/>
      <c r="P36" s="2"/>
    </row>
    <row r="37" spans="1:16" s="3" customFormat="1" ht="31.5" customHeight="1" thickBot="1" x14ac:dyDescent="0.3">
      <c r="B37" s="347" t="s">
        <v>844</v>
      </c>
      <c r="C37" s="349"/>
      <c r="D37" s="47"/>
      <c r="E37" s="45"/>
      <c r="G37" s="2"/>
      <c r="H37" s="4" t="s">
        <v>58</v>
      </c>
      <c r="I37" s="2"/>
      <c r="J37" s="2"/>
      <c r="K37" s="2"/>
      <c r="L37" s="2"/>
      <c r="M37" s="2"/>
      <c r="N37" s="2"/>
      <c r="O37" s="2"/>
      <c r="P37" s="2"/>
    </row>
    <row r="38" spans="1:16" s="3" customFormat="1" x14ac:dyDescent="0.25">
      <c r="B38" s="140"/>
      <c r="C38" s="87" t="s">
        <v>59</v>
      </c>
      <c r="D38" s="17" t="s">
        <v>689</v>
      </c>
      <c r="E38" s="45"/>
      <c r="G38" s="2"/>
      <c r="H38" s="4" t="s">
        <v>60</v>
      </c>
      <c r="I38" s="2"/>
      <c r="J38" s="2"/>
      <c r="K38" s="2"/>
      <c r="L38" s="2"/>
      <c r="M38" s="2"/>
      <c r="N38" s="2"/>
      <c r="O38" s="2"/>
      <c r="P38" s="2"/>
    </row>
    <row r="39" spans="1:16" s="3" customFormat="1" x14ac:dyDescent="0.25">
      <c r="B39" s="140"/>
      <c r="C39" s="87" t="s">
        <v>61</v>
      </c>
      <c r="D39" s="271" t="s">
        <v>684</v>
      </c>
      <c r="E39" s="45"/>
      <c r="G39" s="2"/>
      <c r="H39" s="4" t="s">
        <v>62</v>
      </c>
      <c r="I39" s="2"/>
      <c r="J39" s="2"/>
      <c r="K39" s="2"/>
      <c r="L39" s="2"/>
      <c r="M39" s="2"/>
      <c r="N39" s="2"/>
      <c r="O39" s="2"/>
      <c r="P39" s="2"/>
    </row>
    <row r="40" spans="1:16" s="3" customFormat="1" ht="15.75" thickBot="1" x14ac:dyDescent="0.3">
      <c r="B40" s="140"/>
      <c r="C40" s="87" t="s">
        <v>63</v>
      </c>
      <c r="D40" s="18" t="s">
        <v>685</v>
      </c>
      <c r="E40" s="45"/>
      <c r="G40" s="2"/>
      <c r="H40" s="4" t="s">
        <v>64</v>
      </c>
      <c r="I40" s="2"/>
      <c r="J40" s="2"/>
      <c r="K40" s="2"/>
      <c r="L40" s="2"/>
      <c r="M40" s="2"/>
      <c r="N40" s="2"/>
      <c r="O40" s="2"/>
      <c r="P40" s="2"/>
    </row>
    <row r="41" spans="1:16" s="3" customFormat="1" ht="15" customHeight="1" thickBot="1" x14ac:dyDescent="0.3">
      <c r="B41" s="140"/>
      <c r="C41" s="83" t="s">
        <v>207</v>
      </c>
      <c r="D41" s="47"/>
      <c r="E41" s="45"/>
      <c r="G41" s="2"/>
      <c r="H41" s="4" t="s">
        <v>65</v>
      </c>
      <c r="I41" s="2"/>
      <c r="J41" s="2"/>
      <c r="K41" s="2"/>
      <c r="L41" s="2"/>
      <c r="M41" s="2"/>
      <c r="N41" s="2"/>
      <c r="O41" s="2"/>
      <c r="P41" s="2"/>
    </row>
    <row r="42" spans="1:16" s="3" customFormat="1" x14ac:dyDescent="0.25">
      <c r="B42" s="140"/>
      <c r="C42" s="87" t="s">
        <v>59</v>
      </c>
      <c r="D42" s="17" t="s">
        <v>944</v>
      </c>
      <c r="E42" s="45"/>
      <c r="G42" s="2"/>
      <c r="H42" s="4" t="s">
        <v>66</v>
      </c>
      <c r="I42" s="2"/>
      <c r="J42" s="2"/>
      <c r="K42" s="2"/>
      <c r="L42" s="2"/>
      <c r="M42" s="2"/>
      <c r="N42" s="2"/>
      <c r="O42" s="2"/>
      <c r="P42" s="2"/>
    </row>
    <row r="43" spans="1:16" s="3" customFormat="1" x14ac:dyDescent="0.25">
      <c r="B43" s="140"/>
      <c r="C43" s="87" t="s">
        <v>61</v>
      </c>
      <c r="D43" s="271" t="s">
        <v>686</v>
      </c>
      <c r="E43" s="45"/>
      <c r="G43" s="2"/>
      <c r="H43" s="4" t="s">
        <v>67</v>
      </c>
      <c r="I43" s="2"/>
      <c r="J43" s="2"/>
      <c r="K43" s="2"/>
      <c r="L43" s="2"/>
      <c r="M43" s="2"/>
      <c r="N43" s="2"/>
      <c r="O43" s="2"/>
      <c r="P43" s="2"/>
    </row>
    <row r="44" spans="1:16" s="3" customFormat="1" ht="15.75" thickBot="1" x14ac:dyDescent="0.3">
      <c r="B44" s="140"/>
      <c r="C44" s="87" t="s">
        <v>63</v>
      </c>
      <c r="D44" s="272" t="s">
        <v>685</v>
      </c>
      <c r="E44" s="45"/>
      <c r="G44" s="2"/>
      <c r="H44" s="4" t="s">
        <v>68</v>
      </c>
      <c r="I44" s="2"/>
      <c r="J44" s="2"/>
      <c r="K44" s="2"/>
      <c r="L44" s="2"/>
      <c r="M44" s="2"/>
      <c r="N44" s="2"/>
      <c r="O44" s="2"/>
      <c r="P44" s="2"/>
    </row>
    <row r="45" spans="1:16" s="3" customFormat="1" ht="15.75" thickBot="1" x14ac:dyDescent="0.3">
      <c r="B45" s="140"/>
      <c r="C45" s="83" t="s">
        <v>280</v>
      </c>
      <c r="D45" s="47"/>
      <c r="E45" s="45"/>
      <c r="G45" s="2"/>
      <c r="H45" s="4" t="s">
        <v>69</v>
      </c>
      <c r="I45" s="2"/>
      <c r="J45" s="2"/>
      <c r="K45" s="2"/>
      <c r="L45" s="2"/>
      <c r="M45" s="2"/>
      <c r="N45" s="2"/>
      <c r="O45" s="2"/>
      <c r="P45" s="2"/>
    </row>
    <row r="46" spans="1:16" s="3" customFormat="1" x14ac:dyDescent="0.25">
      <c r="B46" s="140"/>
      <c r="C46" s="87" t="s">
        <v>59</v>
      </c>
      <c r="D46" s="17" t="s">
        <v>842</v>
      </c>
      <c r="E46" s="45"/>
      <c r="G46" s="2"/>
      <c r="H46" s="4" t="s">
        <v>70</v>
      </c>
      <c r="I46" s="2"/>
      <c r="J46" s="2"/>
      <c r="K46" s="2"/>
      <c r="L46" s="2"/>
      <c r="M46" s="2"/>
      <c r="N46" s="2"/>
      <c r="O46" s="2"/>
      <c r="P46" s="2"/>
    </row>
    <row r="47" spans="1:16" s="3" customFormat="1" x14ac:dyDescent="0.25">
      <c r="B47" s="140"/>
      <c r="C47" s="87" t="s">
        <v>61</v>
      </c>
      <c r="D47" s="271" t="s">
        <v>843</v>
      </c>
      <c r="E47" s="45"/>
      <c r="G47" s="2"/>
      <c r="H47" s="4" t="s">
        <v>71</v>
      </c>
      <c r="I47" s="2"/>
      <c r="J47" s="2"/>
      <c r="K47" s="2"/>
      <c r="L47" s="2"/>
      <c r="M47" s="2"/>
      <c r="N47" s="2"/>
      <c r="O47" s="2"/>
      <c r="P47" s="2"/>
    </row>
    <row r="48" spans="1:16" ht="15.75" thickBot="1" x14ac:dyDescent="0.3">
      <c r="A48" s="3"/>
      <c r="B48" s="140"/>
      <c r="C48" s="87" t="s">
        <v>63</v>
      </c>
      <c r="D48" s="18" t="s">
        <v>685</v>
      </c>
      <c r="E48" s="45"/>
      <c r="H48" s="4" t="s">
        <v>72</v>
      </c>
    </row>
    <row r="49" spans="2:8" ht="15.75" thickBot="1" x14ac:dyDescent="0.3">
      <c r="B49" s="140"/>
      <c r="C49" s="83" t="s">
        <v>206</v>
      </c>
      <c r="D49" s="47"/>
      <c r="E49" s="45"/>
      <c r="H49" s="4" t="s">
        <v>73</v>
      </c>
    </row>
    <row r="50" spans="2:8" x14ac:dyDescent="0.25">
      <c r="B50" s="140"/>
      <c r="C50" s="87" t="s">
        <v>59</v>
      </c>
      <c r="D50" s="17" t="s">
        <v>690</v>
      </c>
      <c r="E50" s="45"/>
      <c r="H50" s="4" t="s">
        <v>74</v>
      </c>
    </row>
    <row r="51" spans="2:8" x14ac:dyDescent="0.25">
      <c r="B51" s="140"/>
      <c r="C51" s="87" t="s">
        <v>61</v>
      </c>
      <c r="D51" s="271" t="s">
        <v>687</v>
      </c>
      <c r="E51" s="45"/>
      <c r="H51" s="4" t="s">
        <v>75</v>
      </c>
    </row>
    <row r="52" spans="2:8" ht="15.75" thickBot="1" x14ac:dyDescent="0.3">
      <c r="B52" s="140"/>
      <c r="C52" s="87" t="s">
        <v>63</v>
      </c>
      <c r="D52" s="18" t="s">
        <v>688</v>
      </c>
      <c r="E52" s="45"/>
      <c r="H52" s="4" t="s">
        <v>76</v>
      </c>
    </row>
    <row r="53" spans="2:8" ht="15.75" thickBot="1" x14ac:dyDescent="0.3">
      <c r="B53" s="140"/>
      <c r="C53" s="83" t="s">
        <v>206</v>
      </c>
      <c r="D53" s="47"/>
      <c r="E53" s="45"/>
      <c r="H53" s="4" t="s">
        <v>77</v>
      </c>
    </row>
    <row r="54" spans="2:8" x14ac:dyDescent="0.25">
      <c r="B54" s="140"/>
      <c r="C54" s="87" t="s">
        <v>59</v>
      </c>
      <c r="D54" s="17"/>
      <c r="E54" s="45"/>
      <c r="H54" s="4" t="s">
        <v>78</v>
      </c>
    </row>
    <row r="55" spans="2:8" x14ac:dyDescent="0.25">
      <c r="B55" s="140"/>
      <c r="C55" s="87" t="s">
        <v>61</v>
      </c>
      <c r="D55" s="271"/>
      <c r="E55" s="45"/>
      <c r="H55" s="4" t="s">
        <v>79</v>
      </c>
    </row>
    <row r="56" spans="2:8" ht="15.75" thickBot="1" x14ac:dyDescent="0.3">
      <c r="B56" s="140"/>
      <c r="C56" s="87" t="s">
        <v>63</v>
      </c>
      <c r="D56" s="18"/>
      <c r="E56" s="45"/>
      <c r="H56" s="4" t="s">
        <v>80</v>
      </c>
    </row>
    <row r="57" spans="2:8" ht="15.75" thickBot="1" x14ac:dyDescent="0.3">
      <c r="B57" s="140"/>
      <c r="C57" s="83" t="s">
        <v>206</v>
      </c>
      <c r="D57" s="47"/>
      <c r="E57" s="45"/>
      <c r="H57" s="4" t="s">
        <v>81</v>
      </c>
    </row>
    <row r="58" spans="2:8" x14ac:dyDescent="0.25">
      <c r="B58" s="140"/>
      <c r="C58" s="87" t="s">
        <v>59</v>
      </c>
      <c r="D58" s="17"/>
      <c r="E58" s="45"/>
      <c r="H58" s="4" t="s">
        <v>82</v>
      </c>
    </row>
    <row r="59" spans="2:8" x14ac:dyDescent="0.25">
      <c r="B59" s="140"/>
      <c r="C59" s="87" t="s">
        <v>61</v>
      </c>
      <c r="D59" s="16"/>
      <c r="E59" s="45"/>
      <c r="H59" s="4" t="s">
        <v>83</v>
      </c>
    </row>
    <row r="60" spans="2:8" ht="15.75" thickBot="1" x14ac:dyDescent="0.3">
      <c r="B60" s="140"/>
      <c r="C60" s="87" t="s">
        <v>63</v>
      </c>
      <c r="D60" s="18"/>
      <c r="E60" s="45"/>
      <c r="H60" s="4" t="s">
        <v>84</v>
      </c>
    </row>
    <row r="61" spans="2:8" ht="15.75" thickBot="1" x14ac:dyDescent="0.3">
      <c r="B61" s="145"/>
      <c r="C61" s="146"/>
      <c r="D61" s="88"/>
      <c r="E61" s="57"/>
      <c r="H61" s="4" t="s">
        <v>85</v>
      </c>
    </row>
    <row r="62" spans="2:8" x14ac:dyDescent="0.25">
      <c r="H62" s="4" t="s">
        <v>86</v>
      </c>
    </row>
    <row r="63" spans="2:8" x14ac:dyDescent="0.25">
      <c r="H63" s="4" t="s">
        <v>87</v>
      </c>
    </row>
    <row r="64" spans="2:8" x14ac:dyDescent="0.25">
      <c r="H64" s="4" t="s">
        <v>88</v>
      </c>
    </row>
    <row r="65" spans="8:8" x14ac:dyDescent="0.25">
      <c r="H65" s="4" t="s">
        <v>89</v>
      </c>
    </row>
    <row r="66" spans="8:8" x14ac:dyDescent="0.25">
      <c r="H66" s="4" t="s">
        <v>90</v>
      </c>
    </row>
    <row r="67" spans="8:8" x14ac:dyDescent="0.25">
      <c r="H67" s="4" t="s">
        <v>91</v>
      </c>
    </row>
    <row r="68" spans="8:8" x14ac:dyDescent="0.25">
      <c r="H68" s="4" t="s">
        <v>92</v>
      </c>
    </row>
    <row r="69" spans="8:8" x14ac:dyDescent="0.25">
      <c r="H69" s="4" t="s">
        <v>93</v>
      </c>
    </row>
    <row r="70" spans="8:8" x14ac:dyDescent="0.25">
      <c r="H70" s="4" t="s">
        <v>94</v>
      </c>
    </row>
    <row r="71" spans="8:8" x14ac:dyDescent="0.25">
      <c r="H71" s="4" t="s">
        <v>95</v>
      </c>
    </row>
    <row r="72" spans="8:8" x14ac:dyDescent="0.25">
      <c r="H72" s="4" t="s">
        <v>96</v>
      </c>
    </row>
    <row r="73" spans="8:8" x14ac:dyDescent="0.25">
      <c r="H73" s="4" t="s">
        <v>97</v>
      </c>
    </row>
    <row r="74" spans="8:8" x14ac:dyDescent="0.25">
      <c r="H74" s="4" t="s">
        <v>98</v>
      </c>
    </row>
    <row r="75" spans="8:8" x14ac:dyDescent="0.25">
      <c r="H75" s="4" t="s">
        <v>99</v>
      </c>
    </row>
    <row r="76" spans="8:8" x14ac:dyDescent="0.25">
      <c r="H76" s="4" t="s">
        <v>100</v>
      </c>
    </row>
    <row r="77" spans="8:8" x14ac:dyDescent="0.25">
      <c r="H77" s="4" t="s">
        <v>101</v>
      </c>
    </row>
    <row r="78" spans="8:8" x14ac:dyDescent="0.25">
      <c r="H78" s="4" t="s">
        <v>102</v>
      </c>
    </row>
    <row r="79" spans="8:8" x14ac:dyDescent="0.25">
      <c r="H79" s="4" t="s">
        <v>103</v>
      </c>
    </row>
    <row r="80" spans="8:8" x14ac:dyDescent="0.25">
      <c r="H80" s="4" t="s">
        <v>104</v>
      </c>
    </row>
    <row r="81" spans="8:8" x14ac:dyDescent="0.25">
      <c r="H81" s="4" t="s">
        <v>105</v>
      </c>
    </row>
    <row r="82" spans="8:8" x14ac:dyDescent="0.25">
      <c r="H82" s="4" t="s">
        <v>106</v>
      </c>
    </row>
    <row r="83" spans="8:8" x14ac:dyDescent="0.25">
      <c r="H83" s="4" t="s">
        <v>107</v>
      </c>
    </row>
    <row r="84" spans="8:8" x14ac:dyDescent="0.25">
      <c r="H84" s="4" t="s">
        <v>108</v>
      </c>
    </row>
    <row r="85" spans="8:8" x14ac:dyDescent="0.25">
      <c r="H85" s="4" t="s">
        <v>109</v>
      </c>
    </row>
    <row r="86" spans="8:8" x14ac:dyDescent="0.25">
      <c r="H86" s="4" t="s">
        <v>110</v>
      </c>
    </row>
    <row r="87" spans="8:8" x14ac:dyDescent="0.25">
      <c r="H87" s="4" t="s">
        <v>111</v>
      </c>
    </row>
    <row r="88" spans="8:8" x14ac:dyDescent="0.25">
      <c r="H88" s="4" t="s">
        <v>112</v>
      </c>
    </row>
    <row r="89" spans="8:8" x14ac:dyDescent="0.25">
      <c r="H89" s="4" t="s">
        <v>113</v>
      </c>
    </row>
    <row r="90" spans="8:8" x14ac:dyDescent="0.25">
      <c r="H90" s="4" t="s">
        <v>114</v>
      </c>
    </row>
    <row r="91" spans="8:8" x14ac:dyDescent="0.25">
      <c r="H91" s="4" t="s">
        <v>115</v>
      </c>
    </row>
    <row r="92" spans="8:8" x14ac:dyDescent="0.25">
      <c r="H92" s="4" t="s">
        <v>116</v>
      </c>
    </row>
    <row r="93" spans="8:8" x14ac:dyDescent="0.25">
      <c r="H93" s="4" t="s">
        <v>117</v>
      </c>
    </row>
    <row r="94" spans="8:8" x14ac:dyDescent="0.25">
      <c r="H94" s="4" t="s">
        <v>118</v>
      </c>
    </row>
    <row r="95" spans="8:8" x14ac:dyDescent="0.25">
      <c r="H95" s="4" t="s">
        <v>119</v>
      </c>
    </row>
    <row r="96" spans="8:8" x14ac:dyDescent="0.25">
      <c r="H96" s="4" t="s">
        <v>120</v>
      </c>
    </row>
    <row r="97" spans="8:8" x14ac:dyDescent="0.25">
      <c r="H97" s="4" t="s">
        <v>121</v>
      </c>
    </row>
    <row r="98" spans="8:8" x14ac:dyDescent="0.25">
      <c r="H98" s="4" t="s">
        <v>122</v>
      </c>
    </row>
    <row r="99" spans="8:8" x14ac:dyDescent="0.25">
      <c r="H99" s="4" t="s">
        <v>123</v>
      </c>
    </row>
    <row r="100" spans="8:8" x14ac:dyDescent="0.25">
      <c r="H100" s="4" t="s">
        <v>124</v>
      </c>
    </row>
    <row r="101" spans="8:8" x14ac:dyDescent="0.25">
      <c r="H101" s="4" t="s">
        <v>125</v>
      </c>
    </row>
    <row r="102" spans="8:8" x14ac:dyDescent="0.25">
      <c r="H102" s="4" t="s">
        <v>126</v>
      </c>
    </row>
    <row r="103" spans="8:8" x14ac:dyDescent="0.25">
      <c r="H103" s="4" t="s">
        <v>127</v>
      </c>
    </row>
    <row r="104" spans="8:8" x14ac:dyDescent="0.25">
      <c r="H104" s="4" t="s">
        <v>128</v>
      </c>
    </row>
    <row r="105" spans="8:8" x14ac:dyDescent="0.25">
      <c r="H105" s="4" t="s">
        <v>129</v>
      </c>
    </row>
    <row r="106" spans="8:8" x14ac:dyDescent="0.25">
      <c r="H106" s="4" t="s">
        <v>130</v>
      </c>
    </row>
    <row r="107" spans="8:8" x14ac:dyDescent="0.25">
      <c r="H107" s="4" t="s">
        <v>131</v>
      </c>
    </row>
    <row r="108" spans="8:8" x14ac:dyDescent="0.25">
      <c r="H108" s="4" t="s">
        <v>132</v>
      </c>
    </row>
    <row r="109" spans="8:8" x14ac:dyDescent="0.25">
      <c r="H109" s="4" t="s">
        <v>133</v>
      </c>
    </row>
    <row r="110" spans="8:8" x14ac:dyDescent="0.25">
      <c r="H110" s="4" t="s">
        <v>134</v>
      </c>
    </row>
    <row r="111" spans="8:8" x14ac:dyDescent="0.25">
      <c r="H111" s="4" t="s">
        <v>135</v>
      </c>
    </row>
    <row r="112" spans="8:8" x14ac:dyDescent="0.25">
      <c r="H112" s="4" t="s">
        <v>136</v>
      </c>
    </row>
    <row r="113" spans="8:8" x14ac:dyDescent="0.25">
      <c r="H113" s="4" t="s">
        <v>137</v>
      </c>
    </row>
    <row r="114" spans="8:8" x14ac:dyDescent="0.25">
      <c r="H114" s="4" t="s">
        <v>138</v>
      </c>
    </row>
    <row r="115" spans="8:8" x14ac:dyDescent="0.25">
      <c r="H115" s="4" t="s">
        <v>139</v>
      </c>
    </row>
    <row r="116" spans="8:8" x14ac:dyDescent="0.25">
      <c r="H116" s="4" t="s">
        <v>140</v>
      </c>
    </row>
    <row r="117" spans="8:8" x14ac:dyDescent="0.25">
      <c r="H117" s="4" t="s">
        <v>141</v>
      </c>
    </row>
    <row r="118" spans="8:8" x14ac:dyDescent="0.25">
      <c r="H118" s="4" t="s">
        <v>142</v>
      </c>
    </row>
    <row r="119" spans="8:8" x14ac:dyDescent="0.25">
      <c r="H119" s="4" t="s">
        <v>143</v>
      </c>
    </row>
    <row r="120" spans="8:8" x14ac:dyDescent="0.25">
      <c r="H120" s="4" t="s">
        <v>144</v>
      </c>
    </row>
    <row r="121" spans="8:8" x14ac:dyDescent="0.25">
      <c r="H121" s="4" t="s">
        <v>145</v>
      </c>
    </row>
    <row r="122" spans="8:8" x14ac:dyDescent="0.25">
      <c r="H122" s="4" t="s">
        <v>146</v>
      </c>
    </row>
    <row r="123" spans="8:8" x14ac:dyDescent="0.25">
      <c r="H123" s="4" t="s">
        <v>147</v>
      </c>
    </row>
    <row r="124" spans="8:8" x14ac:dyDescent="0.25">
      <c r="H124" s="4" t="s">
        <v>148</v>
      </c>
    </row>
    <row r="125" spans="8:8" x14ac:dyDescent="0.25">
      <c r="H125" s="4" t="s">
        <v>149</v>
      </c>
    </row>
    <row r="126" spans="8:8" x14ac:dyDescent="0.25">
      <c r="H126" s="4" t="s">
        <v>150</v>
      </c>
    </row>
    <row r="127" spans="8:8" x14ac:dyDescent="0.25">
      <c r="H127" s="4" t="s">
        <v>151</v>
      </c>
    </row>
    <row r="128" spans="8:8" x14ac:dyDescent="0.25">
      <c r="H128" s="4" t="s">
        <v>152</v>
      </c>
    </row>
    <row r="129" spans="8:8" x14ac:dyDescent="0.25">
      <c r="H129" s="4" t="s">
        <v>153</v>
      </c>
    </row>
    <row r="130" spans="8:8" x14ac:dyDescent="0.25">
      <c r="H130" s="4" t="s">
        <v>154</v>
      </c>
    </row>
    <row r="131" spans="8:8" x14ac:dyDescent="0.25">
      <c r="H131" s="4" t="s">
        <v>155</v>
      </c>
    </row>
    <row r="132" spans="8:8" x14ac:dyDescent="0.25">
      <c r="H132" s="4" t="s">
        <v>156</v>
      </c>
    </row>
    <row r="133" spans="8:8" x14ac:dyDescent="0.25">
      <c r="H133" s="4" t="s">
        <v>157</v>
      </c>
    </row>
    <row r="134" spans="8:8" x14ac:dyDescent="0.25">
      <c r="H134" s="4" t="s">
        <v>158</v>
      </c>
    </row>
    <row r="135" spans="8:8" x14ac:dyDescent="0.25">
      <c r="H135" s="4" t="s">
        <v>159</v>
      </c>
    </row>
    <row r="136" spans="8:8" x14ac:dyDescent="0.25">
      <c r="H136" s="4" t="s">
        <v>160</v>
      </c>
    </row>
    <row r="137" spans="8:8" x14ac:dyDescent="0.25">
      <c r="H137" s="4" t="s">
        <v>161</v>
      </c>
    </row>
    <row r="138" spans="8:8" x14ac:dyDescent="0.25">
      <c r="H138" s="4" t="s">
        <v>162</v>
      </c>
    </row>
    <row r="139" spans="8:8" x14ac:dyDescent="0.25">
      <c r="H139" s="4" t="s">
        <v>163</v>
      </c>
    </row>
    <row r="140" spans="8:8" x14ac:dyDescent="0.25">
      <c r="H140" s="4" t="s">
        <v>164</v>
      </c>
    </row>
    <row r="141" spans="8:8" x14ac:dyDescent="0.25">
      <c r="H141" s="4" t="s">
        <v>165</v>
      </c>
    </row>
    <row r="142" spans="8:8" x14ac:dyDescent="0.25">
      <c r="H142" s="4" t="s">
        <v>166</v>
      </c>
    </row>
    <row r="143" spans="8:8" x14ac:dyDescent="0.25">
      <c r="H143" s="4" t="s">
        <v>167</v>
      </c>
    </row>
    <row r="144" spans="8:8" x14ac:dyDescent="0.25">
      <c r="H144" s="4" t="s">
        <v>168</v>
      </c>
    </row>
    <row r="145" spans="8:8" x14ac:dyDescent="0.25">
      <c r="H145" s="4" t="s">
        <v>169</v>
      </c>
    </row>
    <row r="146" spans="8:8" x14ac:dyDescent="0.25">
      <c r="H146" s="4" t="s">
        <v>170</v>
      </c>
    </row>
    <row r="147" spans="8:8" x14ac:dyDescent="0.25">
      <c r="H147" s="4" t="s">
        <v>171</v>
      </c>
    </row>
    <row r="148" spans="8:8" x14ac:dyDescent="0.25">
      <c r="H148" s="4" t="s">
        <v>172</v>
      </c>
    </row>
    <row r="149" spans="8:8" x14ac:dyDescent="0.25">
      <c r="H149" s="4" t="s">
        <v>173</v>
      </c>
    </row>
    <row r="150" spans="8:8" x14ac:dyDescent="0.25">
      <c r="H150" s="4" t="s">
        <v>174</v>
      </c>
    </row>
    <row r="151" spans="8:8" x14ac:dyDescent="0.25">
      <c r="H151" s="4" t="s">
        <v>175</v>
      </c>
    </row>
    <row r="152" spans="8:8" x14ac:dyDescent="0.25">
      <c r="H152" s="4" t="s">
        <v>176</v>
      </c>
    </row>
    <row r="153" spans="8:8" x14ac:dyDescent="0.25">
      <c r="H153" s="4" t="s">
        <v>177</v>
      </c>
    </row>
    <row r="154" spans="8:8" x14ac:dyDescent="0.25">
      <c r="H154" s="4" t="s">
        <v>178</v>
      </c>
    </row>
    <row r="155" spans="8:8" x14ac:dyDescent="0.25">
      <c r="H155" s="4" t="s">
        <v>179</v>
      </c>
    </row>
    <row r="156" spans="8:8" x14ac:dyDescent="0.25">
      <c r="H156" s="4" t="s">
        <v>180</v>
      </c>
    </row>
    <row r="157" spans="8:8" x14ac:dyDescent="0.25">
      <c r="H157" s="4" t="s">
        <v>181</v>
      </c>
    </row>
    <row r="158" spans="8:8" x14ac:dyDescent="0.25">
      <c r="H158" s="4" t="s">
        <v>182</v>
      </c>
    </row>
    <row r="159" spans="8:8" x14ac:dyDescent="0.25">
      <c r="H159" s="4" t="s">
        <v>183</v>
      </c>
    </row>
    <row r="160" spans="8:8" x14ac:dyDescent="0.25">
      <c r="H160" s="4" t="s">
        <v>184</v>
      </c>
    </row>
    <row r="161" spans="8:8" x14ac:dyDescent="0.25">
      <c r="H161" s="4" t="s">
        <v>185</v>
      </c>
    </row>
    <row r="162" spans="8:8" x14ac:dyDescent="0.25">
      <c r="H162" s="4" t="s">
        <v>186</v>
      </c>
    </row>
    <row r="163" spans="8:8" x14ac:dyDescent="0.25">
      <c r="H163" s="4" t="s">
        <v>187</v>
      </c>
    </row>
    <row r="164" spans="8:8" x14ac:dyDescent="0.25">
      <c r="H164" s="4" t="s">
        <v>188</v>
      </c>
    </row>
    <row r="165" spans="8:8" x14ac:dyDescent="0.25">
      <c r="H165" s="4" t="s">
        <v>189</v>
      </c>
    </row>
    <row r="166" spans="8:8" x14ac:dyDescent="0.25">
      <c r="H166" s="4" t="s">
        <v>190</v>
      </c>
    </row>
    <row r="167" spans="8:8" x14ac:dyDescent="0.25">
      <c r="H167" s="4" t="s">
        <v>191</v>
      </c>
    </row>
    <row r="168" spans="8:8" x14ac:dyDescent="0.25">
      <c r="H168" s="4" t="s">
        <v>192</v>
      </c>
    </row>
    <row r="169" spans="8:8" x14ac:dyDescent="0.25">
      <c r="H169" s="4" t="s">
        <v>193</v>
      </c>
    </row>
    <row r="170" spans="8:8" x14ac:dyDescent="0.25">
      <c r="H170" s="4" t="s">
        <v>194</v>
      </c>
    </row>
    <row r="171" spans="8:8" x14ac:dyDescent="0.25">
      <c r="H171" s="4" t="s">
        <v>195</v>
      </c>
    </row>
    <row r="172" spans="8:8" x14ac:dyDescent="0.25">
      <c r="H172" s="4" t="s">
        <v>196</v>
      </c>
    </row>
    <row r="173" spans="8:8" x14ac:dyDescent="0.25">
      <c r="H173" s="4" t="s">
        <v>197</v>
      </c>
    </row>
    <row r="174" spans="8:8" x14ac:dyDescent="0.25">
      <c r="H174" s="4" t="s">
        <v>198</v>
      </c>
    </row>
    <row r="175" spans="8:8" x14ac:dyDescent="0.25">
      <c r="H175" s="4" t="s">
        <v>199</v>
      </c>
    </row>
    <row r="176" spans="8:8" x14ac:dyDescent="0.25">
      <c r="H176" s="4" t="s">
        <v>200</v>
      </c>
    </row>
    <row r="177" spans="8:8" x14ac:dyDescent="0.25">
      <c r="H177" s="4" t="s">
        <v>201</v>
      </c>
    </row>
    <row r="178" spans="8:8" x14ac:dyDescent="0.25">
      <c r="H178" s="4" t="s">
        <v>202</v>
      </c>
    </row>
  </sheetData>
  <mergeCells count="9">
    <mergeCell ref="D23:D24"/>
    <mergeCell ref="B16:C16"/>
    <mergeCell ref="B27:C27"/>
    <mergeCell ref="B37:C37"/>
    <mergeCell ref="B26:C26"/>
    <mergeCell ref="B19:C19"/>
    <mergeCell ref="B23:C24"/>
    <mergeCell ref="B25:C25"/>
    <mergeCell ref="B33:C33"/>
  </mergeCells>
  <dataValidations count="5">
    <dataValidation type="list" allowBlank="1" showInputMessage="1" showErrorMessage="1" sqref="D65535">
      <formula1>$P$15:$P$26</formula1>
    </dataValidation>
    <dataValidation type="list" allowBlank="1" showInputMessage="1" showErrorMessage="1" sqref="IV65533">
      <formula1>$K$15:$K$19</formula1>
    </dataValidation>
    <dataValidation type="list" allowBlank="1" showInputMessage="1" showErrorMessage="1" sqref="D65534">
      <formula1>$O$15:$O$26</formula1>
    </dataValidation>
    <dataValidation type="list" allowBlank="1" showInputMessage="1" showErrorMessage="1" sqref="IV65526 D65526">
      <formula1>$I$15:$I$17</formula1>
    </dataValidation>
    <dataValidation type="list" allowBlank="1" showInputMessage="1" showErrorMessage="1" sqref="IV65527:IV65531 D65527:D65531">
      <formula1>$H$15:$H$178</formula1>
    </dataValidation>
  </dataValidations>
  <hyperlinks>
    <hyperlink ref="D34" r:id="rId1"/>
    <hyperlink ref="D47" r:id="rId2"/>
    <hyperlink ref="D32" r:id="rId3"/>
    <hyperlink ref="D43" r:id="rId4"/>
    <hyperlink ref="D51" r:id="rId5"/>
    <hyperlink ref="D39" r:id="rId6"/>
  </hyperlinks>
  <pageMargins left="0.7" right="0.7" top="0.75" bottom="0.75" header="0.3" footer="0.3"/>
  <pageSetup orientation="landscape"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90" zoomScaleNormal="90" workbookViewId="0">
      <selection activeCell="E6" sqref="E6"/>
    </sheetView>
  </sheetViews>
  <sheetFormatPr defaultColWidth="9.140625" defaultRowHeight="12.75" x14ac:dyDescent="0.2"/>
  <cols>
    <col min="1" max="1" width="31.7109375" style="322" customWidth="1"/>
    <col min="2" max="2" width="18.140625" style="322" customWidth="1"/>
    <col min="3" max="3" width="21.7109375" style="322" customWidth="1"/>
    <col min="4" max="4" width="22.140625" style="322" customWidth="1"/>
    <col min="5" max="5" width="50.42578125" style="322" customWidth="1"/>
    <col min="6" max="256" width="9.140625" style="322"/>
    <col min="257" max="257" width="31.7109375" style="322" customWidth="1"/>
    <col min="258" max="258" width="11.7109375" style="322" customWidth="1"/>
    <col min="259" max="259" width="9.140625" style="322"/>
    <col min="260" max="260" width="17.42578125" style="322" customWidth="1"/>
    <col min="261" max="261" width="50.42578125" style="322" customWidth="1"/>
    <col min="262" max="512" width="9.140625" style="322"/>
    <col min="513" max="513" width="31.7109375" style="322" customWidth="1"/>
    <col min="514" max="514" width="11.7109375" style="322" customWidth="1"/>
    <col min="515" max="515" width="9.140625" style="322"/>
    <col min="516" max="516" width="17.42578125" style="322" customWidth="1"/>
    <col min="517" max="517" width="50.42578125" style="322" customWidth="1"/>
    <col min="518" max="768" width="9.140625" style="322"/>
    <col min="769" max="769" width="31.7109375" style="322" customWidth="1"/>
    <col min="770" max="770" width="11.7109375" style="322" customWidth="1"/>
    <col min="771" max="771" width="9.140625" style="322"/>
    <col min="772" max="772" width="17.42578125" style="322" customWidth="1"/>
    <col min="773" max="773" width="50.42578125" style="322" customWidth="1"/>
    <col min="774" max="1024" width="9.140625" style="322"/>
    <col min="1025" max="1025" width="31.7109375" style="322" customWidth="1"/>
    <col min="1026" max="1026" width="11.7109375" style="322" customWidth="1"/>
    <col min="1027" max="1027" width="9.140625" style="322"/>
    <col min="1028" max="1028" width="17.42578125" style="322" customWidth="1"/>
    <col min="1029" max="1029" width="50.42578125" style="322" customWidth="1"/>
    <col min="1030" max="1280" width="9.140625" style="322"/>
    <col min="1281" max="1281" width="31.7109375" style="322" customWidth="1"/>
    <col min="1282" max="1282" width="11.7109375" style="322" customWidth="1"/>
    <col min="1283" max="1283" width="9.140625" style="322"/>
    <col min="1284" max="1284" width="17.42578125" style="322" customWidth="1"/>
    <col min="1285" max="1285" width="50.42578125" style="322" customWidth="1"/>
    <col min="1286" max="1536" width="9.140625" style="322"/>
    <col min="1537" max="1537" width="31.7109375" style="322" customWidth="1"/>
    <col min="1538" max="1538" width="11.7109375" style="322" customWidth="1"/>
    <col min="1539" max="1539" width="9.140625" style="322"/>
    <col min="1540" max="1540" width="17.42578125" style="322" customWidth="1"/>
    <col min="1541" max="1541" width="50.42578125" style="322" customWidth="1"/>
    <col min="1542" max="1792" width="9.140625" style="322"/>
    <col min="1793" max="1793" width="31.7109375" style="322" customWidth="1"/>
    <col min="1794" max="1794" width="11.7109375" style="322" customWidth="1"/>
    <col min="1795" max="1795" width="9.140625" style="322"/>
    <col min="1796" max="1796" width="17.42578125" style="322" customWidth="1"/>
    <col min="1797" max="1797" width="50.42578125" style="322" customWidth="1"/>
    <col min="1798" max="2048" width="9.140625" style="322"/>
    <col min="2049" max="2049" width="31.7109375" style="322" customWidth="1"/>
    <col min="2050" max="2050" width="11.7109375" style="322" customWidth="1"/>
    <col min="2051" max="2051" width="9.140625" style="322"/>
    <col min="2052" max="2052" width="17.42578125" style="322" customWidth="1"/>
    <col min="2053" max="2053" width="50.42578125" style="322" customWidth="1"/>
    <col min="2054" max="2304" width="9.140625" style="322"/>
    <col min="2305" max="2305" width="31.7109375" style="322" customWidth="1"/>
    <col min="2306" max="2306" width="11.7109375" style="322" customWidth="1"/>
    <col min="2307" max="2307" width="9.140625" style="322"/>
    <col min="2308" max="2308" width="17.42578125" style="322" customWidth="1"/>
    <col min="2309" max="2309" width="50.42578125" style="322" customWidth="1"/>
    <col min="2310" max="2560" width="9.140625" style="322"/>
    <col min="2561" max="2561" width="31.7109375" style="322" customWidth="1"/>
    <col min="2562" max="2562" width="11.7109375" style="322" customWidth="1"/>
    <col min="2563" max="2563" width="9.140625" style="322"/>
    <col min="2564" max="2564" width="17.42578125" style="322" customWidth="1"/>
    <col min="2565" max="2565" width="50.42578125" style="322" customWidth="1"/>
    <col min="2566" max="2816" width="9.140625" style="322"/>
    <col min="2817" max="2817" width="31.7109375" style="322" customWidth="1"/>
    <col min="2818" max="2818" width="11.7109375" style="322" customWidth="1"/>
    <col min="2819" max="2819" width="9.140625" style="322"/>
    <col min="2820" max="2820" width="17.42578125" style="322" customWidth="1"/>
    <col min="2821" max="2821" width="50.42578125" style="322" customWidth="1"/>
    <col min="2822" max="3072" width="9.140625" style="322"/>
    <col min="3073" max="3073" width="31.7109375" style="322" customWidth="1"/>
    <col min="3074" max="3074" width="11.7109375" style="322" customWidth="1"/>
    <col min="3075" max="3075" width="9.140625" style="322"/>
    <col min="3076" max="3076" width="17.42578125" style="322" customWidth="1"/>
    <col min="3077" max="3077" width="50.42578125" style="322" customWidth="1"/>
    <col min="3078" max="3328" width="9.140625" style="322"/>
    <col min="3329" max="3329" width="31.7109375" style="322" customWidth="1"/>
    <col min="3330" max="3330" width="11.7109375" style="322" customWidth="1"/>
    <col min="3331" max="3331" width="9.140625" style="322"/>
    <col min="3332" max="3332" width="17.42578125" style="322" customWidth="1"/>
    <col min="3333" max="3333" width="50.42578125" style="322" customWidth="1"/>
    <col min="3334" max="3584" width="9.140625" style="322"/>
    <col min="3585" max="3585" width="31.7109375" style="322" customWidth="1"/>
    <col min="3586" max="3586" width="11.7109375" style="322" customWidth="1"/>
    <col min="3587" max="3587" width="9.140625" style="322"/>
    <col min="3588" max="3588" width="17.42578125" style="322" customWidth="1"/>
    <col min="3589" max="3589" width="50.42578125" style="322" customWidth="1"/>
    <col min="3590" max="3840" width="9.140625" style="322"/>
    <col min="3841" max="3841" width="31.7109375" style="322" customWidth="1"/>
    <col min="3842" max="3842" width="11.7109375" style="322" customWidth="1"/>
    <col min="3843" max="3843" width="9.140625" style="322"/>
    <col min="3844" max="3844" width="17.42578125" style="322" customWidth="1"/>
    <col min="3845" max="3845" width="50.42578125" style="322" customWidth="1"/>
    <col min="3846" max="4096" width="9.140625" style="322"/>
    <col min="4097" max="4097" width="31.7109375" style="322" customWidth="1"/>
    <col min="4098" max="4098" width="11.7109375" style="322" customWidth="1"/>
    <col min="4099" max="4099" width="9.140625" style="322"/>
    <col min="4100" max="4100" width="17.42578125" style="322" customWidth="1"/>
    <col min="4101" max="4101" width="50.42578125" style="322" customWidth="1"/>
    <col min="4102" max="4352" width="9.140625" style="322"/>
    <col min="4353" max="4353" width="31.7109375" style="322" customWidth="1"/>
    <col min="4354" max="4354" width="11.7109375" style="322" customWidth="1"/>
    <col min="4355" max="4355" width="9.140625" style="322"/>
    <col min="4356" max="4356" width="17.42578125" style="322" customWidth="1"/>
    <col min="4357" max="4357" width="50.42578125" style="322" customWidth="1"/>
    <col min="4358" max="4608" width="9.140625" style="322"/>
    <col min="4609" max="4609" width="31.7109375" style="322" customWidth="1"/>
    <col min="4610" max="4610" width="11.7109375" style="322" customWidth="1"/>
    <col min="4611" max="4611" width="9.140625" style="322"/>
    <col min="4612" max="4612" width="17.42578125" style="322" customWidth="1"/>
    <col min="4613" max="4613" width="50.42578125" style="322" customWidth="1"/>
    <col min="4614" max="4864" width="9.140625" style="322"/>
    <col min="4865" max="4865" width="31.7109375" style="322" customWidth="1"/>
    <col min="4866" max="4866" width="11.7109375" style="322" customWidth="1"/>
    <col min="4867" max="4867" width="9.140625" style="322"/>
    <col min="4868" max="4868" width="17.42578125" style="322" customWidth="1"/>
    <col min="4869" max="4869" width="50.42578125" style="322" customWidth="1"/>
    <col min="4870" max="5120" width="9.140625" style="322"/>
    <col min="5121" max="5121" width="31.7109375" style="322" customWidth="1"/>
    <col min="5122" max="5122" width="11.7109375" style="322" customWidth="1"/>
    <col min="5123" max="5123" width="9.140625" style="322"/>
    <col min="5124" max="5124" width="17.42578125" style="322" customWidth="1"/>
    <col min="5125" max="5125" width="50.42578125" style="322" customWidth="1"/>
    <col min="5126" max="5376" width="9.140625" style="322"/>
    <col min="5377" max="5377" width="31.7109375" style="322" customWidth="1"/>
    <col min="5378" max="5378" width="11.7109375" style="322" customWidth="1"/>
    <col min="5379" max="5379" width="9.140625" style="322"/>
    <col min="5380" max="5380" width="17.42578125" style="322" customWidth="1"/>
    <col min="5381" max="5381" width="50.42578125" style="322" customWidth="1"/>
    <col min="5382" max="5632" width="9.140625" style="322"/>
    <col min="5633" max="5633" width="31.7109375" style="322" customWidth="1"/>
    <col min="5634" max="5634" width="11.7109375" style="322" customWidth="1"/>
    <col min="5635" max="5635" width="9.140625" style="322"/>
    <col min="5636" max="5636" width="17.42578125" style="322" customWidth="1"/>
    <col min="5637" max="5637" width="50.42578125" style="322" customWidth="1"/>
    <col min="5638" max="5888" width="9.140625" style="322"/>
    <col min="5889" max="5889" width="31.7109375" style="322" customWidth="1"/>
    <col min="5890" max="5890" width="11.7109375" style="322" customWidth="1"/>
    <col min="5891" max="5891" width="9.140625" style="322"/>
    <col min="5892" max="5892" width="17.42578125" style="322" customWidth="1"/>
    <col min="5893" max="5893" width="50.42578125" style="322" customWidth="1"/>
    <col min="5894" max="6144" width="9.140625" style="322"/>
    <col min="6145" max="6145" width="31.7109375" style="322" customWidth="1"/>
    <col min="6146" max="6146" width="11.7109375" style="322" customWidth="1"/>
    <col min="6147" max="6147" width="9.140625" style="322"/>
    <col min="6148" max="6148" width="17.42578125" style="322" customWidth="1"/>
    <col min="6149" max="6149" width="50.42578125" style="322" customWidth="1"/>
    <col min="6150" max="6400" width="9.140625" style="322"/>
    <col min="6401" max="6401" width="31.7109375" style="322" customWidth="1"/>
    <col min="6402" max="6402" width="11.7109375" style="322" customWidth="1"/>
    <col min="6403" max="6403" width="9.140625" style="322"/>
    <col min="6404" max="6404" width="17.42578125" style="322" customWidth="1"/>
    <col min="6405" max="6405" width="50.42578125" style="322" customWidth="1"/>
    <col min="6406" max="6656" width="9.140625" style="322"/>
    <col min="6657" max="6657" width="31.7109375" style="322" customWidth="1"/>
    <col min="6658" max="6658" width="11.7109375" style="322" customWidth="1"/>
    <col min="6659" max="6659" width="9.140625" style="322"/>
    <col min="6660" max="6660" width="17.42578125" style="322" customWidth="1"/>
    <col min="6661" max="6661" width="50.42578125" style="322" customWidth="1"/>
    <col min="6662" max="6912" width="9.140625" style="322"/>
    <col min="6913" max="6913" width="31.7109375" style="322" customWidth="1"/>
    <col min="6914" max="6914" width="11.7109375" style="322" customWidth="1"/>
    <col min="6915" max="6915" width="9.140625" style="322"/>
    <col min="6916" max="6916" width="17.42578125" style="322" customWidth="1"/>
    <col min="6917" max="6917" width="50.42578125" style="322" customWidth="1"/>
    <col min="6918" max="7168" width="9.140625" style="322"/>
    <col min="7169" max="7169" width="31.7109375" style="322" customWidth="1"/>
    <col min="7170" max="7170" width="11.7109375" style="322" customWidth="1"/>
    <col min="7171" max="7171" width="9.140625" style="322"/>
    <col min="7172" max="7172" width="17.42578125" style="322" customWidth="1"/>
    <col min="7173" max="7173" width="50.42578125" style="322" customWidth="1"/>
    <col min="7174" max="7424" width="9.140625" style="322"/>
    <col min="7425" max="7425" width="31.7109375" style="322" customWidth="1"/>
    <col min="7426" max="7426" width="11.7109375" style="322" customWidth="1"/>
    <col min="7427" max="7427" width="9.140625" style="322"/>
    <col min="7428" max="7428" width="17.42578125" style="322" customWidth="1"/>
    <col min="7429" max="7429" width="50.42578125" style="322" customWidth="1"/>
    <col min="7430" max="7680" width="9.140625" style="322"/>
    <col min="7681" max="7681" width="31.7109375" style="322" customWidth="1"/>
    <col min="7682" max="7682" width="11.7109375" style="322" customWidth="1"/>
    <col min="7683" max="7683" width="9.140625" style="322"/>
    <col min="7684" max="7684" width="17.42578125" style="322" customWidth="1"/>
    <col min="7685" max="7685" width="50.42578125" style="322" customWidth="1"/>
    <col min="7686" max="7936" width="9.140625" style="322"/>
    <col min="7937" max="7937" width="31.7109375" style="322" customWidth="1"/>
    <col min="7938" max="7938" width="11.7109375" style="322" customWidth="1"/>
    <col min="7939" max="7939" width="9.140625" style="322"/>
    <col min="7940" max="7940" width="17.42578125" style="322" customWidth="1"/>
    <col min="7941" max="7941" width="50.42578125" style="322" customWidth="1"/>
    <col min="7942" max="8192" width="9.140625" style="322"/>
    <col min="8193" max="8193" width="31.7109375" style="322" customWidth="1"/>
    <col min="8194" max="8194" width="11.7109375" style="322" customWidth="1"/>
    <col min="8195" max="8195" width="9.140625" style="322"/>
    <col min="8196" max="8196" width="17.42578125" style="322" customWidth="1"/>
    <col min="8197" max="8197" width="50.42578125" style="322" customWidth="1"/>
    <col min="8198" max="8448" width="9.140625" style="322"/>
    <col min="8449" max="8449" width="31.7109375" style="322" customWidth="1"/>
    <col min="8450" max="8450" width="11.7109375" style="322" customWidth="1"/>
    <col min="8451" max="8451" width="9.140625" style="322"/>
    <col min="8452" max="8452" width="17.42578125" style="322" customWidth="1"/>
    <col min="8453" max="8453" width="50.42578125" style="322" customWidth="1"/>
    <col min="8454" max="8704" width="9.140625" style="322"/>
    <col min="8705" max="8705" width="31.7109375" style="322" customWidth="1"/>
    <col min="8706" max="8706" width="11.7109375" style="322" customWidth="1"/>
    <col min="8707" max="8707" width="9.140625" style="322"/>
    <col min="8708" max="8708" width="17.42578125" style="322" customWidth="1"/>
    <col min="8709" max="8709" width="50.42578125" style="322" customWidth="1"/>
    <col min="8710" max="8960" width="9.140625" style="322"/>
    <col min="8961" max="8961" width="31.7109375" style="322" customWidth="1"/>
    <col min="8962" max="8962" width="11.7109375" style="322" customWidth="1"/>
    <col min="8963" max="8963" width="9.140625" style="322"/>
    <col min="8964" max="8964" width="17.42578125" style="322" customWidth="1"/>
    <col min="8965" max="8965" width="50.42578125" style="322" customWidth="1"/>
    <col min="8966" max="9216" width="9.140625" style="322"/>
    <col min="9217" max="9217" width="31.7109375" style="322" customWidth="1"/>
    <col min="9218" max="9218" width="11.7109375" style="322" customWidth="1"/>
    <col min="9219" max="9219" width="9.140625" style="322"/>
    <col min="9220" max="9220" width="17.42578125" style="322" customWidth="1"/>
    <col min="9221" max="9221" width="50.42578125" style="322" customWidth="1"/>
    <col min="9222" max="9472" width="9.140625" style="322"/>
    <col min="9473" max="9473" width="31.7109375" style="322" customWidth="1"/>
    <col min="9474" max="9474" width="11.7109375" style="322" customWidth="1"/>
    <col min="9475" max="9475" width="9.140625" style="322"/>
    <col min="9476" max="9476" width="17.42578125" style="322" customWidth="1"/>
    <col min="9477" max="9477" width="50.42578125" style="322" customWidth="1"/>
    <col min="9478" max="9728" width="9.140625" style="322"/>
    <col min="9729" max="9729" width="31.7109375" style="322" customWidth="1"/>
    <col min="9730" max="9730" width="11.7109375" style="322" customWidth="1"/>
    <col min="9731" max="9731" width="9.140625" style="322"/>
    <col min="9732" max="9732" width="17.42578125" style="322" customWidth="1"/>
    <col min="9733" max="9733" width="50.42578125" style="322" customWidth="1"/>
    <col min="9734" max="9984" width="9.140625" style="322"/>
    <col min="9985" max="9985" width="31.7109375" style="322" customWidth="1"/>
    <col min="9986" max="9986" width="11.7109375" style="322" customWidth="1"/>
    <col min="9987" max="9987" width="9.140625" style="322"/>
    <col min="9988" max="9988" width="17.42578125" style="322" customWidth="1"/>
    <col min="9989" max="9989" width="50.42578125" style="322" customWidth="1"/>
    <col min="9990" max="10240" width="9.140625" style="322"/>
    <col min="10241" max="10241" width="31.7109375" style="322" customWidth="1"/>
    <col min="10242" max="10242" width="11.7109375" style="322" customWidth="1"/>
    <col min="10243" max="10243" width="9.140625" style="322"/>
    <col min="10244" max="10244" width="17.42578125" style="322" customWidth="1"/>
    <col min="10245" max="10245" width="50.42578125" style="322" customWidth="1"/>
    <col min="10246" max="10496" width="9.140625" style="322"/>
    <col min="10497" max="10497" width="31.7109375" style="322" customWidth="1"/>
    <col min="10498" max="10498" width="11.7109375" style="322" customWidth="1"/>
    <col min="10499" max="10499" width="9.140625" style="322"/>
    <col min="10500" max="10500" width="17.42578125" style="322" customWidth="1"/>
    <col min="10501" max="10501" width="50.42578125" style="322" customWidth="1"/>
    <col min="10502" max="10752" width="9.140625" style="322"/>
    <col min="10753" max="10753" width="31.7109375" style="322" customWidth="1"/>
    <col min="10754" max="10754" width="11.7109375" style="322" customWidth="1"/>
    <col min="10755" max="10755" width="9.140625" style="322"/>
    <col min="10756" max="10756" width="17.42578125" style="322" customWidth="1"/>
    <col min="10757" max="10757" width="50.42578125" style="322" customWidth="1"/>
    <col min="10758" max="11008" width="9.140625" style="322"/>
    <col min="11009" max="11009" width="31.7109375" style="322" customWidth="1"/>
    <col min="11010" max="11010" width="11.7109375" style="322" customWidth="1"/>
    <col min="11011" max="11011" width="9.140625" style="322"/>
    <col min="11012" max="11012" width="17.42578125" style="322" customWidth="1"/>
    <col min="11013" max="11013" width="50.42578125" style="322" customWidth="1"/>
    <col min="11014" max="11264" width="9.140625" style="322"/>
    <col min="11265" max="11265" width="31.7109375" style="322" customWidth="1"/>
    <col min="11266" max="11266" width="11.7109375" style="322" customWidth="1"/>
    <col min="11267" max="11267" width="9.140625" style="322"/>
    <col min="11268" max="11268" width="17.42578125" style="322" customWidth="1"/>
    <col min="11269" max="11269" width="50.42578125" style="322" customWidth="1"/>
    <col min="11270" max="11520" width="9.140625" style="322"/>
    <col min="11521" max="11521" width="31.7109375" style="322" customWidth="1"/>
    <col min="11522" max="11522" width="11.7109375" style="322" customWidth="1"/>
    <col min="11523" max="11523" width="9.140625" style="322"/>
    <col min="11524" max="11524" width="17.42578125" style="322" customWidth="1"/>
    <col min="11525" max="11525" width="50.42578125" style="322" customWidth="1"/>
    <col min="11526" max="11776" width="9.140625" style="322"/>
    <col min="11777" max="11777" width="31.7109375" style="322" customWidth="1"/>
    <col min="11778" max="11778" width="11.7109375" style="322" customWidth="1"/>
    <col min="11779" max="11779" width="9.140625" style="322"/>
    <col min="11780" max="11780" width="17.42578125" style="322" customWidth="1"/>
    <col min="11781" max="11781" width="50.42578125" style="322" customWidth="1"/>
    <col min="11782" max="12032" width="9.140625" style="322"/>
    <col min="12033" max="12033" width="31.7109375" style="322" customWidth="1"/>
    <col min="12034" max="12034" width="11.7109375" style="322" customWidth="1"/>
    <col min="12035" max="12035" width="9.140625" style="322"/>
    <col min="12036" max="12036" width="17.42578125" style="322" customWidth="1"/>
    <col min="12037" max="12037" width="50.42578125" style="322" customWidth="1"/>
    <col min="12038" max="12288" width="9.140625" style="322"/>
    <col min="12289" max="12289" width="31.7109375" style="322" customWidth="1"/>
    <col min="12290" max="12290" width="11.7109375" style="322" customWidth="1"/>
    <col min="12291" max="12291" width="9.140625" style="322"/>
    <col min="12292" max="12292" width="17.42578125" style="322" customWidth="1"/>
    <col min="12293" max="12293" width="50.42578125" style="322" customWidth="1"/>
    <col min="12294" max="12544" width="9.140625" style="322"/>
    <col min="12545" max="12545" width="31.7109375" style="322" customWidth="1"/>
    <col min="12546" max="12546" width="11.7109375" style="322" customWidth="1"/>
    <col min="12547" max="12547" width="9.140625" style="322"/>
    <col min="12548" max="12548" width="17.42578125" style="322" customWidth="1"/>
    <col min="12549" max="12549" width="50.42578125" style="322" customWidth="1"/>
    <col min="12550" max="12800" width="9.140625" style="322"/>
    <col min="12801" max="12801" width="31.7109375" style="322" customWidth="1"/>
    <col min="12802" max="12802" width="11.7109375" style="322" customWidth="1"/>
    <col min="12803" max="12803" width="9.140625" style="322"/>
    <col min="12804" max="12804" width="17.42578125" style="322" customWidth="1"/>
    <col min="12805" max="12805" width="50.42578125" style="322" customWidth="1"/>
    <col min="12806" max="13056" width="9.140625" style="322"/>
    <col min="13057" max="13057" width="31.7109375" style="322" customWidth="1"/>
    <col min="13058" max="13058" width="11.7109375" style="322" customWidth="1"/>
    <col min="13059" max="13059" width="9.140625" style="322"/>
    <col min="13060" max="13060" width="17.42578125" style="322" customWidth="1"/>
    <col min="13061" max="13061" width="50.42578125" style="322" customWidth="1"/>
    <col min="13062" max="13312" width="9.140625" style="322"/>
    <col min="13313" max="13313" width="31.7109375" style="322" customWidth="1"/>
    <col min="13314" max="13314" width="11.7109375" style="322" customWidth="1"/>
    <col min="13315" max="13315" width="9.140625" style="322"/>
    <col min="13316" max="13316" width="17.42578125" style="322" customWidth="1"/>
    <col min="13317" max="13317" width="50.42578125" style="322" customWidth="1"/>
    <col min="13318" max="13568" width="9.140625" style="322"/>
    <col min="13569" max="13569" width="31.7109375" style="322" customWidth="1"/>
    <col min="13570" max="13570" width="11.7109375" style="322" customWidth="1"/>
    <col min="13571" max="13571" width="9.140625" style="322"/>
    <col min="13572" max="13572" width="17.42578125" style="322" customWidth="1"/>
    <col min="13573" max="13573" width="50.42578125" style="322" customWidth="1"/>
    <col min="13574" max="13824" width="9.140625" style="322"/>
    <col min="13825" max="13825" width="31.7109375" style="322" customWidth="1"/>
    <col min="13826" max="13826" width="11.7109375" style="322" customWidth="1"/>
    <col min="13827" max="13827" width="9.140625" style="322"/>
    <col min="13828" max="13828" width="17.42578125" style="322" customWidth="1"/>
    <col min="13829" max="13829" width="50.42578125" style="322" customWidth="1"/>
    <col min="13830" max="14080" width="9.140625" style="322"/>
    <col min="14081" max="14081" width="31.7109375" style="322" customWidth="1"/>
    <col min="14082" max="14082" width="11.7109375" style="322" customWidth="1"/>
    <col min="14083" max="14083" width="9.140625" style="322"/>
    <col min="14084" max="14084" width="17.42578125" style="322" customWidth="1"/>
    <col min="14085" max="14085" width="50.42578125" style="322" customWidth="1"/>
    <col min="14086" max="14336" width="9.140625" style="322"/>
    <col min="14337" max="14337" width="31.7109375" style="322" customWidth="1"/>
    <col min="14338" max="14338" width="11.7109375" style="322" customWidth="1"/>
    <col min="14339" max="14339" width="9.140625" style="322"/>
    <col min="14340" max="14340" width="17.42578125" style="322" customWidth="1"/>
    <col min="14341" max="14341" width="50.42578125" style="322" customWidth="1"/>
    <col min="14342" max="14592" width="9.140625" style="322"/>
    <col min="14593" max="14593" width="31.7109375" style="322" customWidth="1"/>
    <col min="14594" max="14594" width="11.7109375" style="322" customWidth="1"/>
    <col min="14595" max="14595" width="9.140625" style="322"/>
    <col min="14596" max="14596" width="17.42578125" style="322" customWidth="1"/>
    <col min="14597" max="14597" width="50.42578125" style="322" customWidth="1"/>
    <col min="14598" max="14848" width="9.140625" style="322"/>
    <col min="14849" max="14849" width="31.7109375" style="322" customWidth="1"/>
    <col min="14850" max="14850" width="11.7109375" style="322" customWidth="1"/>
    <col min="14851" max="14851" width="9.140625" style="322"/>
    <col min="14852" max="14852" width="17.42578125" style="322" customWidth="1"/>
    <col min="14853" max="14853" width="50.42578125" style="322" customWidth="1"/>
    <col min="14854" max="15104" width="9.140625" style="322"/>
    <col min="15105" max="15105" width="31.7109375" style="322" customWidth="1"/>
    <col min="15106" max="15106" width="11.7109375" style="322" customWidth="1"/>
    <col min="15107" max="15107" width="9.140625" style="322"/>
    <col min="15108" max="15108" width="17.42578125" style="322" customWidth="1"/>
    <col min="15109" max="15109" width="50.42578125" style="322" customWidth="1"/>
    <col min="15110" max="15360" width="9.140625" style="322"/>
    <col min="15361" max="15361" width="31.7109375" style="322" customWidth="1"/>
    <col min="15362" max="15362" width="11.7109375" style="322" customWidth="1"/>
    <col min="15363" max="15363" width="9.140625" style="322"/>
    <col min="15364" max="15364" width="17.42578125" style="322" customWidth="1"/>
    <col min="15365" max="15365" width="50.42578125" style="322" customWidth="1"/>
    <col min="15366" max="15616" width="9.140625" style="322"/>
    <col min="15617" max="15617" width="31.7109375" style="322" customWidth="1"/>
    <col min="15618" max="15618" width="11.7109375" style="322" customWidth="1"/>
    <col min="15619" max="15619" width="9.140625" style="322"/>
    <col min="15620" max="15620" width="17.42578125" style="322" customWidth="1"/>
    <col min="15621" max="15621" width="50.42578125" style="322" customWidth="1"/>
    <col min="15622" max="15872" width="9.140625" style="322"/>
    <col min="15873" max="15873" width="31.7109375" style="322" customWidth="1"/>
    <col min="15874" max="15874" width="11.7109375" style="322" customWidth="1"/>
    <col min="15875" max="15875" width="9.140625" style="322"/>
    <col min="15876" max="15876" width="17.42578125" style="322" customWidth="1"/>
    <col min="15877" max="15877" width="50.42578125" style="322" customWidth="1"/>
    <col min="15878" max="16128" width="9.140625" style="322"/>
    <col min="16129" max="16129" width="31.7109375" style="322" customWidth="1"/>
    <col min="16130" max="16130" width="11.7109375" style="322" customWidth="1"/>
    <col min="16131" max="16131" width="9.140625" style="322"/>
    <col min="16132" max="16132" width="17.42578125" style="322" customWidth="1"/>
    <col min="16133" max="16133" width="50.42578125" style="322" customWidth="1"/>
    <col min="16134" max="16384" width="9.140625" style="322"/>
  </cols>
  <sheetData>
    <row r="1" spans="1:6" x14ac:dyDescent="0.2">
      <c r="A1" s="321"/>
      <c r="B1" s="321"/>
      <c r="C1" s="321"/>
      <c r="D1" s="321"/>
      <c r="E1" s="321"/>
      <c r="F1" s="321"/>
    </row>
    <row r="2" spans="1:6" ht="18.75" x14ac:dyDescent="0.3">
      <c r="A2" s="324" t="s">
        <v>938</v>
      </c>
      <c r="B2" s="324"/>
      <c r="C2" s="324"/>
      <c r="D2" s="324"/>
      <c r="E2" s="324"/>
      <c r="F2" s="321"/>
    </row>
    <row r="3" spans="1:6" ht="15.75" x14ac:dyDescent="0.25">
      <c r="A3" s="321"/>
      <c r="B3" s="323"/>
      <c r="C3" s="321"/>
      <c r="D3" s="321"/>
      <c r="E3" s="321"/>
      <c r="F3" s="321"/>
    </row>
    <row r="4" spans="1:6" ht="38.25" x14ac:dyDescent="0.2">
      <c r="A4" s="338" t="s">
        <v>218</v>
      </c>
      <c r="B4" s="338" t="s">
        <v>941</v>
      </c>
      <c r="C4" s="338" t="s">
        <v>895</v>
      </c>
      <c r="D4" s="338" t="s">
        <v>889</v>
      </c>
      <c r="E4" s="338" t="s">
        <v>888</v>
      </c>
      <c r="F4" s="321"/>
    </row>
    <row r="5" spans="1:6" ht="38.25" x14ac:dyDescent="0.2">
      <c r="A5" s="327"/>
      <c r="B5" s="327"/>
      <c r="C5" s="327"/>
      <c r="D5" s="327"/>
      <c r="E5" s="331" t="s">
        <v>890</v>
      </c>
      <c r="F5" s="321"/>
    </row>
    <row r="6" spans="1:6" ht="187.9" customHeight="1" x14ac:dyDescent="0.2">
      <c r="A6" s="326" t="s">
        <v>939</v>
      </c>
      <c r="B6" s="279">
        <v>259268.32413849901</v>
      </c>
      <c r="C6" s="279">
        <v>544441.66666666663</v>
      </c>
      <c r="D6" s="279">
        <f>C6-B6</f>
        <v>285173.34252816765</v>
      </c>
      <c r="E6" s="325" t="s">
        <v>955</v>
      </c>
      <c r="F6" s="321"/>
    </row>
    <row r="7" spans="1:6" ht="100.9" customHeight="1" x14ac:dyDescent="0.2">
      <c r="A7" s="326" t="s">
        <v>692</v>
      </c>
      <c r="B7" s="279">
        <v>51042.410143876405</v>
      </c>
      <c r="C7" s="279">
        <v>100073.33333333334</v>
      </c>
      <c r="D7" s="279">
        <f t="shared" ref="D7:D14" si="0">C7-B7</f>
        <v>49030.923189456938</v>
      </c>
      <c r="E7" s="325" t="s">
        <v>897</v>
      </c>
      <c r="F7" s="321"/>
    </row>
    <row r="8" spans="1:6" ht="61.15" customHeight="1" x14ac:dyDescent="0.2">
      <c r="A8" s="326" t="s">
        <v>693</v>
      </c>
      <c r="B8" s="279">
        <v>7493.333333333333</v>
      </c>
      <c r="C8" s="279">
        <v>32000</v>
      </c>
      <c r="D8" s="279">
        <f t="shared" si="0"/>
        <v>24506.666666666668</v>
      </c>
      <c r="E8" s="325" t="s">
        <v>898</v>
      </c>
      <c r="F8" s="321"/>
    </row>
    <row r="9" spans="1:6" ht="66" customHeight="1" x14ac:dyDescent="0.2">
      <c r="A9" s="326" t="s">
        <v>694</v>
      </c>
      <c r="B9" s="279">
        <v>11792.845257903495</v>
      </c>
      <c r="C9" s="279">
        <v>33590</v>
      </c>
      <c r="D9" s="279">
        <f t="shared" si="0"/>
        <v>21797.154742096507</v>
      </c>
      <c r="E9" s="325" t="s">
        <v>940</v>
      </c>
      <c r="F9" s="321"/>
    </row>
    <row r="10" spans="1:6" ht="101.45" customHeight="1" x14ac:dyDescent="0.2">
      <c r="A10" s="326" t="s">
        <v>695</v>
      </c>
      <c r="B10" s="279">
        <v>13430.244472549202</v>
      </c>
      <c r="C10" s="279">
        <v>38000</v>
      </c>
      <c r="D10" s="279">
        <f t="shared" si="0"/>
        <v>24569.755527450798</v>
      </c>
      <c r="E10" s="325" t="s">
        <v>891</v>
      </c>
      <c r="F10" s="321"/>
    </row>
    <row r="11" spans="1:6" ht="81" customHeight="1" x14ac:dyDescent="0.2">
      <c r="A11" s="326" t="s">
        <v>899</v>
      </c>
      <c r="B11" s="279">
        <v>0</v>
      </c>
      <c r="C11" s="279">
        <v>3750</v>
      </c>
      <c r="D11" s="279">
        <f t="shared" si="0"/>
        <v>3750</v>
      </c>
      <c r="E11" s="325" t="s">
        <v>896</v>
      </c>
      <c r="F11" s="321"/>
    </row>
    <row r="12" spans="1:6" ht="85.15" customHeight="1" x14ac:dyDescent="0.2">
      <c r="A12" s="326" t="s">
        <v>697</v>
      </c>
      <c r="B12" s="279">
        <v>0</v>
      </c>
      <c r="C12" s="279">
        <v>27000</v>
      </c>
      <c r="D12" s="279">
        <f t="shared" si="0"/>
        <v>27000</v>
      </c>
      <c r="E12" s="332" t="s">
        <v>900</v>
      </c>
      <c r="F12" s="321"/>
    </row>
    <row r="13" spans="1:6" ht="84.6" customHeight="1" x14ac:dyDescent="0.2">
      <c r="A13" s="326" t="s">
        <v>698</v>
      </c>
      <c r="B13" s="279">
        <v>360663.2855204856</v>
      </c>
      <c r="C13" s="279">
        <v>296400</v>
      </c>
      <c r="D13" s="279">
        <f t="shared" si="0"/>
        <v>-64263.285520485602</v>
      </c>
      <c r="E13" s="325" t="s">
        <v>901</v>
      </c>
      <c r="F13" s="321"/>
    </row>
    <row r="14" spans="1:6" ht="60.6" customHeight="1" x14ac:dyDescent="0.2">
      <c r="A14" s="326" t="s">
        <v>699</v>
      </c>
      <c r="B14" s="279">
        <v>134301.28520477185</v>
      </c>
      <c r="C14" s="279">
        <v>265350</v>
      </c>
      <c r="D14" s="279">
        <f t="shared" si="0"/>
        <v>131048.71479522815</v>
      </c>
      <c r="E14" s="325" t="s">
        <v>892</v>
      </c>
      <c r="F14" s="321"/>
    </row>
    <row r="15" spans="1:6" x14ac:dyDescent="0.2">
      <c r="A15" s="321"/>
      <c r="B15" s="321"/>
      <c r="C15" s="321"/>
      <c r="D15" s="321"/>
      <c r="E15" s="321"/>
      <c r="F15" s="321"/>
    </row>
    <row r="16" spans="1:6" ht="15.75" x14ac:dyDescent="0.25">
      <c r="A16" s="335" t="s">
        <v>283</v>
      </c>
      <c r="B16" s="336">
        <f>SUM(B6:B14)</f>
        <v>837991.72807141882</v>
      </c>
      <c r="C16" s="336">
        <f>SUM(C6:C14)</f>
        <v>1340605</v>
      </c>
      <c r="D16" s="336">
        <f>SUM(D6:D14)</f>
        <v>502613.27192858112</v>
      </c>
      <c r="E16" s="337">
        <f>B16/C16</f>
        <v>0.62508474015196036</v>
      </c>
      <c r="F16" s="321"/>
    </row>
    <row r="17" spans="1:6" x14ac:dyDescent="0.2">
      <c r="A17" s="321"/>
      <c r="B17" s="321"/>
      <c r="C17" s="321"/>
      <c r="D17" s="321"/>
      <c r="E17" s="321"/>
      <c r="F17" s="321"/>
    </row>
    <row r="18" spans="1:6" x14ac:dyDescent="0.2">
      <c r="C18" s="328"/>
    </row>
    <row r="23" spans="1:6" x14ac:dyDescent="0.2">
      <c r="C23" s="328"/>
    </row>
    <row r="24" spans="1:6" x14ac:dyDescent="0.2">
      <c r="C24" s="328"/>
    </row>
  </sheetData>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83"/>
  <sheetViews>
    <sheetView topLeftCell="A57" workbookViewId="0">
      <selection activeCell="E58" sqref="E58"/>
    </sheetView>
  </sheetViews>
  <sheetFormatPr defaultColWidth="9.140625" defaultRowHeight="15" x14ac:dyDescent="0.25"/>
  <cols>
    <col min="1" max="1" width="1.42578125" style="20" customWidth="1"/>
    <col min="2" max="2" width="1.5703125" style="19" customWidth="1"/>
    <col min="3" max="3" width="10.28515625" style="19" customWidth="1"/>
    <col min="4" max="4" width="21" style="19" customWidth="1"/>
    <col min="5" max="5" width="39.5703125" style="20" customWidth="1"/>
    <col min="6" max="6" width="22.28515625" style="20" customWidth="1"/>
    <col min="7" max="7" width="13.5703125" style="20" customWidth="1"/>
    <col min="8" max="8" width="1.140625" style="20" customWidth="1"/>
    <col min="9" max="9" width="1.42578125" style="20" customWidth="1"/>
    <col min="10" max="10" width="16.85546875" style="20" customWidth="1"/>
    <col min="11" max="11" width="21" style="20" customWidth="1"/>
    <col min="12" max="12" width="12.7109375" style="20" bestFit="1" customWidth="1"/>
    <col min="13" max="16384" width="9.140625" style="20"/>
  </cols>
  <sheetData>
    <row r="1" spans="2:12" ht="14.45" thickBot="1" x14ac:dyDescent="0.3"/>
    <row r="2" spans="2:12" ht="14.45" thickBot="1" x14ac:dyDescent="0.3">
      <c r="B2" s="66"/>
      <c r="C2" s="67"/>
      <c r="D2" s="67"/>
      <c r="E2" s="68"/>
      <c r="F2" s="68"/>
      <c r="G2" s="68"/>
      <c r="H2" s="69"/>
    </row>
    <row r="3" spans="2:12" ht="21" thickBot="1" x14ac:dyDescent="0.4">
      <c r="B3" s="70"/>
      <c r="C3" s="359" t="s">
        <v>721</v>
      </c>
      <c r="D3" s="360"/>
      <c r="E3" s="360"/>
      <c r="F3" s="360"/>
      <c r="G3" s="361"/>
      <c r="H3" s="71"/>
    </row>
    <row r="4" spans="2:12" ht="13.9" x14ac:dyDescent="0.25">
      <c r="B4" s="366"/>
      <c r="C4" s="367"/>
      <c r="D4" s="367"/>
      <c r="E4" s="367"/>
      <c r="F4" s="367"/>
      <c r="G4" s="73"/>
      <c r="H4" s="71"/>
    </row>
    <row r="5" spans="2:12" ht="13.9" x14ac:dyDescent="0.25">
      <c r="B5" s="72"/>
      <c r="C5" s="365"/>
      <c r="D5" s="365"/>
      <c r="E5" s="365"/>
      <c r="F5" s="365"/>
      <c r="G5" s="73"/>
      <c r="H5" s="71"/>
    </row>
    <row r="6" spans="2:12" ht="13.9" x14ac:dyDescent="0.25">
      <c r="B6" s="72"/>
      <c r="C6" s="46"/>
      <c r="D6" s="51"/>
      <c r="E6" s="47"/>
      <c r="F6" s="73"/>
      <c r="G6" s="73"/>
      <c r="H6" s="71"/>
    </row>
    <row r="7" spans="2:12" ht="13.9" x14ac:dyDescent="0.25">
      <c r="B7" s="72"/>
      <c r="C7" s="355" t="s">
        <v>235</v>
      </c>
      <c r="D7" s="355"/>
      <c r="E7" s="48"/>
      <c r="F7" s="73"/>
      <c r="G7" s="73"/>
      <c r="H7" s="71"/>
    </row>
    <row r="8" spans="2:12" ht="27.75" customHeight="1" thickBot="1" x14ac:dyDescent="0.3">
      <c r="B8" s="72"/>
      <c r="C8" s="375" t="s">
        <v>249</v>
      </c>
      <c r="D8" s="375"/>
      <c r="E8" s="375"/>
      <c r="F8" s="375"/>
      <c r="G8" s="73"/>
      <c r="H8" s="71"/>
    </row>
    <row r="9" spans="2:12" ht="44.45" customHeight="1" thickBot="1" x14ac:dyDescent="0.3">
      <c r="B9" s="72"/>
      <c r="C9" s="355" t="s">
        <v>887</v>
      </c>
      <c r="D9" s="355"/>
      <c r="E9" s="371">
        <f>2015156</f>
        <v>2015156</v>
      </c>
      <c r="F9" s="372"/>
      <c r="G9" s="73"/>
      <c r="H9" s="71"/>
      <c r="J9" s="282">
        <f>F38/E9</f>
        <v>0.57747323337876044</v>
      </c>
    </row>
    <row r="10" spans="2:12" ht="112.5" customHeight="1" thickBot="1" x14ac:dyDescent="0.3">
      <c r="B10" s="72"/>
      <c r="C10" s="355" t="s">
        <v>236</v>
      </c>
      <c r="D10" s="355"/>
      <c r="E10" s="373" t="s">
        <v>894</v>
      </c>
      <c r="F10" s="374"/>
      <c r="G10" s="73"/>
      <c r="H10" s="71"/>
      <c r="J10" s="21"/>
      <c r="L10" s="281"/>
    </row>
    <row r="11" spans="2:12" ht="14.45" thickBot="1" x14ac:dyDescent="0.3">
      <c r="B11" s="72"/>
      <c r="C11" s="51"/>
      <c r="D11" s="51"/>
      <c r="E11" s="73"/>
      <c r="F11" s="73"/>
      <c r="G11" s="73"/>
      <c r="H11" s="71"/>
      <c r="J11" s="21"/>
    </row>
    <row r="12" spans="2:12" ht="18.75" customHeight="1" thickBot="1" x14ac:dyDescent="0.3">
      <c r="B12" s="72"/>
      <c r="C12" s="355" t="s">
        <v>312</v>
      </c>
      <c r="D12" s="355"/>
      <c r="E12" s="369"/>
      <c r="F12" s="370"/>
      <c r="G12" s="73"/>
      <c r="H12" s="71"/>
      <c r="J12" s="21"/>
      <c r="K12" s="319"/>
    </row>
    <row r="13" spans="2:12" ht="15" customHeight="1" x14ac:dyDescent="0.25">
      <c r="B13" s="72"/>
      <c r="C13" s="368" t="s">
        <v>311</v>
      </c>
      <c r="D13" s="368"/>
      <c r="E13" s="368"/>
      <c r="F13" s="368"/>
      <c r="G13" s="73"/>
      <c r="H13" s="71"/>
      <c r="J13" s="21"/>
      <c r="K13" s="319"/>
      <c r="L13" s="319"/>
    </row>
    <row r="14" spans="2:12" ht="15" customHeight="1" x14ac:dyDescent="0.25">
      <c r="B14" s="72"/>
      <c r="C14" s="158"/>
      <c r="D14" s="158"/>
      <c r="E14" s="158"/>
      <c r="F14" s="158"/>
      <c r="G14" s="73"/>
      <c r="H14" s="71"/>
      <c r="J14" s="21"/>
      <c r="K14" s="333"/>
    </row>
    <row r="15" spans="2:12" ht="15.75" thickBot="1" x14ac:dyDescent="0.3">
      <c r="B15" s="72"/>
      <c r="C15" s="355" t="s">
        <v>217</v>
      </c>
      <c r="D15" s="355"/>
      <c r="E15" s="73"/>
      <c r="F15" s="73"/>
      <c r="G15" s="73"/>
      <c r="H15" s="71"/>
      <c r="J15" s="21"/>
      <c r="K15" s="334"/>
    </row>
    <row r="16" spans="2:12" ht="36.75" customHeight="1" x14ac:dyDescent="0.25">
      <c r="B16" s="72"/>
      <c r="C16" s="355" t="s">
        <v>945</v>
      </c>
      <c r="D16" s="355"/>
      <c r="E16" s="148" t="s">
        <v>218</v>
      </c>
      <c r="F16" s="149" t="s">
        <v>219</v>
      </c>
      <c r="G16" s="73"/>
      <c r="H16" s="71"/>
      <c r="J16" s="21"/>
      <c r="K16" s="330"/>
    </row>
    <row r="17" spans="2:12" ht="75" x14ac:dyDescent="0.25">
      <c r="B17" s="72"/>
      <c r="C17" s="51"/>
      <c r="D17" s="51"/>
      <c r="E17" s="23" t="s">
        <v>939</v>
      </c>
      <c r="F17" s="279">
        <v>259268.32413849901</v>
      </c>
      <c r="G17" s="73"/>
      <c r="H17" s="71"/>
      <c r="J17" s="21"/>
      <c r="K17" s="21"/>
      <c r="L17" s="317"/>
    </row>
    <row r="18" spans="2:12" ht="36" customHeight="1" x14ac:dyDescent="0.25">
      <c r="B18" s="72"/>
      <c r="C18" s="51"/>
      <c r="D18" s="51"/>
      <c r="E18" s="23" t="s">
        <v>692</v>
      </c>
      <c r="F18" s="279">
        <v>51042.410143876405</v>
      </c>
      <c r="G18" s="73"/>
      <c r="H18" s="71"/>
      <c r="J18" s="21"/>
      <c r="K18" s="21"/>
      <c r="L18" s="317"/>
    </row>
    <row r="19" spans="2:12" ht="35.450000000000003" customHeight="1" x14ac:dyDescent="0.25">
      <c r="B19" s="72"/>
      <c r="C19" s="51"/>
      <c r="D19" s="51"/>
      <c r="E19" s="23" t="s">
        <v>693</v>
      </c>
      <c r="F19" s="279">
        <v>7493.333333333333</v>
      </c>
      <c r="G19" s="73"/>
      <c r="H19" s="71"/>
      <c r="J19" s="21"/>
      <c r="K19" s="21"/>
    </row>
    <row r="20" spans="2:12" ht="57.6" customHeight="1" x14ac:dyDescent="0.25">
      <c r="B20" s="72"/>
      <c r="C20" s="51"/>
      <c r="D20" s="51"/>
      <c r="E20" s="23" t="s">
        <v>694</v>
      </c>
      <c r="F20" s="279">
        <v>11792.845257903495</v>
      </c>
      <c r="G20" s="73"/>
      <c r="H20" s="71"/>
      <c r="J20" s="21"/>
      <c r="K20" s="21"/>
    </row>
    <row r="21" spans="2:12" ht="61.9" customHeight="1" x14ac:dyDescent="0.25">
      <c r="B21" s="72"/>
      <c r="C21" s="51"/>
      <c r="D21" s="51"/>
      <c r="E21" s="23" t="s">
        <v>695</v>
      </c>
      <c r="F21" s="279">
        <v>13430.244472549202</v>
      </c>
      <c r="G21" s="73"/>
      <c r="H21" s="71"/>
      <c r="J21" s="21"/>
      <c r="K21" s="21"/>
      <c r="L21" s="320"/>
    </row>
    <row r="22" spans="2:12" ht="46.9" customHeight="1" x14ac:dyDescent="0.25">
      <c r="B22" s="72"/>
      <c r="C22" s="51"/>
      <c r="D22" s="51"/>
      <c r="E22" s="23" t="s">
        <v>899</v>
      </c>
      <c r="F22" s="279">
        <v>0</v>
      </c>
      <c r="G22" s="73"/>
      <c r="H22" s="71"/>
      <c r="J22" s="21"/>
      <c r="K22" s="21"/>
    </row>
    <row r="23" spans="2:12" ht="58.15" customHeight="1" x14ac:dyDescent="0.25">
      <c r="B23" s="72"/>
      <c r="C23" s="51"/>
      <c r="D23" s="51"/>
      <c r="E23" s="23" t="s">
        <v>697</v>
      </c>
      <c r="F23" s="279">
        <v>0</v>
      </c>
      <c r="G23" s="73"/>
      <c r="H23" s="71"/>
      <c r="J23" s="21"/>
      <c r="K23" s="21"/>
    </row>
    <row r="24" spans="2:12" ht="33" customHeight="1" x14ac:dyDescent="0.25">
      <c r="B24" s="72"/>
      <c r="C24" s="51"/>
      <c r="D24" s="51"/>
      <c r="E24" s="23" t="s">
        <v>698</v>
      </c>
      <c r="F24" s="279">
        <v>360663.2855204856</v>
      </c>
      <c r="G24" s="73"/>
      <c r="H24" s="71"/>
      <c r="J24" s="21"/>
      <c r="K24" s="21"/>
    </row>
    <row r="25" spans="2:12" ht="31.15" customHeight="1" x14ac:dyDescent="0.25">
      <c r="B25" s="72"/>
      <c r="C25" s="51"/>
      <c r="D25" s="51"/>
      <c r="E25" s="23" t="s">
        <v>699</v>
      </c>
      <c r="F25" s="279">
        <v>134301.28520477185</v>
      </c>
      <c r="G25" s="73"/>
      <c r="H25" s="71"/>
      <c r="J25" s="21"/>
      <c r="K25" s="21"/>
    </row>
    <row r="26" spans="2:12" ht="31.9" customHeight="1" x14ac:dyDescent="0.25">
      <c r="B26" s="72"/>
      <c r="C26" s="51"/>
      <c r="D26" s="51"/>
      <c r="E26" s="23" t="s">
        <v>723</v>
      </c>
      <c r="F26" s="279">
        <v>0</v>
      </c>
      <c r="G26" s="73"/>
      <c r="H26" s="71"/>
      <c r="J26" s="21"/>
      <c r="K26" s="21"/>
    </row>
    <row r="27" spans="2:12" ht="42" customHeight="1" x14ac:dyDescent="0.25">
      <c r="B27" s="72"/>
      <c r="C27" s="51"/>
      <c r="D27" s="51"/>
      <c r="E27" s="23" t="s">
        <v>946</v>
      </c>
      <c r="F27" s="279">
        <v>0</v>
      </c>
      <c r="G27" s="73"/>
      <c r="H27" s="71"/>
      <c r="J27" s="21"/>
      <c r="K27" s="21"/>
    </row>
    <row r="28" spans="2:12" ht="45.6" customHeight="1" x14ac:dyDescent="0.25">
      <c r="B28" s="72"/>
      <c r="C28" s="51"/>
      <c r="D28" s="51"/>
      <c r="E28" s="23" t="s">
        <v>724</v>
      </c>
      <c r="F28" s="279">
        <v>0</v>
      </c>
      <c r="G28" s="73"/>
      <c r="H28" s="71"/>
      <c r="J28" s="21"/>
      <c r="K28" s="21"/>
    </row>
    <row r="29" spans="2:12" ht="61.15" customHeight="1" x14ac:dyDescent="0.25">
      <c r="B29" s="72"/>
      <c r="C29" s="51"/>
      <c r="D29" s="51"/>
      <c r="E29" s="23" t="s">
        <v>947</v>
      </c>
      <c r="F29" s="279">
        <v>0</v>
      </c>
      <c r="G29" s="73"/>
      <c r="H29" s="71"/>
      <c r="J29" s="21"/>
      <c r="K29" s="21"/>
    </row>
    <row r="30" spans="2:12" ht="60" x14ac:dyDescent="0.25">
      <c r="B30" s="72"/>
      <c r="C30" s="51"/>
      <c r="D30" s="51"/>
      <c r="E30" s="23" t="s">
        <v>948</v>
      </c>
      <c r="F30" s="279">
        <v>0</v>
      </c>
      <c r="G30" s="73"/>
      <c r="H30" s="71"/>
      <c r="J30" s="21"/>
      <c r="K30" s="21"/>
    </row>
    <row r="31" spans="2:12" ht="49.15" customHeight="1" x14ac:dyDescent="0.25">
      <c r="B31" s="72"/>
      <c r="C31" s="51"/>
      <c r="D31" s="51"/>
      <c r="E31" s="23" t="s">
        <v>727</v>
      </c>
      <c r="F31" s="279">
        <v>0</v>
      </c>
      <c r="G31" s="73"/>
      <c r="H31" s="71"/>
      <c r="J31" s="21"/>
      <c r="K31" s="21"/>
    </row>
    <row r="32" spans="2:12" ht="45" x14ac:dyDescent="0.25">
      <c r="B32" s="72"/>
      <c r="C32" s="51"/>
      <c r="D32" s="51"/>
      <c r="E32" s="23" t="s">
        <v>728</v>
      </c>
      <c r="F32" s="279">
        <v>0</v>
      </c>
      <c r="G32" s="73"/>
      <c r="H32" s="71"/>
      <c r="J32" s="21"/>
      <c r="K32" s="21"/>
    </row>
    <row r="33" spans="2:12" ht="39" customHeight="1" x14ac:dyDescent="0.25">
      <c r="B33" s="72"/>
      <c r="C33" s="51"/>
      <c r="D33" s="51"/>
      <c r="E33" s="23" t="s">
        <v>949</v>
      </c>
      <c r="F33" s="279">
        <v>0</v>
      </c>
      <c r="G33" s="73"/>
      <c r="H33" s="71"/>
      <c r="J33" s="21"/>
      <c r="K33" s="21"/>
    </row>
    <row r="34" spans="2:12" ht="23.45" customHeight="1" x14ac:dyDescent="0.25">
      <c r="B34" s="72"/>
      <c r="C34" s="51"/>
      <c r="D34" s="51"/>
      <c r="E34" s="23" t="s">
        <v>730</v>
      </c>
      <c r="F34" s="279">
        <v>0</v>
      </c>
      <c r="G34" s="73"/>
      <c r="H34" s="71"/>
      <c r="J34" s="21"/>
      <c r="K34" s="21"/>
    </row>
    <row r="35" spans="2:12" ht="48.6" customHeight="1" x14ac:dyDescent="0.25">
      <c r="B35" s="72"/>
      <c r="C35" s="51"/>
      <c r="D35" s="51"/>
      <c r="E35" s="23" t="s">
        <v>731</v>
      </c>
      <c r="F35" s="279">
        <v>0</v>
      </c>
      <c r="G35" s="73"/>
      <c r="H35" s="71"/>
      <c r="J35" s="21"/>
      <c r="K35" s="21"/>
    </row>
    <row r="36" spans="2:12" ht="22.9" customHeight="1" x14ac:dyDescent="0.25">
      <c r="B36" s="72"/>
      <c r="C36" s="51"/>
      <c r="D36" s="51"/>
      <c r="E36" s="23" t="s">
        <v>700</v>
      </c>
      <c r="F36" s="279">
        <v>148345.30337007873</v>
      </c>
      <c r="G36" s="73"/>
      <c r="H36" s="71"/>
      <c r="J36" s="21"/>
      <c r="K36" s="21"/>
    </row>
    <row r="37" spans="2:12" ht="21" customHeight="1" thickBot="1" x14ac:dyDescent="0.3">
      <c r="B37" s="72"/>
      <c r="C37" s="51"/>
      <c r="D37" s="51"/>
      <c r="E37" s="280" t="s">
        <v>701</v>
      </c>
      <c r="F37" s="279">
        <v>177361.61964111181</v>
      </c>
      <c r="G37" s="73"/>
      <c r="H37" s="71"/>
      <c r="J37" s="21"/>
      <c r="K37" s="21"/>
      <c r="L37" s="319"/>
    </row>
    <row r="38" spans="2:12" ht="15.75" thickBot="1" x14ac:dyDescent="0.3">
      <c r="B38" s="72"/>
      <c r="C38" s="51"/>
      <c r="D38" s="51"/>
      <c r="E38" s="147" t="s">
        <v>283</v>
      </c>
      <c r="F38" s="318">
        <f>SUM(F17:F37)</f>
        <v>1163698.6510826093</v>
      </c>
      <c r="G38" s="73"/>
      <c r="H38" s="71"/>
      <c r="J38" s="330"/>
      <c r="K38" s="21"/>
    </row>
    <row r="39" spans="2:12" x14ac:dyDescent="0.25">
      <c r="B39" s="72"/>
      <c r="C39" s="51"/>
      <c r="D39" s="51"/>
      <c r="E39" s="73"/>
      <c r="F39" s="73"/>
      <c r="G39" s="73"/>
      <c r="H39" s="71"/>
      <c r="J39" s="21"/>
      <c r="K39" s="21"/>
    </row>
    <row r="40" spans="2:12" ht="34.5" customHeight="1" thickBot="1" x14ac:dyDescent="0.3">
      <c r="B40" s="72"/>
      <c r="C40" s="355" t="s">
        <v>287</v>
      </c>
      <c r="D40" s="355"/>
      <c r="E40" s="73"/>
      <c r="F40" s="73"/>
      <c r="G40" s="73"/>
      <c r="H40" s="71"/>
      <c r="K40" s="330"/>
    </row>
    <row r="41" spans="2:12" ht="50.1" customHeight="1" x14ac:dyDescent="0.25">
      <c r="B41" s="72"/>
      <c r="C41" s="355" t="s">
        <v>289</v>
      </c>
      <c r="D41" s="355"/>
      <c r="E41" s="307" t="s">
        <v>218</v>
      </c>
      <c r="F41" s="308" t="s">
        <v>220</v>
      </c>
      <c r="G41" s="309" t="s">
        <v>250</v>
      </c>
      <c r="H41" s="71"/>
    </row>
    <row r="42" spans="2:12" ht="75" x14ac:dyDescent="0.25">
      <c r="B42" s="72"/>
      <c r="C42" s="51"/>
      <c r="D42" s="51"/>
      <c r="E42" s="23" t="s">
        <v>939</v>
      </c>
      <c r="F42" s="306">
        <v>328248.74258116807</v>
      </c>
      <c r="G42" s="310">
        <v>42614</v>
      </c>
      <c r="H42" s="71"/>
    </row>
    <row r="43" spans="2:12" ht="30" x14ac:dyDescent="0.25">
      <c r="B43" s="72"/>
      <c r="C43" s="51"/>
      <c r="D43" s="51"/>
      <c r="E43" s="23" t="s">
        <v>692</v>
      </c>
      <c r="F43" s="306">
        <v>77019.389563974575</v>
      </c>
      <c r="G43" s="310">
        <v>42614</v>
      </c>
      <c r="H43" s="71"/>
    </row>
    <row r="44" spans="2:12" ht="30" x14ac:dyDescent="0.25">
      <c r="B44" s="72"/>
      <c r="C44" s="51"/>
      <c r="D44" s="51"/>
      <c r="E44" s="23" t="s">
        <v>693</v>
      </c>
      <c r="F44" s="306">
        <v>24506.666666666668</v>
      </c>
      <c r="G44" s="310">
        <v>42614</v>
      </c>
      <c r="H44" s="71"/>
    </row>
    <row r="45" spans="2:12" ht="60" x14ac:dyDescent="0.25">
      <c r="B45" s="72"/>
      <c r="C45" s="51"/>
      <c r="D45" s="51"/>
      <c r="E45" s="23" t="s">
        <v>694</v>
      </c>
      <c r="F45" s="306">
        <v>21797.049478938614</v>
      </c>
      <c r="G45" s="310">
        <v>42614</v>
      </c>
      <c r="H45" s="71"/>
    </row>
    <row r="46" spans="2:12" ht="75" x14ac:dyDescent="0.25">
      <c r="B46" s="72"/>
      <c r="C46" s="51"/>
      <c r="D46" s="51"/>
      <c r="E46" s="23" t="s">
        <v>695</v>
      </c>
      <c r="F46" s="306">
        <v>24569.755535645716</v>
      </c>
      <c r="G46" s="310">
        <v>42614</v>
      </c>
      <c r="H46" s="71"/>
    </row>
    <row r="47" spans="2:12" ht="45" x14ac:dyDescent="0.25">
      <c r="B47" s="72"/>
      <c r="C47" s="51"/>
      <c r="D47" s="51"/>
      <c r="E47" s="23" t="s">
        <v>899</v>
      </c>
      <c r="F47" s="306">
        <v>274750</v>
      </c>
      <c r="G47" s="310">
        <v>42614</v>
      </c>
      <c r="H47" s="71"/>
    </row>
    <row r="48" spans="2:12" ht="75" x14ac:dyDescent="0.25">
      <c r="B48" s="72"/>
      <c r="C48" s="51"/>
      <c r="D48" s="51"/>
      <c r="E48" s="23" t="s">
        <v>697</v>
      </c>
      <c r="F48" s="306">
        <v>96000</v>
      </c>
      <c r="G48" s="310">
        <v>42614</v>
      </c>
      <c r="H48" s="71"/>
    </row>
    <row r="49" spans="2:8" ht="30" x14ac:dyDescent="0.25">
      <c r="B49" s="72"/>
      <c r="C49" s="51"/>
      <c r="D49" s="51"/>
      <c r="E49" s="23" t="s">
        <v>698</v>
      </c>
      <c r="F49" s="306">
        <v>86400</v>
      </c>
      <c r="G49" s="310">
        <v>42614</v>
      </c>
      <c r="H49" s="71"/>
    </row>
    <row r="50" spans="2:8" ht="30" x14ac:dyDescent="0.25">
      <c r="B50" s="72"/>
      <c r="C50" s="51"/>
      <c r="D50" s="51"/>
      <c r="E50" s="23" t="s">
        <v>699</v>
      </c>
      <c r="F50" s="306">
        <v>434798.71479522815</v>
      </c>
      <c r="G50" s="310">
        <v>42614</v>
      </c>
      <c r="H50" s="71"/>
    </row>
    <row r="51" spans="2:8" ht="30" x14ac:dyDescent="0.25">
      <c r="B51" s="72"/>
      <c r="C51" s="51"/>
      <c r="D51" s="51"/>
      <c r="E51" s="23" t="s">
        <v>723</v>
      </c>
      <c r="F51" s="306">
        <v>294150</v>
      </c>
      <c r="G51" s="310">
        <v>42614</v>
      </c>
      <c r="H51" s="71"/>
    </row>
    <row r="52" spans="2:8" ht="30" x14ac:dyDescent="0.25">
      <c r="B52" s="72"/>
      <c r="C52" s="51"/>
      <c r="D52" s="51"/>
      <c r="E52" s="23" t="s">
        <v>946</v>
      </c>
      <c r="F52" s="306">
        <v>294150</v>
      </c>
      <c r="G52" s="310">
        <v>42614</v>
      </c>
      <c r="H52" s="71"/>
    </row>
    <row r="53" spans="2:8" ht="45" x14ac:dyDescent="0.25">
      <c r="B53" s="72"/>
      <c r="C53" s="51"/>
      <c r="D53" s="51"/>
      <c r="E53" s="23" t="s">
        <v>724</v>
      </c>
      <c r="F53" s="306">
        <v>275900</v>
      </c>
      <c r="G53" s="310">
        <v>42614</v>
      </c>
      <c r="H53" s="71"/>
    </row>
    <row r="54" spans="2:8" ht="60" x14ac:dyDescent="0.25">
      <c r="B54" s="72"/>
      <c r="C54" s="51"/>
      <c r="D54" s="51"/>
      <c r="E54" s="23" t="s">
        <v>947</v>
      </c>
      <c r="F54" s="306">
        <v>202315.78947368421</v>
      </c>
      <c r="G54" s="310">
        <v>42614</v>
      </c>
      <c r="H54" s="71"/>
    </row>
    <row r="55" spans="2:8" ht="60" x14ac:dyDescent="0.25">
      <c r="B55" s="72"/>
      <c r="C55" s="51"/>
      <c r="D55" s="51"/>
      <c r="E55" s="23" t="s">
        <v>948</v>
      </c>
      <c r="F55" s="306">
        <v>253894.73684210528</v>
      </c>
      <c r="G55" s="310">
        <v>42614</v>
      </c>
      <c r="H55" s="71"/>
    </row>
    <row r="56" spans="2:8" ht="45" x14ac:dyDescent="0.25">
      <c r="B56" s="72"/>
      <c r="C56" s="51"/>
      <c r="D56" s="51"/>
      <c r="E56" s="23" t="s">
        <v>727</v>
      </c>
      <c r="F56" s="306">
        <v>215861.57894736843</v>
      </c>
      <c r="G56" s="310">
        <v>42614</v>
      </c>
      <c r="H56" s="71"/>
    </row>
    <row r="57" spans="2:8" ht="45" x14ac:dyDescent="0.25">
      <c r="B57" s="72"/>
      <c r="C57" s="51"/>
      <c r="D57" s="51"/>
      <c r="E57" s="23" t="s">
        <v>728</v>
      </c>
      <c r="F57" s="306">
        <v>125463.94736842105</v>
      </c>
      <c r="G57" s="310">
        <v>42614</v>
      </c>
      <c r="H57" s="71"/>
    </row>
    <row r="58" spans="2:8" ht="30" x14ac:dyDescent="0.25">
      <c r="B58" s="72"/>
      <c r="C58" s="51"/>
      <c r="D58" s="51"/>
      <c r="E58" s="23" t="s">
        <v>949</v>
      </c>
      <c r="F58" s="306">
        <v>0</v>
      </c>
      <c r="G58" s="310">
        <v>42614</v>
      </c>
      <c r="H58" s="71"/>
    </row>
    <row r="59" spans="2:8" x14ac:dyDescent="0.25">
      <c r="B59" s="72"/>
      <c r="C59" s="51"/>
      <c r="D59" s="51"/>
      <c r="E59" s="23" t="s">
        <v>730</v>
      </c>
      <c r="F59" s="306">
        <v>148220</v>
      </c>
      <c r="G59" s="310">
        <v>42614</v>
      </c>
      <c r="H59" s="71"/>
    </row>
    <row r="60" spans="2:8" ht="45" x14ac:dyDescent="0.25">
      <c r="B60" s="72"/>
      <c r="C60" s="51"/>
      <c r="D60" s="51"/>
      <c r="E60" s="311" t="s">
        <v>731</v>
      </c>
      <c r="F60" s="306">
        <v>92293.68421052632</v>
      </c>
      <c r="G60" s="310">
        <v>42614</v>
      </c>
      <c r="H60" s="71"/>
    </row>
    <row r="61" spans="2:8" x14ac:dyDescent="0.25">
      <c r="B61" s="72"/>
      <c r="C61" s="51"/>
      <c r="D61" s="51"/>
      <c r="E61" s="23" t="s">
        <v>700</v>
      </c>
      <c r="F61" s="306">
        <v>115830</v>
      </c>
      <c r="G61" s="310">
        <v>42614</v>
      </c>
      <c r="H61" s="71"/>
    </row>
    <row r="62" spans="2:8" ht="15.75" thickBot="1" x14ac:dyDescent="0.3">
      <c r="B62" s="72"/>
      <c r="C62" s="51"/>
      <c r="D62" s="51"/>
      <c r="E62" s="329" t="s">
        <v>893</v>
      </c>
      <c r="F62" s="306">
        <f>F61+33000</f>
        <v>148830</v>
      </c>
      <c r="G62" s="310">
        <v>42614</v>
      </c>
      <c r="H62" s="71"/>
    </row>
    <row r="63" spans="2:8" ht="15.75" thickBot="1" x14ac:dyDescent="0.3">
      <c r="B63" s="72"/>
      <c r="C63" s="51"/>
      <c r="D63" s="51"/>
      <c r="E63" s="147" t="s">
        <v>283</v>
      </c>
      <c r="F63" s="339">
        <f>SUM(F42:F62)</f>
        <v>3535000.0554637266</v>
      </c>
      <c r="G63" s="312"/>
      <c r="H63" s="71"/>
    </row>
    <row r="64" spans="2:8" x14ac:dyDescent="0.25">
      <c r="B64" s="72"/>
      <c r="C64" s="51"/>
      <c r="D64" s="51"/>
      <c r="E64" s="73"/>
      <c r="F64" s="73"/>
      <c r="G64" s="73"/>
      <c r="H64" s="71"/>
    </row>
    <row r="65" spans="2:10" ht="34.5" customHeight="1" thickBot="1" x14ac:dyDescent="0.3">
      <c r="B65" s="72"/>
      <c r="C65" s="355" t="s">
        <v>290</v>
      </c>
      <c r="D65" s="355"/>
      <c r="E65" s="355"/>
      <c r="F65" s="355"/>
      <c r="G65" s="152"/>
      <c r="H65" s="71"/>
    </row>
    <row r="66" spans="2:10" ht="63.75" customHeight="1" thickBot="1" x14ac:dyDescent="0.3">
      <c r="B66" s="72"/>
      <c r="C66" s="355" t="s">
        <v>214</v>
      </c>
      <c r="D66" s="355"/>
      <c r="E66" s="363" t="s">
        <v>732</v>
      </c>
      <c r="F66" s="364"/>
      <c r="G66" s="73"/>
      <c r="H66" s="71"/>
    </row>
    <row r="67" spans="2:10" ht="15.75" thickBot="1" x14ac:dyDescent="0.3">
      <c r="B67" s="72"/>
      <c r="C67" s="362"/>
      <c r="D67" s="362"/>
      <c r="E67" s="362"/>
      <c r="F67" s="362"/>
      <c r="G67" s="73"/>
      <c r="H67" s="71"/>
    </row>
    <row r="68" spans="2:10" ht="59.25" customHeight="1" thickBot="1" x14ac:dyDescent="0.3">
      <c r="B68" s="72"/>
      <c r="C68" s="355" t="s">
        <v>215</v>
      </c>
      <c r="D68" s="355"/>
      <c r="E68" s="363" t="s">
        <v>732</v>
      </c>
      <c r="F68" s="364"/>
      <c r="G68" s="73"/>
      <c r="H68" s="71"/>
    </row>
    <row r="69" spans="2:10" ht="99.95" customHeight="1" thickBot="1" x14ac:dyDescent="0.3">
      <c r="B69" s="72"/>
      <c r="C69" s="355" t="s">
        <v>216</v>
      </c>
      <c r="D69" s="355"/>
      <c r="E69" s="363" t="s">
        <v>732</v>
      </c>
      <c r="F69" s="364"/>
      <c r="G69" s="73"/>
      <c r="H69" s="71"/>
    </row>
    <row r="70" spans="2:10" x14ac:dyDescent="0.25">
      <c r="B70" s="72"/>
      <c r="C70" s="51"/>
      <c r="D70" s="51"/>
      <c r="E70" s="73"/>
      <c r="F70" s="73"/>
      <c r="G70" s="73"/>
      <c r="H70" s="71"/>
    </row>
    <row r="71" spans="2:10" ht="15.75" thickBot="1" x14ac:dyDescent="0.3">
      <c r="B71" s="74"/>
      <c r="C71" s="352"/>
      <c r="D71" s="352"/>
      <c r="E71" s="75"/>
      <c r="F71" s="56"/>
      <c r="G71" s="56"/>
      <c r="H71" s="76"/>
    </row>
    <row r="72" spans="2:10" s="25" customFormat="1" ht="65.099999999999994" customHeight="1" x14ac:dyDescent="0.25">
      <c r="B72" s="24"/>
      <c r="C72" s="353"/>
      <c r="D72" s="353"/>
      <c r="E72" s="354"/>
      <c r="F72" s="354"/>
      <c r="G72" s="13"/>
      <c r="J72" s="20"/>
    </row>
    <row r="73" spans="2:10" ht="59.25" customHeight="1" x14ac:dyDescent="0.25">
      <c r="B73" s="24"/>
      <c r="C73" s="26"/>
      <c r="D73" s="26"/>
      <c r="E73" s="22"/>
      <c r="F73" s="22"/>
      <c r="G73" s="13"/>
    </row>
    <row r="74" spans="2:10" ht="50.1" customHeight="1" x14ac:dyDescent="0.25">
      <c r="B74" s="24"/>
      <c r="C74" s="356"/>
      <c r="D74" s="356"/>
      <c r="E74" s="358"/>
      <c r="F74" s="358"/>
      <c r="G74" s="13"/>
    </row>
    <row r="75" spans="2:10" ht="99.95" customHeight="1" x14ac:dyDescent="0.25">
      <c r="B75" s="24"/>
      <c r="C75" s="356"/>
      <c r="D75" s="356"/>
      <c r="E75" s="357"/>
      <c r="F75" s="357"/>
      <c r="G75" s="13"/>
    </row>
    <row r="76" spans="2:10" x14ac:dyDescent="0.25">
      <c r="B76" s="24"/>
      <c r="C76" s="24"/>
      <c r="D76" s="24"/>
      <c r="E76" s="13"/>
      <c r="F76" s="13"/>
      <c r="G76" s="13"/>
    </row>
    <row r="77" spans="2:10" x14ac:dyDescent="0.25">
      <c r="B77" s="24"/>
      <c r="C77" s="353"/>
      <c r="D77" s="353"/>
      <c r="E77" s="13"/>
      <c r="F77" s="13"/>
      <c r="G77" s="13"/>
    </row>
    <row r="78" spans="2:10" ht="50.1" customHeight="1" x14ac:dyDescent="0.25">
      <c r="B78" s="24"/>
      <c r="C78" s="353"/>
      <c r="D78" s="353"/>
      <c r="E78" s="357"/>
      <c r="F78" s="357"/>
      <c r="G78" s="13"/>
    </row>
    <row r="79" spans="2:10" ht="99.95" customHeight="1" x14ac:dyDescent="0.25">
      <c r="B79" s="24"/>
      <c r="C79" s="356"/>
      <c r="D79" s="356"/>
      <c r="E79" s="357"/>
      <c r="F79" s="357"/>
      <c r="G79" s="13"/>
    </row>
    <row r="80" spans="2:10" x14ac:dyDescent="0.25">
      <c r="B80" s="24"/>
      <c r="C80" s="27"/>
      <c r="D80" s="24"/>
      <c r="E80" s="28"/>
      <c r="F80" s="13"/>
      <c r="G80" s="13"/>
    </row>
    <row r="81" spans="2:7" x14ac:dyDescent="0.25">
      <c r="B81" s="24"/>
      <c r="C81" s="27"/>
      <c r="D81" s="27"/>
      <c r="E81" s="28"/>
      <c r="F81" s="28"/>
      <c r="G81" s="12"/>
    </row>
    <row r="82" spans="2:7" x14ac:dyDescent="0.25">
      <c r="E82" s="29"/>
      <c r="F82" s="29"/>
    </row>
    <row r="83" spans="2:7" x14ac:dyDescent="0.25">
      <c r="E83" s="29"/>
      <c r="F83" s="29"/>
    </row>
  </sheetData>
  <mergeCells count="36">
    <mergeCell ref="E10:F10"/>
    <mergeCell ref="C8:F8"/>
    <mergeCell ref="C12:D12"/>
    <mergeCell ref="C69:D69"/>
    <mergeCell ref="C68:D68"/>
    <mergeCell ref="E69:F69"/>
    <mergeCell ref="E68:F68"/>
    <mergeCell ref="C3:G3"/>
    <mergeCell ref="C67:F67"/>
    <mergeCell ref="C9:D9"/>
    <mergeCell ref="C10:D10"/>
    <mergeCell ref="C40:D40"/>
    <mergeCell ref="C41:D41"/>
    <mergeCell ref="C66:D66"/>
    <mergeCell ref="E66:F66"/>
    <mergeCell ref="C5:F5"/>
    <mergeCell ref="B4:F4"/>
    <mergeCell ref="C16:D16"/>
    <mergeCell ref="C7:D7"/>
    <mergeCell ref="C15:D15"/>
    <mergeCell ref="C13:F13"/>
    <mergeCell ref="E12:F12"/>
    <mergeCell ref="E9:F9"/>
    <mergeCell ref="C71:D71"/>
    <mergeCell ref="C72:D72"/>
    <mergeCell ref="E72:F72"/>
    <mergeCell ref="C65:F65"/>
    <mergeCell ref="C79:D79"/>
    <mergeCell ref="E78:F78"/>
    <mergeCell ref="E79:F79"/>
    <mergeCell ref="E75:F75"/>
    <mergeCell ref="E74:F74"/>
    <mergeCell ref="C74:D74"/>
    <mergeCell ref="C75:D75"/>
    <mergeCell ref="C78:D78"/>
    <mergeCell ref="C77:D77"/>
  </mergeCells>
  <dataValidations count="2">
    <dataValidation type="whole" allowBlank="1" showInputMessage="1" showErrorMessage="1" sqref="E74 E9">
      <formula1>-999999999</formula1>
      <formula2>999999999</formula2>
    </dataValidation>
    <dataValidation type="list" allowBlank="1" showInputMessage="1" showErrorMessage="1" sqref="E78">
      <formula1>#REF!</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6"/>
  <sheetViews>
    <sheetView topLeftCell="A25" workbookViewId="0">
      <selection activeCell="D10" sqref="D10"/>
    </sheetView>
  </sheetViews>
  <sheetFormatPr defaultColWidth="8.85546875" defaultRowHeight="15" x14ac:dyDescent="0.25"/>
  <cols>
    <col min="1" max="2" width="1.85546875" customWidth="1"/>
    <col min="3" max="3" width="25.7109375" customWidth="1"/>
    <col min="4" max="4" width="22.85546875" customWidth="1"/>
    <col min="5" max="5" width="26.28515625" customWidth="1"/>
    <col min="6" max="6" width="20.140625" customWidth="1"/>
    <col min="7" max="7" width="2" customWidth="1"/>
    <col min="8" max="8" width="1.5703125" customWidth="1"/>
  </cols>
  <sheetData>
    <row r="1" spans="2:7" ht="15.75" thickBot="1" x14ac:dyDescent="0.3"/>
    <row r="2" spans="2:7" ht="15.75" thickBot="1" x14ac:dyDescent="0.3">
      <c r="B2" s="90"/>
      <c r="C2" s="91"/>
      <c r="D2" s="91"/>
      <c r="E2" s="91"/>
      <c r="F2" s="91"/>
      <c r="G2" s="92"/>
    </row>
    <row r="3" spans="2:7" ht="21" thickBot="1" x14ac:dyDescent="0.35">
      <c r="B3" s="93"/>
      <c r="C3" s="359" t="s">
        <v>221</v>
      </c>
      <c r="D3" s="360"/>
      <c r="E3" s="360"/>
      <c r="F3" s="361"/>
      <c r="G3" s="58"/>
    </row>
    <row r="4" spans="2:7" x14ac:dyDescent="0.25">
      <c r="B4" s="378"/>
      <c r="C4" s="379"/>
      <c r="D4" s="379"/>
      <c r="E4" s="379"/>
      <c r="F4" s="379"/>
      <c r="G4" s="58"/>
    </row>
    <row r="5" spans="2:7" x14ac:dyDescent="0.25">
      <c r="B5" s="59"/>
      <c r="C5" s="389"/>
      <c r="D5" s="389"/>
      <c r="E5" s="389"/>
      <c r="F5" s="389"/>
      <c r="G5" s="58"/>
    </row>
    <row r="6" spans="2:7" x14ac:dyDescent="0.25">
      <c r="B6" s="59"/>
      <c r="C6" s="60"/>
      <c r="D6" s="61"/>
      <c r="E6" s="60"/>
      <c r="F6" s="61"/>
      <c r="G6" s="58"/>
    </row>
    <row r="7" spans="2:7" x14ac:dyDescent="0.25">
      <c r="B7" s="59"/>
      <c r="C7" s="377" t="s">
        <v>232</v>
      </c>
      <c r="D7" s="377"/>
      <c r="E7" s="62"/>
      <c r="F7" s="61"/>
      <c r="G7" s="58"/>
    </row>
    <row r="8" spans="2:7" ht="15.75" thickBot="1" x14ac:dyDescent="0.3">
      <c r="B8" s="59"/>
      <c r="C8" s="390" t="s">
        <v>297</v>
      </c>
      <c r="D8" s="390"/>
      <c r="E8" s="390"/>
      <c r="F8" s="390"/>
      <c r="G8" s="58"/>
    </row>
    <row r="9" spans="2:7" ht="15.75" thickBot="1" x14ac:dyDescent="0.3">
      <c r="B9" s="59"/>
      <c r="C9" s="33" t="s">
        <v>234</v>
      </c>
      <c r="D9" s="34" t="s">
        <v>233</v>
      </c>
      <c r="E9" s="391" t="s">
        <v>274</v>
      </c>
      <c r="F9" s="392"/>
      <c r="G9" s="58"/>
    </row>
    <row r="10" spans="2:7" ht="267" customHeight="1" x14ac:dyDescent="0.25">
      <c r="B10" s="59"/>
      <c r="C10" s="341" t="s">
        <v>702</v>
      </c>
      <c r="D10" s="340" t="s">
        <v>957</v>
      </c>
      <c r="E10" s="396" t="s">
        <v>956</v>
      </c>
      <c r="F10" s="397"/>
      <c r="G10" s="58"/>
    </row>
    <row r="11" spans="2:7" ht="125.45" customHeight="1" x14ac:dyDescent="0.25">
      <c r="B11" s="59"/>
      <c r="C11" s="342" t="s">
        <v>703</v>
      </c>
      <c r="D11" s="276" t="s">
        <v>710</v>
      </c>
      <c r="E11" s="383" t="s">
        <v>954</v>
      </c>
      <c r="F11" s="384"/>
      <c r="G11" s="58"/>
    </row>
    <row r="12" spans="2:7" ht="99.75" customHeight="1" x14ac:dyDescent="0.25">
      <c r="B12" s="59"/>
      <c r="C12" s="275" t="s">
        <v>704</v>
      </c>
      <c r="D12" s="276" t="s">
        <v>827</v>
      </c>
      <c r="E12" s="383" t="s">
        <v>883</v>
      </c>
      <c r="F12" s="384"/>
      <c r="G12" s="58"/>
    </row>
    <row r="13" spans="2:7" ht="97.9" customHeight="1" x14ac:dyDescent="0.25">
      <c r="B13" s="59"/>
      <c r="C13" s="342" t="s">
        <v>705</v>
      </c>
      <c r="D13" s="277" t="s">
        <v>711</v>
      </c>
      <c r="E13" s="383" t="s">
        <v>882</v>
      </c>
      <c r="F13" s="384"/>
      <c r="G13" s="58"/>
    </row>
    <row r="14" spans="2:7" ht="92.45" customHeight="1" x14ac:dyDescent="0.25">
      <c r="B14" s="59"/>
      <c r="C14" s="275" t="s">
        <v>706</v>
      </c>
      <c r="D14" s="277" t="s">
        <v>711</v>
      </c>
      <c r="E14" s="383" t="s">
        <v>951</v>
      </c>
      <c r="F14" s="384"/>
      <c r="G14" s="58"/>
    </row>
    <row r="15" spans="2:7" ht="94.15" customHeight="1" x14ac:dyDescent="0.25">
      <c r="B15" s="59"/>
      <c r="C15" s="275" t="s">
        <v>707</v>
      </c>
      <c r="D15" s="277" t="s">
        <v>711</v>
      </c>
      <c r="E15" s="383" t="s">
        <v>715</v>
      </c>
      <c r="F15" s="384"/>
      <c r="G15" s="58"/>
    </row>
    <row r="16" spans="2:7" ht="109.9" customHeight="1" x14ac:dyDescent="0.25">
      <c r="B16" s="59"/>
      <c r="C16" s="275" t="s">
        <v>952</v>
      </c>
      <c r="D16" s="277" t="s">
        <v>711</v>
      </c>
      <c r="E16" s="383" t="s">
        <v>884</v>
      </c>
      <c r="F16" s="384"/>
      <c r="G16" s="58"/>
    </row>
    <row r="17" spans="2:7" ht="53.45" customHeight="1" x14ac:dyDescent="0.25">
      <c r="B17" s="59"/>
      <c r="C17" s="342" t="s">
        <v>708</v>
      </c>
      <c r="D17" s="276" t="s">
        <v>710</v>
      </c>
      <c r="E17" s="383" t="s">
        <v>716</v>
      </c>
      <c r="F17" s="384"/>
      <c r="G17" s="58"/>
    </row>
    <row r="18" spans="2:7" ht="61.15" customHeight="1" thickBot="1" x14ac:dyDescent="0.3">
      <c r="B18" s="59"/>
      <c r="C18" s="343" t="s">
        <v>709</v>
      </c>
      <c r="D18" s="278" t="s">
        <v>711</v>
      </c>
      <c r="E18" s="386" t="s">
        <v>717</v>
      </c>
      <c r="F18" s="387"/>
      <c r="G18" s="58"/>
    </row>
    <row r="19" spans="2:7" x14ac:dyDescent="0.25">
      <c r="B19" s="59"/>
      <c r="C19" s="61"/>
      <c r="D19" s="61"/>
      <c r="E19" s="61"/>
      <c r="F19" s="61"/>
      <c r="G19" s="58"/>
    </row>
    <row r="20" spans="2:7" x14ac:dyDescent="0.25">
      <c r="B20" s="59"/>
      <c r="C20" s="394" t="s">
        <v>257</v>
      </c>
      <c r="D20" s="394"/>
      <c r="E20" s="394"/>
      <c r="F20" s="394"/>
      <c r="G20" s="58"/>
    </row>
    <row r="21" spans="2:7" ht="15.75" thickBot="1" x14ac:dyDescent="0.3">
      <c r="B21" s="59"/>
      <c r="C21" s="395" t="s">
        <v>272</v>
      </c>
      <c r="D21" s="395"/>
      <c r="E21" s="395"/>
      <c r="F21" s="395"/>
      <c r="G21" s="58"/>
    </row>
    <row r="22" spans="2:7" ht="15.75" thickBot="1" x14ac:dyDescent="0.3">
      <c r="B22" s="59"/>
      <c r="C22" s="33" t="s">
        <v>234</v>
      </c>
      <c r="D22" s="34" t="s">
        <v>233</v>
      </c>
      <c r="E22" s="391" t="s">
        <v>274</v>
      </c>
      <c r="F22" s="392"/>
      <c r="G22" s="58"/>
    </row>
    <row r="23" spans="2:7" ht="195.6" customHeight="1" x14ac:dyDescent="0.25">
      <c r="B23" s="59"/>
      <c r="C23" s="35" t="s">
        <v>719</v>
      </c>
      <c r="D23" s="276" t="s">
        <v>710</v>
      </c>
      <c r="E23" s="385" t="s">
        <v>953</v>
      </c>
      <c r="F23" s="382"/>
      <c r="G23" s="58"/>
    </row>
    <row r="24" spans="2:7" ht="104.45" customHeight="1" x14ac:dyDescent="0.25">
      <c r="B24" s="59"/>
      <c r="C24" s="36" t="s">
        <v>718</v>
      </c>
      <c r="D24" s="299" t="s">
        <v>720</v>
      </c>
      <c r="E24" s="381" t="s">
        <v>950</v>
      </c>
      <c r="F24" s="380"/>
      <c r="G24" s="58"/>
    </row>
    <row r="25" spans="2:7" x14ac:dyDescent="0.25">
      <c r="B25" s="59"/>
      <c r="C25" s="61"/>
      <c r="D25" s="61"/>
      <c r="E25" s="61"/>
      <c r="F25" s="61"/>
      <c r="G25" s="58"/>
    </row>
    <row r="26" spans="2:7" x14ac:dyDescent="0.25">
      <c r="B26" s="59"/>
      <c r="C26" s="61"/>
      <c r="D26" s="61"/>
      <c r="E26" s="61"/>
      <c r="F26" s="61"/>
      <c r="G26" s="58"/>
    </row>
    <row r="27" spans="2:7" ht="31.5" customHeight="1" x14ac:dyDescent="0.25">
      <c r="B27" s="59"/>
      <c r="C27" s="393" t="s">
        <v>256</v>
      </c>
      <c r="D27" s="393"/>
      <c r="E27" s="393"/>
      <c r="F27" s="393"/>
      <c r="G27" s="58"/>
    </row>
    <row r="28" spans="2:7" ht="15.75" thickBot="1" x14ac:dyDescent="0.3">
      <c r="B28" s="59"/>
      <c r="C28" s="390" t="s">
        <v>275</v>
      </c>
      <c r="D28" s="390"/>
      <c r="E28" s="405"/>
      <c r="F28" s="405"/>
      <c r="G28" s="58"/>
    </row>
    <row r="29" spans="2:7" ht="99.95" customHeight="1" thickBot="1" x14ac:dyDescent="0.3">
      <c r="B29" s="59"/>
      <c r="C29" s="402"/>
      <c r="D29" s="403"/>
      <c r="E29" s="403"/>
      <c r="F29" s="404"/>
      <c r="G29" s="58"/>
    </row>
    <row r="30" spans="2:7" x14ac:dyDescent="0.25">
      <c r="B30" s="59"/>
      <c r="C30" s="61"/>
      <c r="D30" s="61"/>
      <c r="E30" s="61"/>
      <c r="F30" s="61"/>
      <c r="G30" s="58"/>
    </row>
    <row r="31" spans="2:7" x14ac:dyDescent="0.25">
      <c r="B31" s="59"/>
      <c r="C31" s="61"/>
      <c r="D31" s="61"/>
      <c r="E31" s="61"/>
      <c r="F31" s="61"/>
      <c r="G31" s="58"/>
    </row>
    <row r="32" spans="2:7" x14ac:dyDescent="0.25">
      <c r="B32" s="59"/>
      <c r="C32" s="61"/>
      <c r="D32" s="61"/>
      <c r="E32" s="61"/>
      <c r="F32" s="61"/>
      <c r="G32" s="58"/>
    </row>
    <row r="33" spans="2:7" ht="15.75" thickBot="1" x14ac:dyDescent="0.3">
      <c r="B33" s="63"/>
      <c r="C33" s="64"/>
      <c r="D33" s="64"/>
      <c r="E33" s="64"/>
      <c r="F33" s="64"/>
      <c r="G33" s="65"/>
    </row>
    <row r="34" spans="2:7" x14ac:dyDescent="0.25">
      <c r="B34" s="8"/>
      <c r="C34" s="8"/>
      <c r="D34" s="8"/>
      <c r="E34" s="8"/>
      <c r="F34" s="8"/>
      <c r="G34" s="8"/>
    </row>
    <row r="35" spans="2:7" x14ac:dyDescent="0.25">
      <c r="B35" s="8"/>
      <c r="C35" s="8"/>
      <c r="D35" s="8"/>
      <c r="E35" s="8"/>
      <c r="F35" s="8"/>
      <c r="G35" s="8"/>
    </row>
    <row r="36" spans="2:7" x14ac:dyDescent="0.25">
      <c r="B36" s="8"/>
      <c r="C36" s="8"/>
      <c r="D36" s="8"/>
      <c r="E36" s="8"/>
      <c r="F36" s="8"/>
      <c r="G36" s="8"/>
    </row>
    <row r="37" spans="2:7" x14ac:dyDescent="0.25">
      <c r="B37" s="8"/>
      <c r="C37" s="8"/>
      <c r="D37" s="8"/>
      <c r="E37" s="8"/>
      <c r="F37" s="8"/>
      <c r="G37" s="8"/>
    </row>
    <row r="38" spans="2:7" x14ac:dyDescent="0.25">
      <c r="B38" s="8"/>
      <c r="C38" s="8"/>
      <c r="D38" s="8"/>
      <c r="E38" s="8"/>
      <c r="F38" s="8"/>
      <c r="G38" s="8"/>
    </row>
    <row r="39" spans="2:7" x14ac:dyDescent="0.25">
      <c r="B39" s="8"/>
      <c r="C39" s="8"/>
      <c r="D39" s="8"/>
      <c r="E39" s="8"/>
      <c r="F39" s="8"/>
      <c r="G39" s="8"/>
    </row>
    <row r="40" spans="2:7" x14ac:dyDescent="0.25">
      <c r="B40" s="8"/>
      <c r="C40" s="398"/>
      <c r="D40" s="398"/>
      <c r="E40" s="7"/>
      <c r="F40" s="8"/>
      <c r="G40" s="8"/>
    </row>
    <row r="41" spans="2:7" x14ac:dyDescent="0.25">
      <c r="B41" s="8"/>
      <c r="C41" s="398"/>
      <c r="D41" s="398"/>
      <c r="E41" s="7"/>
      <c r="F41" s="8"/>
      <c r="G41" s="8"/>
    </row>
    <row r="42" spans="2:7" x14ac:dyDescent="0.25">
      <c r="B42" s="8"/>
      <c r="C42" s="406"/>
      <c r="D42" s="406"/>
      <c r="E42" s="406"/>
      <c r="F42" s="406"/>
      <c r="G42" s="8"/>
    </row>
    <row r="43" spans="2:7" x14ac:dyDescent="0.25">
      <c r="B43" s="8"/>
      <c r="C43" s="388"/>
      <c r="D43" s="388"/>
      <c r="E43" s="401"/>
      <c r="F43" s="401"/>
      <c r="G43" s="8"/>
    </row>
    <row r="44" spans="2:7" x14ac:dyDescent="0.25">
      <c r="B44" s="8"/>
      <c r="C44" s="388"/>
      <c r="D44" s="388"/>
      <c r="E44" s="399"/>
      <c r="F44" s="399"/>
      <c r="G44" s="8"/>
    </row>
    <row r="45" spans="2:7" x14ac:dyDescent="0.25">
      <c r="B45" s="8"/>
      <c r="C45" s="8"/>
      <c r="D45" s="8"/>
      <c r="E45" s="8"/>
      <c r="F45" s="8"/>
      <c r="G45" s="8"/>
    </row>
    <row r="46" spans="2:7" x14ac:dyDescent="0.25">
      <c r="B46" s="8"/>
      <c r="C46" s="398"/>
      <c r="D46" s="398"/>
      <c r="E46" s="7"/>
      <c r="F46" s="8"/>
      <c r="G46" s="8"/>
    </row>
    <row r="47" spans="2:7" x14ac:dyDescent="0.25">
      <c r="B47" s="8"/>
      <c r="C47" s="398"/>
      <c r="D47" s="398"/>
      <c r="E47" s="400"/>
      <c r="F47" s="400"/>
      <c r="G47" s="8"/>
    </row>
    <row r="48" spans="2:7" x14ac:dyDescent="0.25">
      <c r="B48" s="8"/>
      <c r="C48" s="7"/>
      <c r="D48" s="7"/>
      <c r="E48" s="7"/>
      <c r="F48" s="7"/>
      <c r="G48" s="8"/>
    </row>
    <row r="49" spans="2:7" x14ac:dyDescent="0.25">
      <c r="B49" s="8"/>
      <c r="C49" s="388"/>
      <c r="D49" s="388"/>
      <c r="E49" s="401"/>
      <c r="F49" s="401"/>
      <c r="G49" s="8"/>
    </row>
    <row r="50" spans="2:7" x14ac:dyDescent="0.25">
      <c r="B50" s="8"/>
      <c r="C50" s="388"/>
      <c r="D50" s="388"/>
      <c r="E50" s="399"/>
      <c r="F50" s="399"/>
      <c r="G50" s="8"/>
    </row>
    <row r="51" spans="2:7" x14ac:dyDescent="0.25">
      <c r="B51" s="8"/>
      <c r="C51" s="8"/>
      <c r="D51" s="8"/>
      <c r="E51" s="8"/>
      <c r="F51" s="8"/>
      <c r="G51" s="8"/>
    </row>
    <row r="52" spans="2:7" x14ac:dyDescent="0.25">
      <c r="B52" s="8"/>
      <c r="C52" s="398"/>
      <c r="D52" s="398"/>
      <c r="E52" s="8"/>
      <c r="F52" s="8"/>
      <c r="G52" s="8"/>
    </row>
    <row r="53" spans="2:7" x14ac:dyDescent="0.25">
      <c r="B53" s="8"/>
      <c r="C53" s="398"/>
      <c r="D53" s="398"/>
      <c r="E53" s="399"/>
      <c r="F53" s="399"/>
      <c r="G53" s="8"/>
    </row>
    <row r="54" spans="2:7" x14ac:dyDescent="0.25">
      <c r="B54" s="8"/>
      <c r="C54" s="388"/>
      <c r="D54" s="388"/>
      <c r="E54" s="399"/>
      <c r="F54" s="399"/>
      <c r="G54" s="8"/>
    </row>
    <row r="55" spans="2:7" x14ac:dyDescent="0.25">
      <c r="B55" s="8"/>
      <c r="C55" s="9"/>
      <c r="D55" s="8"/>
      <c r="E55" s="9"/>
      <c r="F55" s="8"/>
      <c r="G55" s="8"/>
    </row>
    <row r="56" spans="2:7" x14ac:dyDescent="0.25">
      <c r="B56" s="8"/>
      <c r="C56" s="9"/>
      <c r="D56" s="9"/>
      <c r="E56" s="9"/>
      <c r="F56" s="9"/>
      <c r="G56" s="10"/>
    </row>
  </sheetData>
  <mergeCells count="43">
    <mergeCell ref="C29:F29"/>
    <mergeCell ref="C28:D28"/>
    <mergeCell ref="E28:F28"/>
    <mergeCell ref="E22:F22"/>
    <mergeCell ref="C54:D54"/>
    <mergeCell ref="E54:F54"/>
    <mergeCell ref="C50:D50"/>
    <mergeCell ref="E50:F50"/>
    <mergeCell ref="C40:D40"/>
    <mergeCell ref="C41:D41"/>
    <mergeCell ref="E44:F44"/>
    <mergeCell ref="C46:D46"/>
    <mergeCell ref="C42:F42"/>
    <mergeCell ref="C43:D43"/>
    <mergeCell ref="E43:F43"/>
    <mergeCell ref="C52:D52"/>
    <mergeCell ref="C53:D53"/>
    <mergeCell ref="E53:F53"/>
    <mergeCell ref="C47:D47"/>
    <mergeCell ref="E47:F47"/>
    <mergeCell ref="C49:D49"/>
    <mergeCell ref="E49:F49"/>
    <mergeCell ref="C44:D44"/>
    <mergeCell ref="C3:F3"/>
    <mergeCell ref="B4:F4"/>
    <mergeCell ref="C5:F5"/>
    <mergeCell ref="C7:D7"/>
    <mergeCell ref="C8:F8"/>
    <mergeCell ref="E9:F9"/>
    <mergeCell ref="E13:F13"/>
    <mergeCell ref="E14:F14"/>
    <mergeCell ref="C27:F27"/>
    <mergeCell ref="C20:F20"/>
    <mergeCell ref="C21:F21"/>
    <mergeCell ref="E16:F16"/>
    <mergeCell ref="E17:F17"/>
    <mergeCell ref="E15:F15"/>
    <mergeCell ref="E10:F10"/>
    <mergeCell ref="E11:F11"/>
    <mergeCell ref="E12:F12"/>
    <mergeCell ref="E23:F23"/>
    <mergeCell ref="E24:F24"/>
    <mergeCell ref="E18:F18"/>
  </mergeCells>
  <dataValidations count="2">
    <dataValidation type="whole" allowBlank="1" showInputMessage="1" showErrorMessage="1" sqref="E49 E43">
      <formula1>-999999999</formula1>
      <formula2>999999999</formula2>
    </dataValidation>
    <dataValidation type="list" allowBlank="1" showInputMessage="1" showErrorMessage="1" sqref="E53">
      <formula1>$K$60:$K$61</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4"/>
  <sheetViews>
    <sheetView topLeftCell="A13" zoomScale="85" zoomScaleNormal="85" workbookViewId="0">
      <selection activeCell="H15" sqref="H15"/>
    </sheetView>
  </sheetViews>
  <sheetFormatPr defaultColWidth="8.85546875" defaultRowHeight="15" x14ac:dyDescent="0.25"/>
  <cols>
    <col min="1" max="1" width="2.140625" customWidth="1"/>
    <col min="2" max="2" width="2.28515625" customWidth="1"/>
    <col min="3" max="3" width="22.5703125" style="11" customWidth="1"/>
    <col min="4" max="4" width="15.5703125" customWidth="1"/>
    <col min="5" max="5" width="15" customWidth="1"/>
    <col min="6" max="6" width="18.85546875" customWidth="1"/>
    <col min="7" max="7" width="9.85546875" customWidth="1"/>
    <col min="8" max="8" width="35" customWidth="1"/>
    <col min="9" max="9" width="17.28515625" customWidth="1"/>
    <col min="10" max="10" width="2.7109375" customWidth="1"/>
    <col min="11" max="11" width="2" customWidth="1"/>
    <col min="12" max="12" width="40.7109375" customWidth="1"/>
  </cols>
  <sheetData>
    <row r="1" spans="1:52" ht="15.75" thickBot="1" x14ac:dyDescent="0.3">
      <c r="A1" s="20"/>
      <c r="B1" s="20"/>
      <c r="C1" s="19"/>
      <c r="D1" s="20"/>
      <c r="E1" s="20"/>
      <c r="F1" s="20"/>
      <c r="G1" s="20"/>
      <c r="H1" s="100"/>
      <c r="I1" s="100"/>
      <c r="J1" s="2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ht="15.75" thickBot="1" x14ac:dyDescent="0.3">
      <c r="A2" s="20"/>
      <c r="B2" s="40"/>
      <c r="C2" s="41"/>
      <c r="D2" s="42"/>
      <c r="E2" s="42"/>
      <c r="F2" s="42"/>
      <c r="G2" s="42"/>
      <c r="H2" s="107"/>
      <c r="I2" s="107"/>
      <c r="J2" s="43"/>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ht="21" thickBot="1" x14ac:dyDescent="0.35">
      <c r="A3" s="20"/>
      <c r="B3" s="93"/>
      <c r="C3" s="359" t="s">
        <v>253</v>
      </c>
      <c r="D3" s="360"/>
      <c r="E3" s="360"/>
      <c r="F3" s="360"/>
      <c r="G3" s="360"/>
      <c r="H3" s="360"/>
      <c r="I3" s="361"/>
      <c r="J3" s="95"/>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ht="15" customHeight="1" x14ac:dyDescent="0.25">
      <c r="A4" s="20"/>
      <c r="B4" s="44"/>
      <c r="C4" s="419" t="s">
        <v>222</v>
      </c>
      <c r="D4" s="419"/>
      <c r="E4" s="419"/>
      <c r="F4" s="419"/>
      <c r="G4" s="419"/>
      <c r="H4" s="419"/>
      <c r="I4" s="419"/>
      <c r="J4" s="45"/>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ht="15" customHeight="1" x14ac:dyDescent="0.25">
      <c r="A5" s="20"/>
      <c r="B5" s="44"/>
      <c r="C5" s="132"/>
      <c r="D5" s="132"/>
      <c r="E5" s="132"/>
      <c r="F5" s="132"/>
      <c r="G5" s="132"/>
      <c r="H5" s="132"/>
      <c r="I5" s="132"/>
      <c r="J5" s="45"/>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x14ac:dyDescent="0.25">
      <c r="A6" s="20"/>
      <c r="B6" s="44"/>
      <c r="C6" s="46"/>
      <c r="D6" s="47"/>
      <c r="E6" s="47"/>
      <c r="F6" s="47"/>
      <c r="G6" s="47"/>
      <c r="H6" s="108"/>
      <c r="I6" s="108"/>
      <c r="J6" s="45"/>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ht="15.75" customHeight="1" thickBot="1" x14ac:dyDescent="0.3">
      <c r="A7" s="20"/>
      <c r="B7" s="44"/>
      <c r="C7" s="46"/>
      <c r="D7" s="352" t="s">
        <v>254</v>
      </c>
      <c r="E7" s="352"/>
      <c r="F7" s="418" t="s">
        <v>258</v>
      </c>
      <c r="G7" s="418"/>
      <c r="H7" s="106" t="s">
        <v>259</v>
      </c>
      <c r="I7" s="106" t="s">
        <v>231</v>
      </c>
      <c r="J7" s="45"/>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s="11" customFormat="1" ht="260.45" customHeight="1" thickBot="1" x14ac:dyDescent="0.3">
      <c r="A8" s="19"/>
      <c r="B8" s="49"/>
      <c r="C8" s="105" t="s">
        <v>251</v>
      </c>
      <c r="D8" s="420" t="s">
        <v>691</v>
      </c>
      <c r="E8" s="421"/>
      <c r="F8" s="422" t="s">
        <v>733</v>
      </c>
      <c r="G8" s="423"/>
      <c r="H8" s="284" t="s">
        <v>823</v>
      </c>
      <c r="I8" s="286" t="s">
        <v>20</v>
      </c>
      <c r="J8" s="5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11" customFormat="1" ht="315.75" thickBot="1" x14ac:dyDescent="0.3">
      <c r="A9" s="19"/>
      <c r="B9" s="49"/>
      <c r="C9" s="105"/>
      <c r="D9" s="420" t="s">
        <v>692</v>
      </c>
      <c r="E9" s="421" t="s">
        <v>692</v>
      </c>
      <c r="F9" s="422" t="s">
        <v>734</v>
      </c>
      <c r="G9" s="423"/>
      <c r="H9" s="285" t="s">
        <v>822</v>
      </c>
      <c r="I9" s="286" t="s">
        <v>20</v>
      </c>
      <c r="J9" s="5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s="11" customFormat="1" ht="330.75" thickBot="1" x14ac:dyDescent="0.3">
      <c r="A10" s="19"/>
      <c r="B10" s="49"/>
      <c r="C10" s="105"/>
      <c r="D10" s="420" t="s">
        <v>693</v>
      </c>
      <c r="E10" s="421" t="s">
        <v>693</v>
      </c>
      <c r="F10" s="422" t="s">
        <v>736</v>
      </c>
      <c r="G10" s="423"/>
      <c r="H10" s="285" t="s">
        <v>824</v>
      </c>
      <c r="I10" s="283"/>
      <c r="J10" s="5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s="11" customFormat="1" ht="120.75" thickBot="1" x14ac:dyDescent="0.3">
      <c r="A11" s="19"/>
      <c r="B11" s="49"/>
      <c r="C11" s="105"/>
      <c r="D11" s="420" t="s">
        <v>694</v>
      </c>
      <c r="E11" s="421" t="s">
        <v>694</v>
      </c>
      <c r="F11" s="422" t="s">
        <v>815</v>
      </c>
      <c r="G11" s="423"/>
      <c r="H11" s="285" t="s">
        <v>819</v>
      </c>
      <c r="I11" s="283"/>
      <c r="J11" s="5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2" s="11" customFormat="1" ht="345.75" thickBot="1" x14ac:dyDescent="0.3">
      <c r="A12" s="19"/>
      <c r="B12" s="49"/>
      <c r="C12" s="105"/>
      <c r="D12" s="420" t="s">
        <v>695</v>
      </c>
      <c r="E12" s="421" t="s">
        <v>695</v>
      </c>
      <c r="F12" s="444" t="s">
        <v>818</v>
      </c>
      <c r="G12" s="445"/>
      <c r="H12" s="285" t="s">
        <v>821</v>
      </c>
      <c r="I12" s="283"/>
      <c r="J12" s="5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1:52" s="11" customFormat="1" ht="67.150000000000006" customHeight="1" thickBot="1" x14ac:dyDescent="0.3">
      <c r="A13" s="19"/>
      <c r="B13" s="49"/>
      <c r="C13" s="105"/>
      <c r="D13" s="420" t="s">
        <v>696</v>
      </c>
      <c r="E13" s="421" t="s">
        <v>696</v>
      </c>
      <c r="F13" s="422" t="s">
        <v>816</v>
      </c>
      <c r="G13" s="423"/>
      <c r="H13" s="283" t="s">
        <v>817</v>
      </c>
      <c r="I13" s="283"/>
      <c r="J13" s="5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1:52" s="11" customFormat="1" ht="222.6" customHeight="1" thickBot="1" x14ac:dyDescent="0.3">
      <c r="A14" s="19"/>
      <c r="B14" s="49"/>
      <c r="C14" s="105"/>
      <c r="D14" s="420" t="s">
        <v>697</v>
      </c>
      <c r="E14" s="421" t="s">
        <v>697</v>
      </c>
      <c r="F14" s="422" t="s">
        <v>820</v>
      </c>
      <c r="G14" s="423"/>
      <c r="H14" s="285" t="s">
        <v>825</v>
      </c>
      <c r="I14" s="283"/>
      <c r="J14" s="5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1:52" s="11" customFormat="1" ht="49.9" customHeight="1" thickBot="1" x14ac:dyDescent="0.3">
      <c r="A15" s="19"/>
      <c r="B15" s="49"/>
      <c r="C15" s="105"/>
      <c r="D15" s="420" t="s">
        <v>698</v>
      </c>
      <c r="E15" s="421" t="s">
        <v>698</v>
      </c>
      <c r="F15" s="422" t="s">
        <v>826</v>
      </c>
      <c r="G15" s="423"/>
      <c r="H15" s="283"/>
      <c r="I15" s="283"/>
      <c r="J15" s="5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1:52" s="11" customFormat="1" ht="70.900000000000006" customHeight="1" thickBot="1" x14ac:dyDescent="0.3">
      <c r="A16" s="19"/>
      <c r="B16" s="49"/>
      <c r="C16" s="105"/>
      <c r="D16" s="420" t="s">
        <v>699</v>
      </c>
      <c r="E16" s="421" t="s">
        <v>699</v>
      </c>
      <c r="F16" s="444"/>
      <c r="G16" s="445"/>
      <c r="H16" s="283"/>
      <c r="I16" s="283"/>
      <c r="J16" s="5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1:52" s="11" customFormat="1" ht="70.900000000000006" customHeight="1" thickBot="1" x14ac:dyDescent="0.3">
      <c r="A17" s="19"/>
      <c r="B17" s="49"/>
      <c r="C17" s="105"/>
      <c r="D17" s="420" t="s">
        <v>723</v>
      </c>
      <c r="E17" s="421" t="s">
        <v>723</v>
      </c>
      <c r="F17" s="444" t="s">
        <v>735</v>
      </c>
      <c r="G17" s="445"/>
      <c r="H17" s="283"/>
      <c r="I17" s="283"/>
      <c r="J17" s="5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1:52" s="11" customFormat="1" ht="70.900000000000006" customHeight="1" thickBot="1" x14ac:dyDescent="0.3">
      <c r="A18" s="19"/>
      <c r="B18" s="49"/>
      <c r="C18" s="105"/>
      <c r="D18" s="420" t="s">
        <v>722</v>
      </c>
      <c r="E18" s="421" t="s">
        <v>722</v>
      </c>
      <c r="F18" s="444" t="s">
        <v>735</v>
      </c>
      <c r="G18" s="445"/>
      <c r="H18" s="283"/>
      <c r="I18" s="283"/>
      <c r="J18" s="5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s="11" customFormat="1" ht="70.900000000000006" customHeight="1" thickBot="1" x14ac:dyDescent="0.3">
      <c r="A19" s="19"/>
      <c r="B19" s="49"/>
      <c r="C19" s="105"/>
      <c r="D19" s="420" t="s">
        <v>724</v>
      </c>
      <c r="E19" s="421" t="s">
        <v>724</v>
      </c>
      <c r="F19" s="444" t="s">
        <v>735</v>
      </c>
      <c r="G19" s="445"/>
      <c r="H19" s="283"/>
      <c r="I19" s="283"/>
      <c r="J19" s="5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1:52" s="11" customFormat="1" ht="70.900000000000006" customHeight="1" thickBot="1" x14ac:dyDescent="0.3">
      <c r="A20" s="19"/>
      <c r="B20" s="49"/>
      <c r="C20" s="105"/>
      <c r="D20" s="420" t="s">
        <v>725</v>
      </c>
      <c r="E20" s="421" t="s">
        <v>725</v>
      </c>
      <c r="F20" s="444" t="s">
        <v>735</v>
      </c>
      <c r="G20" s="445"/>
      <c r="H20" s="283"/>
      <c r="I20" s="283"/>
      <c r="J20" s="5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1:52" s="11" customFormat="1" ht="70.900000000000006" customHeight="1" thickBot="1" x14ac:dyDescent="0.3">
      <c r="A21" s="19"/>
      <c r="B21" s="49"/>
      <c r="C21" s="105"/>
      <c r="D21" s="420" t="s">
        <v>726</v>
      </c>
      <c r="E21" s="421" t="s">
        <v>726</v>
      </c>
      <c r="F21" s="444" t="s">
        <v>735</v>
      </c>
      <c r="G21" s="445"/>
      <c r="H21" s="283"/>
      <c r="I21" s="283"/>
      <c r="J21" s="5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11" customFormat="1" ht="70.900000000000006" customHeight="1" thickBot="1" x14ac:dyDescent="0.3">
      <c r="A22" s="19"/>
      <c r="B22" s="49"/>
      <c r="C22" s="105"/>
      <c r="D22" s="420" t="s">
        <v>727</v>
      </c>
      <c r="E22" s="421" t="s">
        <v>727</v>
      </c>
      <c r="F22" s="444" t="s">
        <v>735</v>
      </c>
      <c r="G22" s="445"/>
      <c r="H22" s="283"/>
      <c r="I22" s="283"/>
      <c r="J22" s="5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11" customFormat="1" ht="70.900000000000006" customHeight="1" thickBot="1" x14ac:dyDescent="0.3">
      <c r="A23" s="19"/>
      <c r="B23" s="49"/>
      <c r="C23" s="105"/>
      <c r="D23" s="420" t="s">
        <v>728</v>
      </c>
      <c r="E23" s="421" t="s">
        <v>728</v>
      </c>
      <c r="F23" s="444" t="s">
        <v>735</v>
      </c>
      <c r="G23" s="445"/>
      <c r="H23" s="283"/>
      <c r="I23" s="283"/>
      <c r="J23" s="5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s="11" customFormat="1" ht="70.900000000000006" customHeight="1" thickBot="1" x14ac:dyDescent="0.3">
      <c r="A24" s="19"/>
      <c r="B24" s="49"/>
      <c r="C24" s="105"/>
      <c r="D24" s="420" t="s">
        <v>729</v>
      </c>
      <c r="E24" s="421" t="s">
        <v>729</v>
      </c>
      <c r="F24" s="444" t="s">
        <v>735</v>
      </c>
      <c r="G24" s="445"/>
      <c r="H24" s="283"/>
      <c r="I24" s="283"/>
      <c r="J24" s="5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2" s="11" customFormat="1" ht="70.900000000000006" customHeight="1" thickBot="1" x14ac:dyDescent="0.3">
      <c r="A25" s="19"/>
      <c r="B25" s="49"/>
      <c r="C25" s="105"/>
      <c r="D25" s="420" t="s">
        <v>730</v>
      </c>
      <c r="E25" s="421" t="s">
        <v>730</v>
      </c>
      <c r="F25" s="444" t="s">
        <v>735</v>
      </c>
      <c r="G25" s="445"/>
      <c r="H25" s="283"/>
      <c r="I25" s="283"/>
      <c r="J25" s="5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1:52" s="11" customFormat="1" ht="70.900000000000006" customHeight="1" thickBot="1" x14ac:dyDescent="0.3">
      <c r="A26" s="19"/>
      <c r="B26" s="49"/>
      <c r="C26" s="105"/>
      <c r="D26" s="420" t="s">
        <v>731</v>
      </c>
      <c r="E26" s="421" t="s">
        <v>731</v>
      </c>
      <c r="F26" s="444" t="s">
        <v>735</v>
      </c>
      <c r="G26" s="445"/>
      <c r="H26" s="283"/>
      <c r="I26" s="283"/>
      <c r="J26" s="5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1:52" s="11" customFormat="1" ht="18.75" customHeight="1" thickBot="1" x14ac:dyDescent="0.3">
      <c r="A27" s="19"/>
      <c r="B27" s="49"/>
      <c r="C27" s="103"/>
      <c r="D27" s="51"/>
      <c r="E27" s="51"/>
      <c r="F27" s="51"/>
      <c r="G27" s="51"/>
      <c r="H27" s="113" t="s">
        <v>255</v>
      </c>
      <c r="I27" s="115"/>
      <c r="J27" s="5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s="11" customFormat="1" ht="18.75" customHeight="1" x14ac:dyDescent="0.25">
      <c r="A28" s="19"/>
      <c r="B28" s="49"/>
      <c r="C28" s="153"/>
      <c r="D28" s="51"/>
      <c r="E28" s="51"/>
      <c r="F28" s="51"/>
      <c r="G28" s="51"/>
      <c r="H28" s="114"/>
      <c r="I28" s="46"/>
      <c r="J28" s="5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s="11" customFormat="1" ht="15.75" thickBot="1" x14ac:dyDescent="0.3">
      <c r="A29" s="19"/>
      <c r="B29" s="49"/>
      <c r="C29" s="134"/>
      <c r="D29" s="430" t="s">
        <v>281</v>
      </c>
      <c r="E29" s="430"/>
      <c r="F29" s="430"/>
      <c r="G29" s="430"/>
      <c r="H29" s="430"/>
      <c r="I29" s="430"/>
      <c r="J29" s="5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1:52" s="11" customFormat="1" ht="15.75" thickBot="1" x14ac:dyDescent="0.3">
      <c r="A30" s="19"/>
      <c r="B30" s="49"/>
      <c r="C30" s="134"/>
      <c r="D30" s="87" t="s">
        <v>59</v>
      </c>
      <c r="E30" s="424"/>
      <c r="F30" s="425"/>
      <c r="G30" s="425"/>
      <c r="H30" s="426"/>
      <c r="I30" s="51"/>
      <c r="J30" s="5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1:52" s="11" customFormat="1" ht="15.75" thickBot="1" x14ac:dyDescent="0.3">
      <c r="A31" s="19"/>
      <c r="B31" s="49"/>
      <c r="C31" s="134"/>
      <c r="D31" s="87" t="s">
        <v>61</v>
      </c>
      <c r="E31" s="427"/>
      <c r="F31" s="428"/>
      <c r="G31" s="428"/>
      <c r="H31" s="429"/>
      <c r="I31" s="51"/>
      <c r="J31" s="5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1:52" s="11" customFormat="1" ht="13.5" customHeight="1" x14ac:dyDescent="0.25">
      <c r="A32" s="19"/>
      <c r="B32" s="49"/>
      <c r="C32" s="134"/>
      <c r="D32" s="51"/>
      <c r="E32" s="51"/>
      <c r="F32" s="51"/>
      <c r="G32" s="51"/>
      <c r="H32" s="51"/>
      <c r="I32" s="51"/>
      <c r="J32" s="5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1:52" s="11" customFormat="1" ht="30.75" customHeight="1" thickBot="1" x14ac:dyDescent="0.3">
      <c r="A33" s="19"/>
      <c r="B33" s="49"/>
      <c r="C33" s="376" t="s">
        <v>223</v>
      </c>
      <c r="D33" s="376"/>
      <c r="E33" s="376"/>
      <c r="F33" s="376"/>
      <c r="G33" s="376"/>
      <c r="H33" s="376"/>
      <c r="I33" s="108"/>
      <c r="J33" s="5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row>
    <row r="34" spans="1:52" s="11" customFormat="1" ht="30.75" customHeight="1" x14ac:dyDescent="0.25">
      <c r="A34" s="19"/>
      <c r="B34" s="49"/>
      <c r="C34" s="111"/>
      <c r="D34" s="407"/>
      <c r="E34" s="408"/>
      <c r="F34" s="408"/>
      <c r="G34" s="408"/>
      <c r="H34" s="408"/>
      <c r="I34" s="409"/>
      <c r="J34" s="5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1:52" s="11" customFormat="1" ht="30.75" customHeight="1" x14ac:dyDescent="0.25">
      <c r="A35" s="19"/>
      <c r="B35" s="49"/>
      <c r="C35" s="111"/>
      <c r="D35" s="410"/>
      <c r="E35" s="411"/>
      <c r="F35" s="411"/>
      <c r="G35" s="411"/>
      <c r="H35" s="411"/>
      <c r="I35" s="412"/>
      <c r="J35" s="5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1:52" s="11" customFormat="1" ht="30.75" customHeight="1" x14ac:dyDescent="0.25">
      <c r="A36" s="19"/>
      <c r="B36" s="49"/>
      <c r="C36" s="111"/>
      <c r="D36" s="410"/>
      <c r="E36" s="411"/>
      <c r="F36" s="411"/>
      <c r="G36" s="411"/>
      <c r="H36" s="411"/>
      <c r="I36" s="412"/>
      <c r="J36" s="5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1:52" s="11" customFormat="1" ht="30.75" customHeight="1" thickBot="1" x14ac:dyDescent="0.3">
      <c r="A37" s="19"/>
      <c r="B37" s="49"/>
      <c r="C37" s="111"/>
      <c r="D37" s="413"/>
      <c r="E37" s="414"/>
      <c r="F37" s="414"/>
      <c r="G37" s="414"/>
      <c r="H37" s="414"/>
      <c r="I37" s="415"/>
      <c r="J37" s="5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1:52" s="11" customFormat="1" x14ac:dyDescent="0.25">
      <c r="A38" s="19"/>
      <c r="B38" s="49"/>
      <c r="C38" s="104"/>
      <c r="D38" s="104"/>
      <c r="E38" s="104"/>
      <c r="F38" s="111"/>
      <c r="G38" s="104"/>
      <c r="H38" s="108"/>
      <c r="I38" s="108"/>
      <c r="J38" s="5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1:52" ht="15.75" customHeight="1" thickBot="1" x14ac:dyDescent="0.3">
      <c r="A39" s="20"/>
      <c r="B39" s="49"/>
      <c r="C39" s="52"/>
      <c r="D39" s="418" t="s">
        <v>254</v>
      </c>
      <c r="E39" s="418"/>
      <c r="F39" s="418" t="s">
        <v>258</v>
      </c>
      <c r="G39" s="418"/>
      <c r="H39" s="106" t="s">
        <v>259</v>
      </c>
      <c r="I39" s="106" t="s">
        <v>231</v>
      </c>
      <c r="J39" s="50"/>
      <c r="K39" s="6"/>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row>
    <row r="40" spans="1:52" ht="39.950000000000003" customHeight="1" thickBot="1" x14ac:dyDescent="0.3">
      <c r="A40" s="20"/>
      <c r="B40" s="49"/>
      <c r="C40" s="105" t="s">
        <v>252</v>
      </c>
      <c r="D40" s="416"/>
      <c r="E40" s="417"/>
      <c r="F40" s="416"/>
      <c r="G40" s="417"/>
      <c r="H40" s="110"/>
      <c r="I40" s="110"/>
      <c r="J40" s="50"/>
      <c r="K40" s="6"/>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1:52" ht="39.950000000000003" customHeight="1" thickBot="1" x14ac:dyDescent="0.3">
      <c r="A41" s="20"/>
      <c r="B41" s="49"/>
      <c r="C41" s="105"/>
      <c r="D41" s="416"/>
      <c r="E41" s="417"/>
      <c r="F41" s="416"/>
      <c r="G41" s="417"/>
      <c r="H41" s="110"/>
      <c r="I41" s="110"/>
      <c r="J41" s="5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1:52" ht="48" customHeight="1" thickBot="1" x14ac:dyDescent="0.3">
      <c r="A42" s="20"/>
      <c r="B42" s="49"/>
      <c r="C42" s="105"/>
      <c r="D42" s="416"/>
      <c r="E42" s="417"/>
      <c r="F42" s="416"/>
      <c r="G42" s="417"/>
      <c r="H42" s="110"/>
      <c r="I42" s="110"/>
      <c r="J42" s="5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1:52" ht="18.75" customHeight="1" thickBot="1" x14ac:dyDescent="0.3">
      <c r="A43" s="20"/>
      <c r="B43" s="49"/>
      <c r="C43" s="46"/>
      <c r="D43" s="46"/>
      <c r="E43" s="46"/>
      <c r="F43" s="46"/>
      <c r="G43" s="46"/>
      <c r="H43" s="113" t="s">
        <v>255</v>
      </c>
      <c r="I43" s="115"/>
      <c r="J43" s="5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1:52" ht="15.75" thickBot="1" x14ac:dyDescent="0.3">
      <c r="A44" s="20"/>
      <c r="B44" s="49"/>
      <c r="C44" s="46"/>
      <c r="D44" s="151" t="s">
        <v>281</v>
      </c>
      <c r="E44" s="154"/>
      <c r="F44" s="46"/>
      <c r="G44" s="46"/>
      <c r="H44" s="114"/>
      <c r="I44" s="46"/>
      <c r="J44" s="5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row>
    <row r="45" spans="1:52" ht="15.75" thickBot="1" x14ac:dyDescent="0.3">
      <c r="A45" s="20"/>
      <c r="B45" s="49"/>
      <c r="C45" s="46"/>
      <c r="D45" s="87" t="s">
        <v>59</v>
      </c>
      <c r="E45" s="427"/>
      <c r="F45" s="428"/>
      <c r="G45" s="428"/>
      <c r="H45" s="429"/>
      <c r="I45" s="46"/>
      <c r="J45" s="5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row>
    <row r="46" spans="1:52" ht="15.75" thickBot="1" x14ac:dyDescent="0.3">
      <c r="A46" s="20"/>
      <c r="B46" s="49"/>
      <c r="C46" s="46"/>
      <c r="D46" s="87" t="s">
        <v>61</v>
      </c>
      <c r="E46" s="427"/>
      <c r="F46" s="428"/>
      <c r="G46" s="428"/>
      <c r="H46" s="429"/>
      <c r="I46" s="46"/>
      <c r="J46" s="5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row>
    <row r="47" spans="1:52" x14ac:dyDescent="0.25">
      <c r="A47" s="20"/>
      <c r="B47" s="49"/>
      <c r="C47" s="46"/>
      <c r="D47" s="46"/>
      <c r="E47" s="46"/>
      <c r="F47" s="46"/>
      <c r="G47" s="46"/>
      <c r="H47" s="114"/>
      <c r="I47" s="46"/>
      <c r="J47" s="5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row>
    <row r="48" spans="1:52" ht="15.75" customHeight="1" thickBot="1" x14ac:dyDescent="0.3">
      <c r="A48" s="20"/>
      <c r="B48" s="49"/>
      <c r="C48" s="52"/>
      <c r="D48" s="418" t="s">
        <v>254</v>
      </c>
      <c r="E48" s="418"/>
      <c r="F48" s="418" t="s">
        <v>258</v>
      </c>
      <c r="G48" s="418"/>
      <c r="H48" s="106" t="s">
        <v>259</v>
      </c>
      <c r="I48" s="106" t="s">
        <v>231</v>
      </c>
      <c r="J48" s="50"/>
      <c r="K48" s="6"/>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row>
    <row r="49" spans="1:52" ht="39.950000000000003" customHeight="1" thickBot="1" x14ac:dyDescent="0.3">
      <c r="A49" s="20"/>
      <c r="B49" s="49"/>
      <c r="C49" s="105" t="s">
        <v>284</v>
      </c>
      <c r="D49" s="416"/>
      <c r="E49" s="417"/>
      <c r="F49" s="416"/>
      <c r="G49" s="417"/>
      <c r="H49" s="110"/>
      <c r="I49" s="110"/>
      <c r="J49" s="50"/>
      <c r="K49" s="6"/>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row>
    <row r="50" spans="1:52" ht="39.950000000000003" customHeight="1" thickBot="1" x14ac:dyDescent="0.3">
      <c r="A50" s="20"/>
      <c r="B50" s="49"/>
      <c r="C50" s="105"/>
      <c r="D50" s="416"/>
      <c r="E50" s="417"/>
      <c r="F50" s="416"/>
      <c r="G50" s="417"/>
      <c r="H50" s="110"/>
      <c r="I50" s="110"/>
      <c r="J50" s="5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row>
    <row r="51" spans="1:52" ht="48" customHeight="1" thickBot="1" x14ac:dyDescent="0.3">
      <c r="A51" s="20"/>
      <c r="B51" s="49"/>
      <c r="C51" s="105"/>
      <c r="D51" s="416"/>
      <c r="E51" s="417"/>
      <c r="F51" s="416"/>
      <c r="G51" s="417"/>
      <c r="H51" s="110"/>
      <c r="I51" s="110"/>
      <c r="J51" s="5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row>
    <row r="52" spans="1:52" ht="21.75" customHeight="1" thickBot="1" x14ac:dyDescent="0.3">
      <c r="A52" s="20"/>
      <c r="B52" s="49"/>
      <c r="C52" s="46"/>
      <c r="D52" s="46"/>
      <c r="E52" s="46"/>
      <c r="F52" s="46"/>
      <c r="G52" s="46"/>
      <c r="H52" s="113" t="s">
        <v>255</v>
      </c>
      <c r="I52" s="115"/>
      <c r="J52" s="5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row>
    <row r="53" spans="1:52" ht="15.75" thickBot="1" x14ac:dyDescent="0.3">
      <c r="A53" s="20"/>
      <c r="B53" s="49"/>
      <c r="C53" s="46"/>
      <c r="D53" s="151" t="s">
        <v>281</v>
      </c>
      <c r="E53" s="154"/>
      <c r="F53" s="46"/>
      <c r="G53" s="46"/>
      <c r="H53" s="114"/>
      <c r="I53" s="46"/>
      <c r="J53" s="5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ht="15.75" thickBot="1" x14ac:dyDescent="0.3">
      <c r="A54" s="20"/>
      <c r="B54" s="49"/>
      <c r="C54" s="46"/>
      <c r="D54" s="87" t="s">
        <v>59</v>
      </c>
      <c r="E54" s="427"/>
      <c r="F54" s="428"/>
      <c r="G54" s="428"/>
      <c r="H54" s="429"/>
      <c r="I54" s="46"/>
      <c r="J54" s="5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ht="15.75" thickBot="1" x14ac:dyDescent="0.3">
      <c r="A55" s="20"/>
      <c r="B55" s="49"/>
      <c r="C55" s="46"/>
      <c r="D55" s="87" t="s">
        <v>61</v>
      </c>
      <c r="E55" s="427"/>
      <c r="F55" s="428"/>
      <c r="G55" s="428"/>
      <c r="H55" s="429"/>
      <c r="I55" s="46"/>
      <c r="J55" s="5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row>
    <row r="56" spans="1:52" ht="15.75" thickBot="1" x14ac:dyDescent="0.3">
      <c r="A56" s="20"/>
      <c r="B56" s="49"/>
      <c r="C56" s="46"/>
      <c r="D56" s="87"/>
      <c r="E56" s="46"/>
      <c r="F56" s="46"/>
      <c r="G56" s="46"/>
      <c r="H56" s="46"/>
      <c r="I56" s="46"/>
      <c r="J56" s="5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row>
    <row r="57" spans="1:52" ht="168" customHeight="1" thickBot="1" x14ac:dyDescent="0.3">
      <c r="A57" s="20"/>
      <c r="B57" s="49"/>
      <c r="C57" s="112"/>
      <c r="D57" s="440" t="s">
        <v>260</v>
      </c>
      <c r="E57" s="440"/>
      <c r="F57" s="441"/>
      <c r="G57" s="442"/>
      <c r="H57" s="442"/>
      <c r="I57" s="443"/>
      <c r="J57" s="5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row>
    <row r="58" spans="1:52" s="11" customFormat="1" ht="18.75" customHeight="1" x14ac:dyDescent="0.25">
      <c r="A58" s="19"/>
      <c r="B58" s="49"/>
      <c r="C58" s="53"/>
      <c r="D58" s="53"/>
      <c r="E58" s="53"/>
      <c r="F58" s="53"/>
      <c r="G58" s="53"/>
      <c r="H58" s="108"/>
      <c r="I58" s="108"/>
      <c r="J58" s="5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row>
    <row r="59" spans="1:52" s="11" customFormat="1" ht="15.75" customHeight="1" thickBot="1" x14ac:dyDescent="0.3">
      <c r="A59" s="19"/>
      <c r="B59" s="49"/>
      <c r="C59" s="46"/>
      <c r="D59" s="47"/>
      <c r="E59" s="47"/>
      <c r="F59" s="47"/>
      <c r="G59" s="86" t="s">
        <v>224</v>
      </c>
      <c r="H59" s="108"/>
      <c r="I59" s="108"/>
      <c r="J59" s="5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row>
    <row r="60" spans="1:52" s="11" customFormat="1" ht="78" customHeight="1" x14ac:dyDescent="0.25">
      <c r="A60" s="19"/>
      <c r="B60" s="49"/>
      <c r="C60" s="46"/>
      <c r="D60" s="47"/>
      <c r="E60" s="47"/>
      <c r="F60" s="30" t="s">
        <v>225</v>
      </c>
      <c r="G60" s="434" t="s">
        <v>291</v>
      </c>
      <c r="H60" s="435"/>
      <c r="I60" s="436"/>
      <c r="J60" s="5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row>
    <row r="61" spans="1:52" s="11" customFormat="1" ht="54.75" customHeight="1" x14ac:dyDescent="0.25">
      <c r="A61" s="19"/>
      <c r="B61" s="49"/>
      <c r="C61" s="46"/>
      <c r="D61" s="47"/>
      <c r="E61" s="47"/>
      <c r="F61" s="31" t="s">
        <v>226</v>
      </c>
      <c r="G61" s="437" t="s">
        <v>292</v>
      </c>
      <c r="H61" s="438"/>
      <c r="I61" s="439"/>
      <c r="J61" s="5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row>
    <row r="62" spans="1:52" s="11" customFormat="1" ht="58.5" customHeight="1" x14ac:dyDescent="0.25">
      <c r="A62" s="19"/>
      <c r="B62" s="49"/>
      <c r="C62" s="46"/>
      <c r="D62" s="47"/>
      <c r="E62" s="47"/>
      <c r="F62" s="31" t="s">
        <v>227</v>
      </c>
      <c r="G62" s="437" t="s">
        <v>293</v>
      </c>
      <c r="H62" s="438"/>
      <c r="I62" s="439"/>
      <c r="J62" s="5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row>
    <row r="63" spans="1:52" ht="60" customHeight="1" x14ac:dyDescent="0.25">
      <c r="A63" s="20"/>
      <c r="B63" s="49"/>
      <c r="C63" s="46"/>
      <c r="D63" s="47"/>
      <c r="E63" s="47"/>
      <c r="F63" s="31" t="s">
        <v>228</v>
      </c>
      <c r="G63" s="437" t="s">
        <v>294</v>
      </c>
      <c r="H63" s="438"/>
      <c r="I63" s="439"/>
      <c r="J63" s="5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row>
    <row r="64" spans="1:52" ht="54" customHeight="1" x14ac:dyDescent="0.25">
      <c r="A64" s="20"/>
      <c r="B64" s="44"/>
      <c r="C64" s="46"/>
      <c r="D64" s="47"/>
      <c r="E64" s="47"/>
      <c r="F64" s="31" t="s">
        <v>229</v>
      </c>
      <c r="G64" s="437" t="s">
        <v>295</v>
      </c>
      <c r="H64" s="438"/>
      <c r="I64" s="439"/>
      <c r="J64" s="45"/>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row>
    <row r="65" spans="1:52" ht="61.5" customHeight="1" thickBot="1" x14ac:dyDescent="0.3">
      <c r="A65" s="20"/>
      <c r="B65" s="44"/>
      <c r="C65" s="46"/>
      <c r="D65" s="47"/>
      <c r="E65" s="47"/>
      <c r="F65" s="32" t="s">
        <v>230</v>
      </c>
      <c r="G65" s="431" t="s">
        <v>296</v>
      </c>
      <c r="H65" s="432"/>
      <c r="I65" s="433"/>
      <c r="J65" s="45"/>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row>
    <row r="66" spans="1:52" ht="15.75" thickBot="1" x14ac:dyDescent="0.3">
      <c r="A66" s="20"/>
      <c r="B66" s="54"/>
      <c r="C66" s="55"/>
      <c r="D66" s="56"/>
      <c r="E66" s="56"/>
      <c r="F66" s="56"/>
      <c r="G66" s="56"/>
      <c r="H66" s="109"/>
      <c r="I66" s="109"/>
      <c r="J66" s="57"/>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row>
    <row r="67" spans="1:52" ht="50.1" customHeight="1" x14ac:dyDescent="0.25">
      <c r="A67" s="2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row>
    <row r="68" spans="1:52" ht="50.1" customHeight="1" x14ac:dyDescent="0.25">
      <c r="A68" s="2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row>
    <row r="69" spans="1:52" ht="49.5" customHeight="1" x14ac:dyDescent="0.25">
      <c r="A69" s="2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row>
    <row r="70" spans="1:52" ht="50.1" customHeight="1" x14ac:dyDescent="0.25">
      <c r="A70" s="2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row>
    <row r="71" spans="1:52" ht="50.1" customHeight="1" x14ac:dyDescent="0.25">
      <c r="A71" s="2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row>
    <row r="72" spans="1:52" ht="50.1" customHeight="1" x14ac:dyDescent="0.25">
      <c r="A72" s="2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row>
    <row r="73" spans="1:52" x14ac:dyDescent="0.25">
      <c r="A73" s="20"/>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row>
    <row r="74" spans="1:52" x14ac:dyDescent="0.25">
      <c r="A74" s="2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row>
    <row r="75" spans="1:52" x14ac:dyDescent="0.25">
      <c r="A75" s="20"/>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row>
    <row r="76" spans="1:52" x14ac:dyDescent="0.25">
      <c r="A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row>
    <row r="77" spans="1:52" x14ac:dyDescent="0.25">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row>
    <row r="78" spans="1:52" x14ac:dyDescent="0.25">
      <c r="A78" s="100"/>
      <c r="B78" s="100"/>
      <c r="C78" s="100"/>
      <c r="D78" s="100"/>
      <c r="E78" s="100"/>
      <c r="F78" s="100"/>
      <c r="G78" s="100"/>
      <c r="H78" s="100"/>
      <c r="I78" s="100"/>
      <c r="J78" s="100"/>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c r="AS78" s="100"/>
      <c r="AT78" s="100"/>
      <c r="AU78" s="100"/>
      <c r="AV78" s="100"/>
      <c r="AW78" s="100"/>
      <c r="AX78" s="100"/>
      <c r="AY78" s="100"/>
      <c r="AZ78" s="100"/>
    </row>
    <row r="79" spans="1:52" x14ac:dyDescent="0.25">
      <c r="A79" s="100"/>
      <c r="B79" s="100"/>
      <c r="C79" s="100"/>
      <c r="D79" s="100"/>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row>
    <row r="80" spans="1:52" x14ac:dyDescent="0.25">
      <c r="A80" s="100"/>
      <c r="B80" s="100"/>
      <c r="C80" s="100"/>
      <c r="D80" s="100"/>
      <c r="E80" s="100"/>
      <c r="F80" s="100"/>
      <c r="G80" s="100"/>
      <c r="H80" s="100"/>
      <c r="I80" s="100"/>
      <c r="J80" s="100"/>
      <c r="K80" s="100"/>
    </row>
    <row r="81" spans="1:11" x14ac:dyDescent="0.25">
      <c r="A81" s="100"/>
      <c r="B81" s="100"/>
      <c r="C81" s="100"/>
      <c r="D81" s="100"/>
      <c r="E81" s="100"/>
      <c r="F81" s="100"/>
      <c r="G81" s="100"/>
      <c r="H81" s="100"/>
      <c r="I81" s="100"/>
      <c r="J81" s="100"/>
      <c r="K81" s="100"/>
    </row>
    <row r="82" spans="1:11" x14ac:dyDescent="0.25">
      <c r="A82" s="100"/>
      <c r="B82" s="100"/>
      <c r="C82" s="100"/>
      <c r="D82" s="100"/>
      <c r="E82" s="100"/>
      <c r="F82" s="100"/>
      <c r="G82" s="100"/>
      <c r="H82" s="100"/>
      <c r="I82" s="100"/>
      <c r="J82" s="100"/>
      <c r="K82" s="100"/>
    </row>
    <row r="83" spans="1:11" x14ac:dyDescent="0.25">
      <c r="A83" s="100"/>
      <c r="B83" s="100"/>
      <c r="C83" s="100"/>
      <c r="D83" s="100"/>
      <c r="E83" s="100"/>
      <c r="F83" s="100"/>
      <c r="G83" s="100"/>
      <c r="H83" s="100"/>
      <c r="I83" s="100"/>
      <c r="J83" s="100"/>
      <c r="K83" s="100"/>
    </row>
    <row r="84" spans="1:11" x14ac:dyDescent="0.25">
      <c r="A84" s="100"/>
      <c r="B84" s="100"/>
      <c r="C84" s="100"/>
      <c r="D84" s="100"/>
      <c r="E84" s="100"/>
      <c r="F84" s="100"/>
      <c r="G84" s="100"/>
      <c r="H84" s="100"/>
      <c r="I84" s="100"/>
      <c r="J84" s="100"/>
      <c r="K84" s="100"/>
    </row>
    <row r="85" spans="1:11" x14ac:dyDescent="0.25">
      <c r="A85" s="100"/>
      <c r="B85" s="100"/>
      <c r="C85" s="100"/>
      <c r="D85" s="100"/>
      <c r="E85" s="100"/>
      <c r="F85" s="100"/>
      <c r="G85" s="100"/>
      <c r="H85" s="100"/>
      <c r="I85" s="100"/>
      <c r="J85" s="100"/>
      <c r="K85" s="100"/>
    </row>
    <row r="86" spans="1:11" x14ac:dyDescent="0.25">
      <c r="A86" s="100"/>
      <c r="B86" s="100"/>
      <c r="C86" s="100"/>
      <c r="D86" s="100"/>
      <c r="E86" s="100"/>
      <c r="F86" s="100"/>
      <c r="G86" s="100"/>
      <c r="H86" s="100"/>
      <c r="I86" s="100"/>
      <c r="J86" s="100"/>
      <c r="K86" s="100"/>
    </row>
    <row r="87" spans="1:11" x14ac:dyDescent="0.25">
      <c r="A87" s="100"/>
      <c r="B87" s="100"/>
      <c r="C87" s="100"/>
      <c r="D87" s="100"/>
      <c r="E87" s="100"/>
      <c r="F87" s="100"/>
      <c r="G87" s="100"/>
      <c r="H87" s="100"/>
      <c r="I87" s="100"/>
      <c r="J87" s="100"/>
      <c r="K87" s="100"/>
    </row>
    <row r="88" spans="1:11" x14ac:dyDescent="0.25">
      <c r="A88" s="100"/>
      <c r="B88" s="100"/>
      <c r="C88" s="100"/>
      <c r="D88" s="100"/>
      <c r="E88" s="100"/>
      <c r="F88" s="100"/>
      <c r="G88" s="100"/>
      <c r="H88" s="100"/>
      <c r="I88" s="100"/>
      <c r="J88" s="100"/>
      <c r="K88" s="100"/>
    </row>
    <row r="89" spans="1:11" x14ac:dyDescent="0.25">
      <c r="A89" s="100"/>
      <c r="B89" s="100"/>
      <c r="C89" s="100"/>
      <c r="D89" s="100"/>
      <c r="E89" s="100"/>
      <c r="F89" s="100"/>
      <c r="G89" s="100"/>
      <c r="H89" s="100"/>
      <c r="I89" s="100"/>
      <c r="J89" s="100"/>
      <c r="K89" s="100"/>
    </row>
    <row r="90" spans="1:11" x14ac:dyDescent="0.25">
      <c r="A90" s="100"/>
      <c r="B90" s="100"/>
      <c r="C90" s="100"/>
      <c r="D90" s="100"/>
      <c r="E90" s="100"/>
      <c r="F90" s="100"/>
      <c r="G90" s="100"/>
      <c r="H90" s="100"/>
      <c r="I90" s="100"/>
      <c r="J90" s="100"/>
      <c r="K90" s="100"/>
    </row>
    <row r="91" spans="1:11" x14ac:dyDescent="0.25">
      <c r="A91" s="100"/>
      <c r="B91" s="100"/>
      <c r="C91" s="100"/>
      <c r="D91" s="100"/>
      <c r="E91" s="100"/>
      <c r="F91" s="100"/>
      <c r="G91" s="100"/>
      <c r="H91" s="100"/>
      <c r="I91" s="100"/>
      <c r="J91" s="100"/>
      <c r="K91" s="100"/>
    </row>
    <row r="92" spans="1:11" x14ac:dyDescent="0.25">
      <c r="A92" s="100"/>
      <c r="B92" s="100"/>
      <c r="C92" s="100"/>
      <c r="D92" s="100"/>
      <c r="E92" s="100"/>
      <c r="F92" s="100"/>
      <c r="G92" s="100"/>
      <c r="H92" s="100"/>
      <c r="I92" s="100"/>
      <c r="J92" s="100"/>
      <c r="K92" s="100"/>
    </row>
    <row r="93" spans="1:11" x14ac:dyDescent="0.25">
      <c r="A93" s="100"/>
      <c r="B93" s="100"/>
      <c r="C93" s="100"/>
      <c r="D93" s="100"/>
      <c r="E93" s="100"/>
      <c r="F93" s="100"/>
      <c r="G93" s="100"/>
      <c r="H93" s="100"/>
      <c r="I93" s="100"/>
      <c r="J93" s="100"/>
      <c r="K93" s="100"/>
    </row>
    <row r="94" spans="1:11" x14ac:dyDescent="0.25">
      <c r="A94" s="100"/>
      <c r="B94" s="100"/>
      <c r="C94" s="100"/>
      <c r="D94" s="100"/>
      <c r="E94" s="100"/>
      <c r="F94" s="100"/>
      <c r="G94" s="100"/>
      <c r="H94" s="100"/>
      <c r="I94" s="100"/>
      <c r="J94" s="100"/>
      <c r="K94" s="100"/>
    </row>
    <row r="95" spans="1:11" x14ac:dyDescent="0.25">
      <c r="A95" s="100"/>
      <c r="B95" s="100"/>
      <c r="C95" s="100"/>
      <c r="D95" s="100"/>
      <c r="E95" s="100"/>
      <c r="F95" s="100"/>
      <c r="G95" s="100"/>
      <c r="H95" s="100"/>
      <c r="I95" s="100"/>
      <c r="J95" s="100"/>
      <c r="K95" s="100"/>
    </row>
    <row r="96" spans="1:11" x14ac:dyDescent="0.25">
      <c r="A96" s="100"/>
      <c r="B96" s="100"/>
      <c r="C96" s="100"/>
      <c r="D96" s="100"/>
      <c r="E96" s="100"/>
      <c r="F96" s="100"/>
      <c r="G96" s="100"/>
      <c r="H96" s="100"/>
      <c r="I96" s="100"/>
      <c r="J96" s="100"/>
      <c r="K96" s="100"/>
    </row>
    <row r="97" spans="1:11" x14ac:dyDescent="0.25">
      <c r="A97" s="100"/>
      <c r="B97" s="100"/>
      <c r="C97" s="100"/>
      <c r="D97" s="100"/>
      <c r="E97" s="100"/>
      <c r="F97" s="100"/>
      <c r="G97" s="100"/>
      <c r="H97" s="100"/>
      <c r="I97" s="100"/>
      <c r="J97" s="100"/>
      <c r="K97" s="100"/>
    </row>
    <row r="98" spans="1:11" x14ac:dyDescent="0.25">
      <c r="A98" s="100"/>
      <c r="B98" s="100"/>
      <c r="C98" s="100"/>
      <c r="D98" s="100"/>
      <c r="E98" s="100"/>
      <c r="F98" s="100"/>
      <c r="G98" s="100"/>
      <c r="H98" s="100"/>
      <c r="I98" s="100"/>
      <c r="J98" s="100"/>
      <c r="K98" s="100"/>
    </row>
    <row r="99" spans="1:11" x14ac:dyDescent="0.25">
      <c r="A99" s="100"/>
      <c r="B99" s="100"/>
      <c r="C99" s="100"/>
      <c r="D99" s="100"/>
      <c r="E99" s="100"/>
      <c r="F99" s="100"/>
      <c r="G99" s="100"/>
      <c r="H99" s="100"/>
      <c r="I99" s="100"/>
      <c r="J99" s="100"/>
      <c r="K99" s="100"/>
    </row>
    <row r="100" spans="1:11" x14ac:dyDescent="0.25">
      <c r="A100" s="100"/>
      <c r="B100" s="100"/>
      <c r="C100" s="100"/>
      <c r="D100" s="100"/>
      <c r="E100" s="100"/>
      <c r="F100" s="100"/>
      <c r="G100" s="100"/>
      <c r="H100" s="100"/>
      <c r="I100" s="100"/>
      <c r="J100" s="100"/>
      <c r="K100" s="100"/>
    </row>
    <row r="101" spans="1:11" x14ac:dyDescent="0.25">
      <c r="A101" s="100"/>
      <c r="B101" s="100"/>
      <c r="C101" s="100"/>
      <c r="D101" s="100"/>
      <c r="E101" s="100"/>
      <c r="F101" s="100"/>
      <c r="G101" s="100"/>
      <c r="H101" s="100"/>
      <c r="I101" s="100"/>
      <c r="J101" s="100"/>
      <c r="K101" s="100"/>
    </row>
    <row r="102" spans="1:11" x14ac:dyDescent="0.25">
      <c r="A102" s="100"/>
      <c r="B102" s="100"/>
      <c r="C102" s="100"/>
      <c r="D102" s="100"/>
      <c r="E102" s="100"/>
      <c r="F102" s="100"/>
      <c r="G102" s="100"/>
      <c r="H102" s="100"/>
      <c r="I102" s="100"/>
      <c r="J102" s="100"/>
      <c r="K102" s="100"/>
    </row>
    <row r="103" spans="1:11" x14ac:dyDescent="0.25">
      <c r="A103" s="100"/>
      <c r="B103" s="100"/>
      <c r="C103" s="100"/>
      <c r="D103" s="100"/>
      <c r="E103" s="100"/>
      <c r="F103" s="100"/>
      <c r="G103" s="100"/>
      <c r="H103" s="100"/>
      <c r="I103" s="100"/>
      <c r="J103" s="100"/>
      <c r="K103" s="100"/>
    </row>
    <row r="104" spans="1:11" x14ac:dyDescent="0.25">
      <c r="A104" s="100"/>
      <c r="B104" s="100"/>
      <c r="C104" s="100"/>
      <c r="D104" s="100"/>
      <c r="E104" s="100"/>
      <c r="F104" s="100"/>
      <c r="G104" s="100"/>
      <c r="H104" s="100"/>
      <c r="I104" s="100"/>
      <c r="J104" s="100"/>
      <c r="K104" s="100"/>
    </row>
    <row r="105" spans="1:11" x14ac:dyDescent="0.25">
      <c r="A105" s="100"/>
      <c r="B105" s="100"/>
      <c r="C105" s="100"/>
      <c r="D105" s="100"/>
      <c r="E105" s="100"/>
      <c r="F105" s="100"/>
      <c r="G105" s="100"/>
      <c r="H105" s="100"/>
      <c r="I105" s="100"/>
      <c r="J105" s="100"/>
      <c r="K105" s="100"/>
    </row>
    <row r="106" spans="1:11" x14ac:dyDescent="0.25">
      <c r="A106" s="100"/>
      <c r="B106" s="100"/>
      <c r="C106" s="100"/>
      <c r="D106" s="100"/>
      <c r="E106" s="100"/>
      <c r="F106" s="100"/>
      <c r="G106" s="100"/>
      <c r="H106" s="100"/>
      <c r="I106" s="100"/>
      <c r="J106" s="100"/>
      <c r="K106" s="100"/>
    </row>
    <row r="107" spans="1:11" x14ac:dyDescent="0.25">
      <c r="A107" s="100"/>
      <c r="B107" s="100"/>
      <c r="C107" s="100"/>
      <c r="D107" s="100"/>
      <c r="E107" s="100"/>
      <c r="F107" s="100"/>
      <c r="G107" s="100"/>
      <c r="H107" s="100"/>
      <c r="I107" s="100"/>
      <c r="J107" s="100"/>
      <c r="K107" s="100"/>
    </row>
    <row r="108" spans="1:11" x14ac:dyDescent="0.25">
      <c r="A108" s="100"/>
      <c r="B108" s="100"/>
      <c r="C108" s="100"/>
      <c r="D108" s="100"/>
      <c r="E108" s="100"/>
      <c r="F108" s="100"/>
      <c r="G108" s="100"/>
      <c r="H108" s="100"/>
      <c r="I108" s="100"/>
      <c r="J108" s="100"/>
      <c r="K108" s="100"/>
    </row>
    <row r="109" spans="1:11" x14ac:dyDescent="0.25">
      <c r="A109" s="100"/>
      <c r="B109" s="100"/>
      <c r="C109" s="100"/>
      <c r="D109" s="100"/>
      <c r="E109" s="100"/>
      <c r="F109" s="100"/>
      <c r="G109" s="100"/>
      <c r="H109" s="100"/>
      <c r="I109" s="100"/>
      <c r="J109" s="100"/>
      <c r="K109" s="100"/>
    </row>
    <row r="110" spans="1:11" x14ac:dyDescent="0.25">
      <c r="A110" s="100"/>
      <c r="B110" s="100"/>
      <c r="C110" s="100"/>
      <c r="D110" s="100"/>
      <c r="E110" s="100"/>
      <c r="F110" s="100"/>
      <c r="G110" s="100"/>
      <c r="H110" s="100"/>
      <c r="I110" s="100"/>
      <c r="J110" s="100"/>
      <c r="K110" s="100"/>
    </row>
    <row r="111" spans="1:11" x14ac:dyDescent="0.25">
      <c r="A111" s="100"/>
      <c r="B111" s="100"/>
      <c r="C111" s="100"/>
      <c r="D111" s="100"/>
      <c r="E111" s="100"/>
      <c r="F111" s="100"/>
      <c r="G111" s="100"/>
      <c r="H111" s="100"/>
      <c r="I111" s="100"/>
      <c r="J111" s="100"/>
      <c r="K111" s="100"/>
    </row>
    <row r="112" spans="1:11" x14ac:dyDescent="0.25">
      <c r="A112" s="100"/>
      <c r="B112" s="100"/>
      <c r="C112" s="100"/>
      <c r="D112" s="100"/>
      <c r="E112" s="100"/>
      <c r="F112" s="100"/>
      <c r="G112" s="100"/>
      <c r="H112" s="100"/>
      <c r="I112" s="100"/>
      <c r="J112" s="100"/>
      <c r="K112" s="100"/>
    </row>
    <row r="113" spans="1:11" x14ac:dyDescent="0.25">
      <c r="A113" s="100"/>
      <c r="B113" s="100"/>
      <c r="C113" s="100"/>
      <c r="D113" s="100"/>
      <c r="E113" s="100"/>
      <c r="F113" s="100"/>
      <c r="G113" s="100"/>
      <c r="H113" s="100"/>
      <c r="I113" s="100"/>
      <c r="J113" s="100"/>
      <c r="K113" s="100"/>
    </row>
    <row r="114" spans="1:11" x14ac:dyDescent="0.25">
      <c r="A114" s="100"/>
      <c r="B114" s="100"/>
      <c r="C114" s="100"/>
      <c r="D114" s="100"/>
      <c r="E114" s="100"/>
      <c r="F114" s="100"/>
      <c r="G114" s="100"/>
      <c r="H114" s="100"/>
      <c r="I114" s="100"/>
      <c r="J114" s="100"/>
      <c r="K114" s="100"/>
    </row>
    <row r="115" spans="1:11" x14ac:dyDescent="0.25">
      <c r="A115" s="100"/>
      <c r="B115" s="100"/>
      <c r="H115" s="100"/>
      <c r="I115" s="100"/>
      <c r="J115" s="100"/>
      <c r="K115" s="100"/>
    </row>
    <row r="116" spans="1:11" x14ac:dyDescent="0.25">
      <c r="A116" s="100"/>
      <c r="B116" s="100"/>
      <c r="H116" s="100"/>
      <c r="I116" s="100"/>
      <c r="J116" s="100"/>
      <c r="K116" s="100"/>
    </row>
    <row r="117" spans="1:11" x14ac:dyDescent="0.25">
      <c r="A117" s="100"/>
      <c r="B117" s="100"/>
      <c r="H117" s="100"/>
      <c r="I117" s="100"/>
      <c r="J117" s="100"/>
      <c r="K117" s="100"/>
    </row>
    <row r="118" spans="1:11" x14ac:dyDescent="0.25">
      <c r="A118" s="100"/>
      <c r="B118" s="100"/>
      <c r="H118" s="100"/>
      <c r="I118" s="100"/>
      <c r="J118" s="100"/>
      <c r="K118" s="100"/>
    </row>
    <row r="119" spans="1:11" x14ac:dyDescent="0.25">
      <c r="A119" s="100"/>
      <c r="B119" s="100"/>
      <c r="H119" s="100"/>
      <c r="I119" s="100"/>
      <c r="J119" s="100"/>
      <c r="K119" s="100"/>
    </row>
    <row r="120" spans="1:11" x14ac:dyDescent="0.25">
      <c r="A120" s="100"/>
      <c r="B120" s="100"/>
      <c r="H120" s="100"/>
      <c r="I120" s="100"/>
      <c r="J120" s="100"/>
      <c r="K120" s="100"/>
    </row>
    <row r="121" spans="1:11" x14ac:dyDescent="0.25">
      <c r="A121" s="100"/>
      <c r="B121" s="100"/>
      <c r="H121" s="100"/>
      <c r="I121" s="100"/>
      <c r="J121" s="100"/>
      <c r="K121" s="100"/>
    </row>
    <row r="122" spans="1:11" x14ac:dyDescent="0.25">
      <c r="A122" s="100"/>
      <c r="B122" s="100"/>
      <c r="H122" s="100"/>
      <c r="I122" s="100"/>
      <c r="J122" s="100"/>
      <c r="K122" s="100"/>
    </row>
    <row r="123" spans="1:11" x14ac:dyDescent="0.25">
      <c r="A123" s="100"/>
      <c r="B123" s="100"/>
      <c r="H123" s="100"/>
      <c r="I123" s="100"/>
      <c r="J123" s="100"/>
      <c r="K123" s="100"/>
    </row>
    <row r="124" spans="1:11" x14ac:dyDescent="0.25">
      <c r="B124" s="100"/>
      <c r="J124" s="100"/>
    </row>
  </sheetData>
  <mergeCells count="75">
    <mergeCell ref="F24:G24"/>
    <mergeCell ref="F25:G25"/>
    <mergeCell ref="F26:G26"/>
    <mergeCell ref="D26:E26"/>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D21:E21"/>
    <mergeCell ref="D22:E22"/>
    <mergeCell ref="D23:E23"/>
    <mergeCell ref="D15:E15"/>
    <mergeCell ref="D24:E24"/>
    <mergeCell ref="D25:E25"/>
    <mergeCell ref="D16:E16"/>
    <mergeCell ref="D17:E17"/>
    <mergeCell ref="D18:E18"/>
    <mergeCell ref="D19:E19"/>
    <mergeCell ref="D20:E20"/>
    <mergeCell ref="E45:H45"/>
    <mergeCell ref="E46:H46"/>
    <mergeCell ref="D48:E48"/>
    <mergeCell ref="D51:E51"/>
    <mergeCell ref="F48:G48"/>
    <mergeCell ref="D49:E49"/>
    <mergeCell ref="F49:G49"/>
    <mergeCell ref="G65:I65"/>
    <mergeCell ref="F50:G50"/>
    <mergeCell ref="G60:I60"/>
    <mergeCell ref="G61:I61"/>
    <mergeCell ref="G62:I62"/>
    <mergeCell ref="G63:I63"/>
    <mergeCell ref="G64:I64"/>
    <mergeCell ref="E55:H55"/>
    <mergeCell ref="D50:E50"/>
    <mergeCell ref="F51:G51"/>
    <mergeCell ref="E54:H54"/>
    <mergeCell ref="D57:E57"/>
    <mergeCell ref="F57:I57"/>
    <mergeCell ref="C3:I3"/>
    <mergeCell ref="C4:I4"/>
    <mergeCell ref="C33:H33"/>
    <mergeCell ref="D8:E8"/>
    <mergeCell ref="D7:E7"/>
    <mergeCell ref="F7:G7"/>
    <mergeCell ref="F8:G8"/>
    <mergeCell ref="E30:H30"/>
    <mergeCell ref="E31:H31"/>
    <mergeCell ref="D29:I29"/>
    <mergeCell ref="D9:E9"/>
    <mergeCell ref="D10:E10"/>
    <mergeCell ref="D11:E11"/>
    <mergeCell ref="D12:E12"/>
    <mergeCell ref="D13:E13"/>
    <mergeCell ref="D14:E14"/>
    <mergeCell ref="D34:I37"/>
    <mergeCell ref="D40:E40"/>
    <mergeCell ref="D41:E41"/>
    <mergeCell ref="D42:E42"/>
    <mergeCell ref="F40:G40"/>
    <mergeCell ref="F41:G41"/>
    <mergeCell ref="F42:G42"/>
    <mergeCell ref="D39:E39"/>
    <mergeCell ref="F39:G39"/>
  </mergeCells>
  <pageMargins left="0.2" right="0.21" top="0.17" bottom="0.17" header="0.17" footer="0.17"/>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16"/>
  <sheetViews>
    <sheetView topLeftCell="A51" zoomScale="85" zoomScaleNormal="85" workbookViewId="0">
      <selection activeCell="M22" sqref="M22"/>
    </sheetView>
  </sheetViews>
  <sheetFormatPr defaultColWidth="8.85546875" defaultRowHeight="15" x14ac:dyDescent="0.25"/>
  <cols>
    <col min="1" max="1" width="2.140625" customWidth="1"/>
    <col min="2" max="2" width="2.28515625" customWidth="1"/>
    <col min="3" max="3" width="22.5703125" style="11" customWidth="1"/>
    <col min="4" max="4" width="15.5703125" customWidth="1"/>
    <col min="5" max="5" width="19.85546875" customWidth="1"/>
    <col min="6" max="6" width="18.85546875" customWidth="1"/>
    <col min="7" max="7" width="12.42578125" customWidth="1"/>
    <col min="8" max="8" width="65.42578125" customWidth="1"/>
    <col min="9" max="9" width="33" customWidth="1"/>
    <col min="10" max="10" width="2.7109375" customWidth="1"/>
    <col min="11" max="11" width="2" customWidth="1"/>
    <col min="12" max="12" width="40.7109375" customWidth="1"/>
  </cols>
  <sheetData>
    <row r="1" spans="1:52" ht="15.75" thickBot="1" x14ac:dyDescent="0.3">
      <c r="A1" s="20"/>
      <c r="B1" s="20"/>
      <c r="C1" s="19"/>
      <c r="D1" s="20"/>
      <c r="E1" s="20"/>
      <c r="F1" s="20"/>
      <c r="G1" s="20"/>
      <c r="H1" s="100"/>
      <c r="I1" s="100"/>
      <c r="J1" s="2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ht="15.75" thickBot="1" x14ac:dyDescent="0.3">
      <c r="A2" s="20"/>
      <c r="B2" s="40"/>
      <c r="C2" s="41"/>
      <c r="D2" s="42"/>
      <c r="E2" s="42"/>
      <c r="F2" s="42"/>
      <c r="G2" s="42"/>
      <c r="H2" s="107"/>
      <c r="I2" s="107"/>
      <c r="J2" s="43"/>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ht="21" thickBot="1" x14ac:dyDescent="0.35">
      <c r="A3" s="20"/>
      <c r="B3" s="93"/>
      <c r="C3" s="359" t="s">
        <v>253</v>
      </c>
      <c r="D3" s="360"/>
      <c r="E3" s="360"/>
      <c r="F3" s="360"/>
      <c r="G3" s="360"/>
      <c r="H3" s="360"/>
      <c r="I3" s="361"/>
      <c r="J3" s="95"/>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ht="15" customHeight="1" x14ac:dyDescent="0.25">
      <c r="A4" s="20"/>
      <c r="B4" s="44"/>
      <c r="C4" s="419" t="s">
        <v>222</v>
      </c>
      <c r="D4" s="419"/>
      <c r="E4" s="419"/>
      <c r="F4" s="419"/>
      <c r="G4" s="419"/>
      <c r="H4" s="419"/>
      <c r="I4" s="419"/>
      <c r="J4" s="45"/>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ht="15" customHeight="1" x14ac:dyDescent="0.25">
      <c r="A5" s="20"/>
      <c r="B5" s="44"/>
      <c r="C5" s="298"/>
      <c r="D5" s="298"/>
      <c r="E5" s="298"/>
      <c r="F5" s="298"/>
      <c r="G5" s="298"/>
      <c r="H5" s="298"/>
      <c r="I5" s="298"/>
      <c r="J5" s="45"/>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x14ac:dyDescent="0.25">
      <c r="A6" s="20"/>
      <c r="B6" s="44"/>
      <c r="C6" s="46"/>
      <c r="D6" s="47"/>
      <c r="E6" s="47"/>
      <c r="F6" s="47"/>
      <c r="G6" s="47"/>
      <c r="H6" s="108"/>
      <c r="I6" s="108"/>
      <c r="J6" s="45"/>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ht="15.75" customHeight="1" thickBot="1" x14ac:dyDescent="0.3">
      <c r="A7" s="20"/>
      <c r="B7" s="44"/>
      <c r="C7" s="46"/>
      <c r="D7" s="352" t="s">
        <v>254</v>
      </c>
      <c r="E7" s="352"/>
      <c r="F7" s="418" t="s">
        <v>258</v>
      </c>
      <c r="G7" s="418"/>
      <c r="H7" s="106" t="s">
        <v>259</v>
      </c>
      <c r="I7" s="106" t="s">
        <v>231</v>
      </c>
      <c r="J7" s="45"/>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s="11" customFormat="1" ht="228.75" customHeight="1" thickBot="1" x14ac:dyDescent="0.3">
      <c r="A8" s="19"/>
      <c r="B8" s="49"/>
      <c r="C8" s="105" t="s">
        <v>251</v>
      </c>
      <c r="D8" s="420" t="s">
        <v>828</v>
      </c>
      <c r="E8" s="421"/>
      <c r="F8" s="422" t="s">
        <v>828</v>
      </c>
      <c r="G8" s="423"/>
      <c r="H8" s="284" t="s">
        <v>931</v>
      </c>
      <c r="I8" s="301" t="s">
        <v>829</v>
      </c>
      <c r="J8" s="5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11" customFormat="1" ht="46.9" customHeight="1" thickBot="1" x14ac:dyDescent="0.3">
      <c r="A9" s="19"/>
      <c r="B9" s="49"/>
      <c r="C9" s="105"/>
      <c r="D9" s="420" t="s">
        <v>920</v>
      </c>
      <c r="E9" s="421" t="s">
        <v>692</v>
      </c>
      <c r="F9" s="422" t="s">
        <v>921</v>
      </c>
      <c r="G9" s="423"/>
      <c r="H9" s="285" t="s">
        <v>830</v>
      </c>
      <c r="I9" s="301" t="s">
        <v>20</v>
      </c>
      <c r="J9" s="5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s="11" customFormat="1" ht="101.45" customHeight="1" thickBot="1" x14ac:dyDescent="0.3">
      <c r="A10" s="19"/>
      <c r="B10" s="49"/>
      <c r="C10" s="105"/>
      <c r="D10" s="420" t="s">
        <v>837</v>
      </c>
      <c r="E10" s="421" t="s">
        <v>693</v>
      </c>
      <c r="F10" s="420" t="s">
        <v>838</v>
      </c>
      <c r="G10" s="421" t="s">
        <v>693</v>
      </c>
      <c r="H10" s="285" t="s">
        <v>833</v>
      </c>
      <c r="I10" s="301" t="s">
        <v>20</v>
      </c>
      <c r="J10" s="5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s="11" customFormat="1" ht="80.45" customHeight="1" thickBot="1" x14ac:dyDescent="0.3">
      <c r="A11" s="19"/>
      <c r="B11" s="49"/>
      <c r="C11" s="105"/>
      <c r="D11" s="420" t="s">
        <v>832</v>
      </c>
      <c r="E11" s="421"/>
      <c r="F11" s="422" t="s">
        <v>832</v>
      </c>
      <c r="G11" s="423"/>
      <c r="H11" s="285" t="s">
        <v>932</v>
      </c>
      <c r="I11" s="301" t="s">
        <v>829</v>
      </c>
      <c r="J11" s="5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2" s="11" customFormat="1" ht="255.75" thickBot="1" x14ac:dyDescent="0.3">
      <c r="A12" s="19"/>
      <c r="B12" s="49"/>
      <c r="C12" s="105"/>
      <c r="D12" s="420" t="s">
        <v>925</v>
      </c>
      <c r="E12" s="421" t="s">
        <v>694</v>
      </c>
      <c r="F12" s="420" t="s">
        <v>925</v>
      </c>
      <c r="G12" s="421" t="s">
        <v>694</v>
      </c>
      <c r="H12" s="285" t="s">
        <v>933</v>
      </c>
      <c r="I12" s="301" t="s">
        <v>26</v>
      </c>
      <c r="J12" s="5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1:52" s="11" customFormat="1" ht="102" customHeight="1" thickBot="1" x14ac:dyDescent="0.3">
      <c r="A13" s="19"/>
      <c r="B13" s="49"/>
      <c r="C13" s="105"/>
      <c r="D13" s="420" t="s">
        <v>831</v>
      </c>
      <c r="E13" s="421"/>
      <c r="F13" s="420" t="s">
        <v>831</v>
      </c>
      <c r="G13" s="421"/>
      <c r="H13" s="285" t="s">
        <v>868</v>
      </c>
      <c r="I13" s="301" t="s">
        <v>20</v>
      </c>
      <c r="J13" s="5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1:52" s="11" customFormat="1" ht="67.150000000000006" customHeight="1" thickBot="1" x14ac:dyDescent="0.3">
      <c r="A14" s="19"/>
      <c r="B14" s="49"/>
      <c r="C14" s="105"/>
      <c r="D14" s="420" t="s">
        <v>835</v>
      </c>
      <c r="E14" s="421"/>
      <c r="F14" s="420" t="s">
        <v>835</v>
      </c>
      <c r="G14" s="421"/>
      <c r="H14" s="285" t="s">
        <v>836</v>
      </c>
      <c r="I14" s="301" t="s">
        <v>20</v>
      </c>
      <c r="J14" s="5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1:52" s="11" customFormat="1" ht="88.9" customHeight="1" thickBot="1" x14ac:dyDescent="0.3">
      <c r="A15" s="19"/>
      <c r="B15" s="49"/>
      <c r="C15" s="105"/>
      <c r="D15" s="422" t="s">
        <v>839</v>
      </c>
      <c r="E15" s="423"/>
      <c r="F15" s="422" t="s">
        <v>839</v>
      </c>
      <c r="G15" s="423"/>
      <c r="H15" s="285" t="s">
        <v>869</v>
      </c>
      <c r="I15" s="301" t="s">
        <v>829</v>
      </c>
      <c r="J15" s="5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1:52" s="11" customFormat="1" ht="18.75" customHeight="1" thickBot="1" x14ac:dyDescent="0.3">
      <c r="A16" s="19"/>
      <c r="B16" s="49"/>
      <c r="C16" s="295"/>
      <c r="D16" s="51"/>
      <c r="E16" s="51"/>
      <c r="F16" s="51"/>
      <c r="G16" s="51"/>
      <c r="H16" s="113" t="s">
        <v>255</v>
      </c>
      <c r="I16" s="300" t="s">
        <v>20</v>
      </c>
      <c r="J16" s="5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1:52" s="11" customFormat="1" ht="18.75" customHeight="1" x14ac:dyDescent="0.25">
      <c r="A17" s="19"/>
      <c r="B17" s="49"/>
      <c r="C17" s="295"/>
      <c r="D17" s="51"/>
      <c r="E17" s="51"/>
      <c r="F17" s="51"/>
      <c r="G17" s="51"/>
      <c r="H17" s="114"/>
      <c r="I17" s="46"/>
      <c r="J17" s="5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1:52" s="11" customFormat="1" ht="15.75" thickBot="1" x14ac:dyDescent="0.3">
      <c r="A18" s="19"/>
      <c r="B18" s="49"/>
      <c r="C18" s="295"/>
      <c r="D18" s="430" t="s">
        <v>928</v>
      </c>
      <c r="E18" s="430"/>
      <c r="F18" s="430"/>
      <c r="G18" s="430"/>
      <c r="H18" s="430"/>
      <c r="I18" s="430"/>
      <c r="J18" s="5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s="11" customFormat="1" ht="15.75" thickBot="1" x14ac:dyDescent="0.3">
      <c r="A19" s="19"/>
      <c r="B19" s="49"/>
      <c r="C19" s="295"/>
      <c r="D19" s="87" t="s">
        <v>59</v>
      </c>
      <c r="E19" s="457" t="s">
        <v>834</v>
      </c>
      <c r="F19" s="458"/>
      <c r="G19" s="458"/>
      <c r="H19" s="459"/>
      <c r="I19" s="51"/>
      <c r="J19" s="5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1:52" s="11" customFormat="1" ht="15.75" thickBot="1" x14ac:dyDescent="0.3">
      <c r="A20" s="19"/>
      <c r="B20" s="49"/>
      <c r="C20" s="295"/>
      <c r="D20" s="87" t="s">
        <v>61</v>
      </c>
      <c r="E20" s="460" t="s">
        <v>684</v>
      </c>
      <c r="F20" s="461"/>
      <c r="G20" s="461"/>
      <c r="H20" s="462"/>
      <c r="I20" s="51"/>
      <c r="J20" s="5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1:52" s="11" customFormat="1" ht="13.5" customHeight="1" x14ac:dyDescent="0.25">
      <c r="A21" s="19"/>
      <c r="B21" s="49"/>
      <c r="C21" s="295"/>
      <c r="D21" s="51"/>
      <c r="E21" s="51"/>
      <c r="F21" s="51"/>
      <c r="G21" s="51"/>
      <c r="H21" s="51"/>
      <c r="I21" s="51"/>
      <c r="J21" s="5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11" customFormat="1" ht="30.75" customHeight="1" thickBot="1" x14ac:dyDescent="0.3">
      <c r="A22" s="19"/>
      <c r="B22" s="49"/>
      <c r="C22" s="376" t="s">
        <v>223</v>
      </c>
      <c r="D22" s="376"/>
      <c r="E22" s="376"/>
      <c r="F22" s="376"/>
      <c r="G22" s="376"/>
      <c r="H22" s="376"/>
      <c r="I22" s="108"/>
      <c r="J22" s="5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11" customFormat="1" ht="226.9" customHeight="1" thickBot="1" x14ac:dyDescent="0.3">
      <c r="A23" s="19"/>
      <c r="B23" s="49"/>
      <c r="C23" s="296"/>
      <c r="D23" s="463" t="s">
        <v>934</v>
      </c>
      <c r="E23" s="464"/>
      <c r="F23" s="464"/>
      <c r="G23" s="464"/>
      <c r="H23" s="464"/>
      <c r="I23" s="465"/>
      <c r="J23" s="5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s="11" customFormat="1" x14ac:dyDescent="0.25">
      <c r="A24" s="19"/>
      <c r="B24" s="49"/>
      <c r="C24" s="296"/>
      <c r="D24" s="296"/>
      <c r="E24" s="296"/>
      <c r="F24" s="296"/>
      <c r="G24" s="296"/>
      <c r="H24" s="108"/>
      <c r="I24" s="108"/>
      <c r="J24" s="5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2" ht="15.75" customHeight="1" thickBot="1" x14ac:dyDescent="0.3">
      <c r="A25" s="20"/>
      <c r="B25" s="49"/>
      <c r="C25" s="52"/>
      <c r="D25" s="418" t="s">
        <v>254</v>
      </c>
      <c r="E25" s="418"/>
      <c r="F25" s="418" t="s">
        <v>258</v>
      </c>
      <c r="G25" s="418"/>
      <c r="H25" s="106" t="s">
        <v>259</v>
      </c>
      <c r="I25" s="106" t="s">
        <v>231</v>
      </c>
      <c r="J25" s="50"/>
      <c r="K25" s="6"/>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1:52" ht="255.75" thickBot="1" x14ac:dyDescent="0.3">
      <c r="A26" s="20"/>
      <c r="B26" s="49"/>
      <c r="C26" s="105" t="s">
        <v>252</v>
      </c>
      <c r="D26" s="420" t="s">
        <v>828</v>
      </c>
      <c r="E26" s="421"/>
      <c r="F26" s="422" t="s">
        <v>828</v>
      </c>
      <c r="G26" s="423"/>
      <c r="H26" s="284" t="s">
        <v>919</v>
      </c>
      <c r="I26" s="301" t="s">
        <v>829</v>
      </c>
      <c r="J26" s="50"/>
      <c r="K26" s="6"/>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1:52" ht="183" customHeight="1" thickBot="1" x14ac:dyDescent="0.3">
      <c r="A27" s="20"/>
      <c r="B27" s="49"/>
      <c r="C27" s="105"/>
      <c r="D27" s="420" t="s">
        <v>920</v>
      </c>
      <c r="E27" s="421" t="s">
        <v>692</v>
      </c>
      <c r="F27" s="422" t="s">
        <v>921</v>
      </c>
      <c r="G27" s="423"/>
      <c r="H27" s="285" t="s">
        <v>922</v>
      </c>
      <c r="I27" s="301" t="s">
        <v>20</v>
      </c>
      <c r="J27" s="5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ht="303.60000000000002" customHeight="1" thickBot="1" x14ac:dyDescent="0.3">
      <c r="A28" s="20"/>
      <c r="B28" s="49"/>
      <c r="C28" s="105"/>
      <c r="D28" s="420" t="s">
        <v>837</v>
      </c>
      <c r="E28" s="421" t="s">
        <v>693</v>
      </c>
      <c r="F28" s="420" t="s">
        <v>838</v>
      </c>
      <c r="G28" s="421" t="s">
        <v>693</v>
      </c>
      <c r="H28" s="284" t="s">
        <v>923</v>
      </c>
      <c r="I28" s="301" t="s">
        <v>20</v>
      </c>
      <c r="J28" s="5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ht="109.15" customHeight="1" thickBot="1" x14ac:dyDescent="0.3">
      <c r="A29" s="20"/>
      <c r="B29" s="49"/>
      <c r="C29" s="105"/>
      <c r="D29" s="420" t="s">
        <v>832</v>
      </c>
      <c r="E29" s="421"/>
      <c r="F29" s="422" t="s">
        <v>832</v>
      </c>
      <c r="G29" s="423"/>
      <c r="H29" s="285" t="s">
        <v>924</v>
      </c>
      <c r="I29" s="301" t="s">
        <v>829</v>
      </c>
      <c r="J29" s="5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1:52" ht="270.75" thickBot="1" x14ac:dyDescent="0.3">
      <c r="A30" s="20"/>
      <c r="B30" s="49"/>
      <c r="C30" s="105"/>
      <c r="D30" s="420" t="s">
        <v>925</v>
      </c>
      <c r="E30" s="421" t="s">
        <v>694</v>
      </c>
      <c r="F30" s="420" t="s">
        <v>925</v>
      </c>
      <c r="G30" s="421" t="s">
        <v>694</v>
      </c>
      <c r="H30" s="285" t="s">
        <v>926</v>
      </c>
      <c r="I30" s="301" t="s">
        <v>26</v>
      </c>
      <c r="J30" s="5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1:52" ht="173.45" customHeight="1" thickBot="1" x14ac:dyDescent="0.3">
      <c r="A31" s="20"/>
      <c r="B31" s="49"/>
      <c r="C31" s="105"/>
      <c r="D31" s="420" t="s">
        <v>831</v>
      </c>
      <c r="E31" s="421"/>
      <c r="F31" s="420" t="s">
        <v>831</v>
      </c>
      <c r="G31" s="421"/>
      <c r="H31" s="285" t="s">
        <v>927</v>
      </c>
      <c r="I31" s="301" t="s">
        <v>20</v>
      </c>
      <c r="J31" s="5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1:52" ht="72" customHeight="1" thickBot="1" x14ac:dyDescent="0.3">
      <c r="A32" s="20"/>
      <c r="B32" s="49"/>
      <c r="C32" s="105"/>
      <c r="D32" s="420" t="s">
        <v>835</v>
      </c>
      <c r="E32" s="421"/>
      <c r="F32" s="420" t="s">
        <v>835</v>
      </c>
      <c r="G32" s="421"/>
      <c r="H32" s="285" t="s">
        <v>881</v>
      </c>
      <c r="I32" s="301" t="s">
        <v>20</v>
      </c>
      <c r="J32" s="5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1:52" ht="78" customHeight="1" thickBot="1" x14ac:dyDescent="0.3">
      <c r="A33" s="20"/>
      <c r="B33" s="49"/>
      <c r="C33" s="105"/>
      <c r="D33" s="422" t="s">
        <v>839</v>
      </c>
      <c r="E33" s="423"/>
      <c r="F33" s="422" t="s">
        <v>839</v>
      </c>
      <c r="G33" s="423"/>
      <c r="H33" s="285" t="s">
        <v>869</v>
      </c>
      <c r="I33" s="301" t="s">
        <v>829</v>
      </c>
      <c r="J33" s="5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row>
    <row r="34" spans="1:52" ht="18.75" customHeight="1" thickBot="1" x14ac:dyDescent="0.3">
      <c r="A34" s="20"/>
      <c r="B34" s="49"/>
      <c r="C34" s="46"/>
      <c r="D34" s="46"/>
      <c r="E34" s="46"/>
      <c r="F34" s="46"/>
      <c r="G34" s="46"/>
      <c r="H34" s="113" t="s">
        <v>255</v>
      </c>
      <c r="I34" s="300" t="s">
        <v>20</v>
      </c>
      <c r="J34" s="5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1:52" ht="15.75" thickBot="1" x14ac:dyDescent="0.3">
      <c r="A35" s="20"/>
      <c r="B35" s="49"/>
      <c r="C35" s="46"/>
      <c r="D35" s="151" t="s">
        <v>928</v>
      </c>
      <c r="E35" s="154"/>
      <c r="F35" s="46"/>
      <c r="G35" s="46"/>
      <c r="H35" s="114"/>
      <c r="I35" s="46"/>
      <c r="J35" s="5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1:52" ht="15.75" thickBot="1" x14ac:dyDescent="0.3">
      <c r="A36" s="20"/>
      <c r="B36" s="49"/>
      <c r="C36" s="46"/>
      <c r="D36" s="87" t="s">
        <v>59</v>
      </c>
      <c r="E36" s="452" t="s">
        <v>840</v>
      </c>
      <c r="F36" s="453"/>
      <c r="G36" s="453"/>
      <c r="H36" s="454"/>
      <c r="I36" s="46"/>
      <c r="J36" s="5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1:52" ht="15.75" thickBot="1" x14ac:dyDescent="0.3">
      <c r="A37" s="20"/>
      <c r="B37" s="49"/>
      <c r="C37" s="46"/>
      <c r="D37" s="87" t="s">
        <v>61</v>
      </c>
      <c r="E37" s="302" t="s">
        <v>841</v>
      </c>
      <c r="F37" s="455" t="s">
        <v>684</v>
      </c>
      <c r="G37" s="455"/>
      <c r="H37" s="456"/>
      <c r="I37" s="46"/>
      <c r="J37" s="5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1:52" x14ac:dyDescent="0.25">
      <c r="A38" s="20"/>
      <c r="B38" s="49"/>
      <c r="C38" s="46"/>
      <c r="D38" s="46"/>
      <c r="E38" s="46"/>
      <c r="F38" s="46"/>
      <c r="G38" s="46"/>
      <c r="H38" s="114"/>
      <c r="I38" s="46"/>
      <c r="J38" s="5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1:52" ht="15.75" customHeight="1" thickBot="1" x14ac:dyDescent="0.3">
      <c r="A39" s="20"/>
      <c r="B39" s="49"/>
      <c r="C39" s="52"/>
      <c r="D39" s="418" t="s">
        <v>254</v>
      </c>
      <c r="E39" s="418"/>
      <c r="F39" s="418" t="s">
        <v>258</v>
      </c>
      <c r="G39" s="418"/>
      <c r="H39" s="106" t="s">
        <v>259</v>
      </c>
      <c r="I39" s="106" t="s">
        <v>231</v>
      </c>
      <c r="J39" s="50"/>
      <c r="K39" s="6"/>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row>
    <row r="40" spans="1:52" ht="39.950000000000003" customHeight="1" thickBot="1" x14ac:dyDescent="0.3">
      <c r="A40" s="20"/>
      <c r="B40" s="49"/>
      <c r="C40" s="105" t="s">
        <v>284</v>
      </c>
      <c r="D40" s="416"/>
      <c r="E40" s="417"/>
      <c r="F40" s="416"/>
      <c r="G40" s="417"/>
      <c r="H40" s="110"/>
      <c r="I40" s="110"/>
      <c r="J40" s="50"/>
      <c r="K40" s="6"/>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1:52" ht="39.950000000000003" customHeight="1" thickBot="1" x14ac:dyDescent="0.3">
      <c r="A41" s="20"/>
      <c r="B41" s="49"/>
      <c r="C41" s="105"/>
      <c r="D41" s="416"/>
      <c r="E41" s="417"/>
      <c r="F41" s="416"/>
      <c r="G41" s="417"/>
      <c r="H41" s="110"/>
      <c r="I41" s="110"/>
      <c r="J41" s="5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1:52" ht="48" customHeight="1" thickBot="1" x14ac:dyDescent="0.3">
      <c r="A42" s="20"/>
      <c r="B42" s="49"/>
      <c r="C42" s="105"/>
      <c r="D42" s="416"/>
      <c r="E42" s="417"/>
      <c r="F42" s="416"/>
      <c r="G42" s="417"/>
      <c r="H42" s="110"/>
      <c r="I42" s="110"/>
      <c r="J42" s="5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1:52" ht="21.75" customHeight="1" thickBot="1" x14ac:dyDescent="0.3">
      <c r="A43" s="20"/>
      <c r="B43" s="49"/>
      <c r="C43" s="46"/>
      <c r="D43" s="46"/>
      <c r="E43" s="46"/>
      <c r="F43" s="46"/>
      <c r="G43" s="46"/>
      <c r="H43" s="113" t="s">
        <v>255</v>
      </c>
      <c r="I43" s="115"/>
      <c r="J43" s="5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1:52" ht="15.75" thickBot="1" x14ac:dyDescent="0.3">
      <c r="A44" s="20"/>
      <c r="B44" s="49"/>
      <c r="C44" s="46"/>
      <c r="D44" s="151" t="s">
        <v>928</v>
      </c>
      <c r="E44" s="154"/>
      <c r="F44" s="46"/>
      <c r="G44" s="46"/>
      <c r="H44" s="114"/>
      <c r="I44" s="46"/>
      <c r="J44" s="5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row>
    <row r="45" spans="1:52" ht="15.75" thickBot="1" x14ac:dyDescent="0.3">
      <c r="A45" s="20"/>
      <c r="B45" s="49"/>
      <c r="C45" s="46"/>
      <c r="D45" s="87" t="s">
        <v>59</v>
      </c>
      <c r="E45" s="427"/>
      <c r="F45" s="428"/>
      <c r="G45" s="428"/>
      <c r="H45" s="429"/>
      <c r="I45" s="46"/>
      <c r="J45" s="5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row>
    <row r="46" spans="1:52" ht="15.75" thickBot="1" x14ac:dyDescent="0.3">
      <c r="A46" s="20"/>
      <c r="B46" s="49"/>
      <c r="C46" s="46"/>
      <c r="D46" s="87" t="s">
        <v>61</v>
      </c>
      <c r="E46" s="427"/>
      <c r="F46" s="428"/>
      <c r="G46" s="428"/>
      <c r="H46" s="429"/>
      <c r="I46" s="46"/>
      <c r="J46" s="5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row>
    <row r="47" spans="1:52" ht="15.75" thickBot="1" x14ac:dyDescent="0.3">
      <c r="A47" s="20"/>
      <c r="B47" s="49"/>
      <c r="C47" s="46"/>
      <c r="D47" s="87"/>
      <c r="E47" s="46"/>
      <c r="F47" s="46"/>
      <c r="G47" s="46"/>
      <c r="H47" s="46"/>
      <c r="I47" s="46"/>
      <c r="J47" s="5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row>
    <row r="48" spans="1:52" ht="220.15" customHeight="1" x14ac:dyDescent="0.25">
      <c r="A48" s="20"/>
      <c r="B48" s="49"/>
      <c r="C48" s="112"/>
      <c r="D48" s="440" t="s">
        <v>260</v>
      </c>
      <c r="E48" s="440"/>
      <c r="F48" s="446" t="s">
        <v>929</v>
      </c>
      <c r="G48" s="447"/>
      <c r="H48" s="447"/>
      <c r="I48" s="448"/>
      <c r="J48" s="5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row>
    <row r="49" spans="1:52" ht="312" customHeight="1" thickBot="1" x14ac:dyDescent="0.3">
      <c r="A49" s="20"/>
      <c r="B49" s="49"/>
      <c r="C49" s="112"/>
      <c r="D49" s="297"/>
      <c r="E49" s="297"/>
      <c r="F49" s="449"/>
      <c r="G49" s="450"/>
      <c r="H49" s="450"/>
      <c r="I49" s="451"/>
      <c r="J49" s="5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row>
    <row r="50" spans="1:52" s="11" customFormat="1" ht="18.75" customHeight="1" x14ac:dyDescent="0.25">
      <c r="A50" s="19"/>
      <c r="B50" s="49"/>
      <c r="C50" s="53"/>
      <c r="D50" s="53"/>
      <c r="E50" s="53"/>
      <c r="F50" s="53"/>
      <c r="G50" s="53"/>
      <c r="H50" s="108"/>
      <c r="I50" s="108"/>
      <c r="J50" s="5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row>
    <row r="51" spans="1:52" s="11" customFormat="1" ht="15.75" customHeight="1" thickBot="1" x14ac:dyDescent="0.3">
      <c r="A51" s="19"/>
      <c r="B51" s="49"/>
      <c r="C51" s="46"/>
      <c r="D51" s="47"/>
      <c r="E51" s="47"/>
      <c r="F51" s="47"/>
      <c r="G51" s="86" t="s">
        <v>224</v>
      </c>
      <c r="H51" s="108"/>
      <c r="I51" s="108"/>
      <c r="J51" s="5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row>
    <row r="52" spans="1:52" s="11" customFormat="1" ht="78" customHeight="1" x14ac:dyDescent="0.25">
      <c r="A52" s="19"/>
      <c r="B52" s="49"/>
      <c r="C52" s="46"/>
      <c r="D52" s="47"/>
      <c r="E52" s="47"/>
      <c r="F52" s="30" t="s">
        <v>225</v>
      </c>
      <c r="G52" s="434" t="s">
        <v>930</v>
      </c>
      <c r="H52" s="435"/>
      <c r="I52" s="436"/>
      <c r="J52" s="5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row>
    <row r="53" spans="1:52" s="11" customFormat="1" ht="54.75" customHeight="1" x14ac:dyDescent="0.25">
      <c r="A53" s="19"/>
      <c r="B53" s="49"/>
      <c r="C53" s="46"/>
      <c r="D53" s="47"/>
      <c r="E53" s="47"/>
      <c r="F53" s="31" t="s">
        <v>226</v>
      </c>
      <c r="G53" s="437" t="s">
        <v>292</v>
      </c>
      <c r="H53" s="438"/>
      <c r="I53" s="439"/>
      <c r="J53" s="5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s="11" customFormat="1" ht="58.5" customHeight="1" x14ac:dyDescent="0.25">
      <c r="A54" s="19"/>
      <c r="B54" s="49"/>
      <c r="C54" s="46"/>
      <c r="D54" s="47"/>
      <c r="E54" s="47"/>
      <c r="F54" s="31" t="s">
        <v>227</v>
      </c>
      <c r="G54" s="437" t="s">
        <v>293</v>
      </c>
      <c r="H54" s="438"/>
      <c r="I54" s="439"/>
      <c r="J54" s="5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ht="60" customHeight="1" x14ac:dyDescent="0.25">
      <c r="A55" s="20"/>
      <c r="B55" s="49"/>
      <c r="C55" s="46"/>
      <c r="D55" s="47"/>
      <c r="E55" s="47"/>
      <c r="F55" s="31" t="s">
        <v>228</v>
      </c>
      <c r="G55" s="437" t="s">
        <v>294</v>
      </c>
      <c r="H55" s="438"/>
      <c r="I55" s="439"/>
      <c r="J55" s="5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row>
    <row r="56" spans="1:52" ht="54" customHeight="1" x14ac:dyDescent="0.25">
      <c r="A56" s="20"/>
      <c r="B56" s="44"/>
      <c r="C56" s="46"/>
      <c r="D56" s="47"/>
      <c r="E56" s="47"/>
      <c r="F56" s="31" t="s">
        <v>229</v>
      </c>
      <c r="G56" s="437" t="s">
        <v>295</v>
      </c>
      <c r="H56" s="438"/>
      <c r="I56" s="439"/>
      <c r="J56" s="45"/>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row>
    <row r="57" spans="1:52" ht="61.5" customHeight="1" thickBot="1" x14ac:dyDescent="0.3">
      <c r="A57" s="20"/>
      <c r="B57" s="44"/>
      <c r="C57" s="46"/>
      <c r="D57" s="47"/>
      <c r="E57" s="47"/>
      <c r="F57" s="32" t="s">
        <v>230</v>
      </c>
      <c r="G57" s="431" t="s">
        <v>296</v>
      </c>
      <c r="H57" s="432"/>
      <c r="I57" s="433"/>
      <c r="J57" s="45"/>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row>
    <row r="58" spans="1:52" ht="15.75" thickBot="1" x14ac:dyDescent="0.3">
      <c r="A58" s="20"/>
      <c r="B58" s="54"/>
      <c r="C58" s="55"/>
      <c r="D58" s="56"/>
      <c r="E58" s="56"/>
      <c r="F58" s="56"/>
      <c r="G58" s="56"/>
      <c r="H58" s="109"/>
      <c r="I58" s="109"/>
      <c r="J58" s="57"/>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row>
    <row r="59" spans="1:52" ht="50.1" customHeight="1" x14ac:dyDescent="0.25">
      <c r="A59" s="2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row>
    <row r="60" spans="1:52" ht="50.1" customHeight="1" x14ac:dyDescent="0.25">
      <c r="A60" s="2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row>
    <row r="61" spans="1:52" ht="49.5" customHeight="1" x14ac:dyDescent="0.25">
      <c r="A61" s="2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row>
    <row r="62" spans="1:52" ht="50.1" customHeight="1" x14ac:dyDescent="0.25">
      <c r="A62" s="20"/>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row>
    <row r="63" spans="1:52" ht="50.1" customHeight="1" x14ac:dyDescent="0.25">
      <c r="A63" s="20"/>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row>
    <row r="64" spans="1:52" ht="50.1" customHeight="1" x14ac:dyDescent="0.25">
      <c r="A64" s="20"/>
      <c r="C64" s="100"/>
      <c r="D64" s="100"/>
      <c r="E64" s="100"/>
      <c r="F64" s="100"/>
      <c r="G64" s="100"/>
      <c r="H64" s="100"/>
      <c r="I64" s="100"/>
      <c r="J64" s="100"/>
      <c r="K64" s="10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row>
    <row r="65" spans="1:52" x14ac:dyDescent="0.25">
      <c r="A65" s="20"/>
      <c r="C65" s="100"/>
      <c r="D65" s="100"/>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row>
    <row r="66" spans="1:52" x14ac:dyDescent="0.25">
      <c r="A66" s="2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row>
    <row r="67" spans="1:52" x14ac:dyDescent="0.25">
      <c r="A67" s="20"/>
      <c r="C67" s="100"/>
      <c r="D67" s="100"/>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row>
    <row r="68" spans="1:52" x14ac:dyDescent="0.25">
      <c r="A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row>
    <row r="69" spans="1:52" x14ac:dyDescent="0.25">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row>
    <row r="70" spans="1:52" x14ac:dyDescent="0.25">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row>
    <row r="71" spans="1:52" x14ac:dyDescent="0.25">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row>
    <row r="72" spans="1:52" x14ac:dyDescent="0.25">
      <c r="A72" s="100"/>
      <c r="B72" s="100"/>
      <c r="C72" s="100"/>
      <c r="D72" s="100"/>
      <c r="E72" s="100"/>
      <c r="F72" s="100"/>
      <c r="G72" s="100"/>
      <c r="H72" s="100"/>
      <c r="I72" s="100"/>
      <c r="J72" s="100"/>
      <c r="K72" s="100"/>
    </row>
    <row r="73" spans="1:52" x14ac:dyDescent="0.25">
      <c r="A73" s="100"/>
      <c r="B73" s="100"/>
      <c r="C73" s="100"/>
      <c r="D73" s="100"/>
      <c r="E73" s="100"/>
      <c r="F73" s="100"/>
      <c r="G73" s="100"/>
      <c r="H73" s="100"/>
      <c r="I73" s="100"/>
      <c r="J73" s="100"/>
      <c r="K73" s="100"/>
    </row>
    <row r="74" spans="1:52" x14ac:dyDescent="0.25">
      <c r="A74" s="100"/>
      <c r="B74" s="100"/>
      <c r="C74" s="100"/>
      <c r="D74" s="100"/>
      <c r="E74" s="100"/>
      <c r="F74" s="100"/>
      <c r="G74" s="100"/>
      <c r="H74" s="100"/>
      <c r="I74" s="100"/>
      <c r="J74" s="100"/>
      <c r="K74" s="100"/>
    </row>
    <row r="75" spans="1:52" x14ac:dyDescent="0.25">
      <c r="A75" s="100"/>
      <c r="B75" s="100"/>
      <c r="C75" s="100"/>
      <c r="D75" s="100"/>
      <c r="E75" s="100"/>
      <c r="F75" s="100"/>
      <c r="G75" s="100"/>
      <c r="H75" s="100"/>
      <c r="I75" s="100"/>
      <c r="J75" s="100"/>
      <c r="K75" s="100"/>
    </row>
    <row r="76" spans="1:52" x14ac:dyDescent="0.25">
      <c r="A76" s="100"/>
      <c r="B76" s="100"/>
      <c r="C76" s="100"/>
      <c r="D76" s="100"/>
      <c r="E76" s="100"/>
      <c r="F76" s="100"/>
      <c r="G76" s="100"/>
      <c r="H76" s="100"/>
      <c r="I76" s="100"/>
      <c r="J76" s="100"/>
      <c r="K76" s="100"/>
    </row>
    <row r="77" spans="1:52" x14ac:dyDescent="0.25">
      <c r="A77" s="100"/>
      <c r="B77" s="100"/>
      <c r="C77" s="100"/>
      <c r="D77" s="100"/>
      <c r="E77" s="100"/>
      <c r="F77" s="100"/>
      <c r="G77" s="100"/>
      <c r="H77" s="100"/>
      <c r="I77" s="100"/>
      <c r="J77" s="100"/>
      <c r="K77" s="100"/>
    </row>
    <row r="78" spans="1:52" x14ac:dyDescent="0.25">
      <c r="A78" s="100"/>
      <c r="B78" s="100"/>
      <c r="C78" s="100"/>
      <c r="D78" s="100"/>
      <c r="E78" s="100"/>
      <c r="F78" s="100"/>
      <c r="G78" s="100"/>
      <c r="H78" s="100"/>
      <c r="I78" s="100"/>
      <c r="J78" s="100"/>
      <c r="K78" s="100"/>
    </row>
    <row r="79" spans="1:52" x14ac:dyDescent="0.25">
      <c r="A79" s="100"/>
      <c r="B79" s="100"/>
      <c r="C79" s="100"/>
      <c r="D79" s="100"/>
      <c r="E79" s="100"/>
      <c r="F79" s="100"/>
      <c r="G79" s="100"/>
      <c r="H79" s="100"/>
      <c r="I79" s="100"/>
      <c r="J79" s="100"/>
      <c r="K79" s="100"/>
    </row>
    <row r="80" spans="1:52" x14ac:dyDescent="0.25">
      <c r="A80" s="100"/>
      <c r="B80" s="100"/>
      <c r="C80" s="100"/>
      <c r="D80" s="100"/>
      <c r="E80" s="100"/>
      <c r="F80" s="100"/>
      <c r="G80" s="100"/>
      <c r="H80" s="100"/>
      <c r="I80" s="100"/>
      <c r="J80" s="100"/>
      <c r="K80" s="100"/>
    </row>
    <row r="81" spans="1:11" x14ac:dyDescent="0.25">
      <c r="A81" s="100"/>
      <c r="B81" s="100"/>
      <c r="C81" s="100"/>
      <c r="D81" s="100"/>
      <c r="E81" s="100"/>
      <c r="F81" s="100"/>
      <c r="G81" s="100"/>
      <c r="H81" s="100"/>
      <c r="I81" s="100"/>
      <c r="J81" s="100"/>
      <c r="K81" s="100"/>
    </row>
    <row r="82" spans="1:11" x14ac:dyDescent="0.25">
      <c r="A82" s="100"/>
      <c r="B82" s="100"/>
      <c r="C82" s="100"/>
      <c r="D82" s="100"/>
      <c r="E82" s="100"/>
      <c r="F82" s="100"/>
      <c r="G82" s="100"/>
      <c r="H82" s="100"/>
      <c r="I82" s="100"/>
      <c r="J82" s="100"/>
      <c r="K82" s="100"/>
    </row>
    <row r="83" spans="1:11" x14ac:dyDescent="0.25">
      <c r="A83" s="100"/>
      <c r="B83" s="100"/>
      <c r="C83" s="100"/>
      <c r="D83" s="100"/>
      <c r="E83" s="100"/>
      <c r="F83" s="100"/>
      <c r="G83" s="100"/>
      <c r="H83" s="100"/>
      <c r="I83" s="100"/>
      <c r="J83" s="100"/>
      <c r="K83" s="100"/>
    </row>
    <row r="84" spans="1:11" x14ac:dyDescent="0.25">
      <c r="A84" s="100"/>
      <c r="B84" s="100"/>
      <c r="C84" s="100"/>
      <c r="D84" s="100"/>
      <c r="E84" s="100"/>
      <c r="F84" s="100"/>
      <c r="G84" s="100"/>
      <c r="H84" s="100"/>
      <c r="I84" s="100"/>
      <c r="J84" s="100"/>
      <c r="K84" s="100"/>
    </row>
    <row r="85" spans="1:11" x14ac:dyDescent="0.25">
      <c r="A85" s="100"/>
      <c r="B85" s="100"/>
      <c r="C85" s="100"/>
      <c r="D85" s="100"/>
      <c r="E85" s="100"/>
      <c r="F85" s="100"/>
      <c r="G85" s="100"/>
      <c r="H85" s="100"/>
      <c r="I85" s="100"/>
      <c r="J85" s="100"/>
      <c r="K85" s="100"/>
    </row>
    <row r="86" spans="1:11" x14ac:dyDescent="0.25">
      <c r="A86" s="100"/>
      <c r="B86" s="100"/>
      <c r="C86" s="100"/>
      <c r="D86" s="100"/>
      <c r="E86" s="100"/>
      <c r="F86" s="100"/>
      <c r="G86" s="100"/>
      <c r="H86" s="100"/>
      <c r="I86" s="100"/>
      <c r="J86" s="100"/>
      <c r="K86" s="100"/>
    </row>
    <row r="87" spans="1:11" x14ac:dyDescent="0.25">
      <c r="A87" s="100"/>
      <c r="B87" s="100"/>
      <c r="C87" s="100"/>
      <c r="D87" s="100"/>
      <c r="E87" s="100"/>
      <c r="F87" s="100"/>
      <c r="G87" s="100"/>
      <c r="H87" s="100"/>
      <c r="I87" s="100"/>
      <c r="J87" s="100"/>
      <c r="K87" s="100"/>
    </row>
    <row r="88" spans="1:11" x14ac:dyDescent="0.25">
      <c r="A88" s="100"/>
      <c r="B88" s="100"/>
      <c r="C88" s="100"/>
      <c r="D88" s="100"/>
      <c r="E88" s="100"/>
      <c r="F88" s="100"/>
      <c r="G88" s="100"/>
      <c r="H88" s="100"/>
      <c r="I88" s="100"/>
      <c r="J88" s="100"/>
      <c r="K88" s="100"/>
    </row>
    <row r="89" spans="1:11" x14ac:dyDescent="0.25">
      <c r="A89" s="100"/>
      <c r="B89" s="100"/>
      <c r="C89" s="100"/>
      <c r="D89" s="100"/>
      <c r="E89" s="100"/>
      <c r="F89" s="100"/>
      <c r="G89" s="100"/>
      <c r="H89" s="100"/>
      <c r="I89" s="100"/>
      <c r="J89" s="100"/>
      <c r="K89" s="100"/>
    </row>
    <row r="90" spans="1:11" x14ac:dyDescent="0.25">
      <c r="A90" s="100"/>
      <c r="B90" s="100"/>
      <c r="C90" s="100"/>
      <c r="D90" s="100"/>
      <c r="E90" s="100"/>
      <c r="F90" s="100"/>
      <c r="G90" s="100"/>
      <c r="H90" s="100"/>
      <c r="I90" s="100"/>
      <c r="J90" s="100"/>
      <c r="K90" s="100"/>
    </row>
    <row r="91" spans="1:11" x14ac:dyDescent="0.25">
      <c r="A91" s="100"/>
      <c r="B91" s="100"/>
      <c r="C91" s="100"/>
      <c r="D91" s="100"/>
      <c r="E91" s="100"/>
      <c r="F91" s="100"/>
      <c r="G91" s="100"/>
      <c r="H91" s="100"/>
      <c r="I91" s="100"/>
      <c r="J91" s="100"/>
      <c r="K91" s="100"/>
    </row>
    <row r="92" spans="1:11" x14ac:dyDescent="0.25">
      <c r="A92" s="100"/>
      <c r="B92" s="100"/>
      <c r="C92" s="100"/>
      <c r="D92" s="100"/>
      <c r="E92" s="100"/>
      <c r="F92" s="100"/>
      <c r="G92" s="100"/>
      <c r="H92" s="100"/>
      <c r="I92" s="100"/>
      <c r="J92" s="100"/>
      <c r="K92" s="100"/>
    </row>
    <row r="93" spans="1:11" x14ac:dyDescent="0.25">
      <c r="A93" s="100"/>
      <c r="B93" s="100"/>
      <c r="C93" s="100"/>
      <c r="D93" s="100"/>
      <c r="E93" s="100"/>
      <c r="F93" s="100"/>
      <c r="G93" s="100"/>
      <c r="H93" s="100"/>
      <c r="I93" s="100"/>
      <c r="J93" s="100"/>
      <c r="K93" s="100"/>
    </row>
    <row r="94" spans="1:11" x14ac:dyDescent="0.25">
      <c r="A94" s="100"/>
      <c r="B94" s="100"/>
      <c r="C94" s="100"/>
      <c r="D94" s="100"/>
      <c r="E94" s="100"/>
      <c r="F94" s="100"/>
      <c r="G94" s="100"/>
      <c r="H94" s="100"/>
      <c r="I94" s="100"/>
      <c r="J94" s="100"/>
      <c r="K94" s="100"/>
    </row>
    <row r="95" spans="1:11" x14ac:dyDescent="0.25">
      <c r="A95" s="100"/>
      <c r="B95" s="100"/>
      <c r="C95" s="100"/>
      <c r="D95" s="100"/>
      <c r="E95" s="100"/>
      <c r="F95" s="100"/>
      <c r="G95" s="100"/>
      <c r="H95" s="100"/>
      <c r="I95" s="100"/>
      <c r="J95" s="100"/>
      <c r="K95" s="100"/>
    </row>
    <row r="96" spans="1:11" x14ac:dyDescent="0.25">
      <c r="A96" s="100"/>
      <c r="B96" s="100"/>
      <c r="C96" s="100"/>
      <c r="D96" s="100"/>
      <c r="E96" s="100"/>
      <c r="F96" s="100"/>
      <c r="G96" s="100"/>
      <c r="H96" s="100"/>
      <c r="I96" s="100"/>
      <c r="J96" s="100"/>
      <c r="K96" s="100"/>
    </row>
    <row r="97" spans="1:11" x14ac:dyDescent="0.25">
      <c r="A97" s="100"/>
      <c r="B97" s="100"/>
      <c r="C97" s="100"/>
      <c r="D97" s="100"/>
      <c r="E97" s="100"/>
      <c r="F97" s="100"/>
      <c r="G97" s="100"/>
      <c r="H97" s="100"/>
      <c r="I97" s="100"/>
      <c r="J97" s="100"/>
      <c r="K97" s="100"/>
    </row>
    <row r="98" spans="1:11" x14ac:dyDescent="0.25">
      <c r="A98" s="100"/>
      <c r="B98" s="100"/>
      <c r="C98" s="100"/>
      <c r="D98" s="100"/>
      <c r="E98" s="100"/>
      <c r="F98" s="100"/>
      <c r="G98" s="100"/>
      <c r="H98" s="100"/>
      <c r="I98" s="100"/>
      <c r="J98" s="100"/>
      <c r="K98" s="100"/>
    </row>
    <row r="99" spans="1:11" x14ac:dyDescent="0.25">
      <c r="A99" s="100"/>
      <c r="B99" s="100"/>
      <c r="C99" s="100"/>
      <c r="D99" s="100"/>
      <c r="E99" s="100"/>
      <c r="F99" s="100"/>
      <c r="G99" s="100"/>
      <c r="H99" s="100"/>
      <c r="I99" s="100"/>
      <c r="J99" s="100"/>
      <c r="K99" s="100"/>
    </row>
    <row r="100" spans="1:11" x14ac:dyDescent="0.25">
      <c r="A100" s="100"/>
      <c r="B100" s="100"/>
      <c r="C100" s="100"/>
      <c r="D100" s="100"/>
      <c r="E100" s="100"/>
      <c r="F100" s="100"/>
      <c r="G100" s="100"/>
      <c r="H100" s="100"/>
      <c r="I100" s="100"/>
      <c r="J100" s="100"/>
      <c r="K100" s="100"/>
    </row>
    <row r="101" spans="1:11" x14ac:dyDescent="0.25">
      <c r="A101" s="100"/>
      <c r="B101" s="100"/>
      <c r="C101" s="100"/>
      <c r="D101" s="100"/>
      <c r="E101" s="100"/>
      <c r="F101" s="100"/>
      <c r="G101" s="100"/>
      <c r="H101" s="100"/>
      <c r="I101" s="100"/>
      <c r="J101" s="100"/>
      <c r="K101" s="100"/>
    </row>
    <row r="102" spans="1:11" x14ac:dyDescent="0.25">
      <c r="A102" s="100"/>
      <c r="B102" s="100"/>
      <c r="C102" s="100"/>
      <c r="D102" s="100"/>
      <c r="E102" s="100"/>
      <c r="F102" s="100"/>
      <c r="G102" s="100"/>
      <c r="H102" s="100"/>
      <c r="I102" s="100"/>
      <c r="J102" s="100"/>
      <c r="K102" s="100"/>
    </row>
    <row r="103" spans="1:11" x14ac:dyDescent="0.25">
      <c r="A103" s="100"/>
      <c r="B103" s="100"/>
      <c r="C103" s="100"/>
      <c r="D103" s="100"/>
      <c r="E103" s="100"/>
      <c r="F103" s="100"/>
      <c r="G103" s="100"/>
      <c r="H103" s="100"/>
      <c r="I103" s="100"/>
      <c r="J103" s="100"/>
      <c r="K103" s="100"/>
    </row>
    <row r="104" spans="1:11" x14ac:dyDescent="0.25">
      <c r="A104" s="100"/>
      <c r="B104" s="100"/>
      <c r="C104" s="100"/>
      <c r="D104" s="100"/>
      <c r="E104" s="100"/>
      <c r="F104" s="100"/>
      <c r="G104" s="100"/>
      <c r="H104" s="100"/>
      <c r="I104" s="100"/>
      <c r="J104" s="100"/>
      <c r="K104" s="100"/>
    </row>
    <row r="105" spans="1:11" x14ac:dyDescent="0.25">
      <c r="A105" s="100"/>
      <c r="B105" s="100"/>
      <c r="C105" s="100"/>
      <c r="D105" s="100"/>
      <c r="E105" s="100"/>
      <c r="F105" s="100"/>
      <c r="G105" s="100"/>
      <c r="H105" s="100"/>
      <c r="I105" s="100"/>
      <c r="J105" s="100"/>
      <c r="K105" s="100"/>
    </row>
    <row r="106" spans="1:11" x14ac:dyDescent="0.25">
      <c r="A106" s="100"/>
      <c r="B106" s="100"/>
      <c r="C106" s="100"/>
      <c r="D106" s="100"/>
      <c r="E106" s="100"/>
      <c r="F106" s="100"/>
      <c r="G106" s="100"/>
      <c r="H106" s="100"/>
      <c r="I106" s="100"/>
      <c r="J106" s="100"/>
      <c r="K106" s="100"/>
    </row>
    <row r="107" spans="1:11" x14ac:dyDescent="0.25">
      <c r="A107" s="100"/>
      <c r="B107" s="100"/>
      <c r="H107" s="100"/>
      <c r="I107" s="100"/>
      <c r="J107" s="100"/>
      <c r="K107" s="100"/>
    </row>
    <row r="108" spans="1:11" x14ac:dyDescent="0.25">
      <c r="A108" s="100"/>
      <c r="B108" s="100"/>
      <c r="H108" s="100"/>
      <c r="I108" s="100"/>
      <c r="J108" s="100"/>
      <c r="K108" s="100"/>
    </row>
    <row r="109" spans="1:11" x14ac:dyDescent="0.25">
      <c r="A109" s="100"/>
      <c r="B109" s="100"/>
      <c r="H109" s="100"/>
      <c r="I109" s="100"/>
      <c r="J109" s="100"/>
      <c r="K109" s="100"/>
    </row>
    <row r="110" spans="1:11" x14ac:dyDescent="0.25">
      <c r="A110" s="100"/>
      <c r="B110" s="100"/>
      <c r="H110" s="100"/>
      <c r="I110" s="100"/>
      <c r="J110" s="100"/>
      <c r="K110" s="100"/>
    </row>
    <row r="111" spans="1:11" x14ac:dyDescent="0.25">
      <c r="A111" s="100"/>
      <c r="B111" s="100"/>
      <c r="H111" s="100"/>
      <c r="I111" s="100"/>
      <c r="J111" s="100"/>
      <c r="K111" s="100"/>
    </row>
    <row r="112" spans="1:11" x14ac:dyDescent="0.25">
      <c r="A112" s="100"/>
      <c r="B112" s="100"/>
      <c r="H112" s="100"/>
      <c r="I112" s="100"/>
      <c r="J112" s="100"/>
      <c r="K112" s="100"/>
    </row>
    <row r="113" spans="1:11" x14ac:dyDescent="0.25">
      <c r="A113" s="100"/>
      <c r="B113" s="100"/>
      <c r="H113" s="100"/>
      <c r="I113" s="100"/>
      <c r="J113" s="100"/>
      <c r="K113" s="100"/>
    </row>
    <row r="114" spans="1:11" x14ac:dyDescent="0.25">
      <c r="A114" s="100"/>
      <c r="B114" s="100"/>
      <c r="H114" s="100"/>
      <c r="I114" s="100"/>
      <c r="J114" s="100"/>
      <c r="K114" s="100"/>
    </row>
    <row r="115" spans="1:11" x14ac:dyDescent="0.25">
      <c r="A115" s="100"/>
      <c r="B115" s="100"/>
      <c r="H115" s="100"/>
      <c r="I115" s="100"/>
      <c r="J115" s="100"/>
      <c r="K115" s="100"/>
    </row>
    <row r="116" spans="1:11" x14ac:dyDescent="0.25">
      <c r="B116" s="100"/>
      <c r="J116" s="100"/>
    </row>
  </sheetData>
  <mergeCells count="63">
    <mergeCell ref="C3:I3"/>
    <mergeCell ref="C4:I4"/>
    <mergeCell ref="D7:E7"/>
    <mergeCell ref="F7:G7"/>
    <mergeCell ref="D8:E8"/>
    <mergeCell ref="F8:G8"/>
    <mergeCell ref="D9:E9"/>
    <mergeCell ref="F9:G9"/>
    <mergeCell ref="D10:E10"/>
    <mergeCell ref="F10:G10"/>
    <mergeCell ref="D12:E12"/>
    <mergeCell ref="F12:G12"/>
    <mergeCell ref="D25:E25"/>
    <mergeCell ref="F25:G25"/>
    <mergeCell ref="D15:E15"/>
    <mergeCell ref="F15:G15"/>
    <mergeCell ref="D13:E13"/>
    <mergeCell ref="F13:G13"/>
    <mergeCell ref="D14:E14"/>
    <mergeCell ref="F14:G14"/>
    <mergeCell ref="D18:I18"/>
    <mergeCell ref="E19:H19"/>
    <mergeCell ref="E20:H20"/>
    <mergeCell ref="C22:H22"/>
    <mergeCell ref="D23:I23"/>
    <mergeCell ref="D26:E26"/>
    <mergeCell ref="F26:G26"/>
    <mergeCell ref="D27:E27"/>
    <mergeCell ref="F27:G27"/>
    <mergeCell ref="D33:E33"/>
    <mergeCell ref="F33:G33"/>
    <mergeCell ref="F30:G30"/>
    <mergeCell ref="D31:E31"/>
    <mergeCell ref="F31:G31"/>
    <mergeCell ref="D32:E32"/>
    <mergeCell ref="F32:G32"/>
    <mergeCell ref="E36:H36"/>
    <mergeCell ref="D39:E39"/>
    <mergeCell ref="F39:G39"/>
    <mergeCell ref="D40:E40"/>
    <mergeCell ref="F40:G40"/>
    <mergeCell ref="F37:H37"/>
    <mergeCell ref="F41:G41"/>
    <mergeCell ref="D42:E42"/>
    <mergeCell ref="F42:G42"/>
    <mergeCell ref="E45:H45"/>
    <mergeCell ref="E46:H46"/>
    <mergeCell ref="G56:I56"/>
    <mergeCell ref="G57:I57"/>
    <mergeCell ref="D11:E11"/>
    <mergeCell ref="F11:G11"/>
    <mergeCell ref="F48:I49"/>
    <mergeCell ref="D28:E28"/>
    <mergeCell ref="F28:G28"/>
    <mergeCell ref="D29:E29"/>
    <mergeCell ref="F29:G29"/>
    <mergeCell ref="D30:E30"/>
    <mergeCell ref="D48:E48"/>
    <mergeCell ref="G52:I52"/>
    <mergeCell ref="G53:I53"/>
    <mergeCell ref="G54:I54"/>
    <mergeCell ref="G55:I55"/>
    <mergeCell ref="D41:E41"/>
  </mergeCells>
  <hyperlinks>
    <hyperlink ref="E20" r:id="rId1"/>
    <hyperlink ref="E37" r:id="rId2"/>
    <hyperlink ref="F37" r:id="rId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37" zoomScaleNormal="100" workbookViewId="0">
      <selection activeCell="G10" sqref="G10"/>
    </sheetView>
  </sheetViews>
  <sheetFormatPr defaultColWidth="8.85546875" defaultRowHeight="15" x14ac:dyDescent="0.25"/>
  <cols>
    <col min="1" max="1" width="1.42578125" customWidth="1"/>
    <col min="2" max="2" width="1.85546875" customWidth="1"/>
    <col min="3" max="3" width="33.5703125" customWidth="1"/>
    <col min="4" max="4" width="11.5703125" customWidth="1"/>
    <col min="5" max="5" width="12.85546875" customWidth="1"/>
    <col min="6" max="6" width="23.7109375" customWidth="1"/>
    <col min="7" max="7" width="45.28515625" customWidth="1"/>
    <col min="8" max="8" width="24.7109375" customWidth="1"/>
    <col min="9" max="10" width="1.7109375" customWidth="1"/>
  </cols>
  <sheetData>
    <row r="1" spans="2:9" ht="15.75" thickBot="1" x14ac:dyDescent="0.3"/>
    <row r="2" spans="2:9" ht="15.75" thickBot="1" x14ac:dyDescent="0.3">
      <c r="B2" s="40"/>
      <c r="C2" s="41"/>
      <c r="D2" s="42"/>
      <c r="E2" s="42"/>
      <c r="F2" s="42"/>
      <c r="G2" s="42"/>
      <c r="H2" s="42"/>
      <c r="I2" s="43"/>
    </row>
    <row r="3" spans="2:9" ht="21" thickBot="1" x14ac:dyDescent="0.35">
      <c r="B3" s="93"/>
      <c r="C3" s="359" t="s">
        <v>246</v>
      </c>
      <c r="D3" s="475"/>
      <c r="E3" s="475"/>
      <c r="F3" s="475"/>
      <c r="G3" s="475"/>
      <c r="H3" s="476"/>
      <c r="I3" s="95"/>
    </row>
    <row r="4" spans="2:9" x14ac:dyDescent="0.25">
      <c r="B4" s="44"/>
      <c r="C4" s="477" t="s">
        <v>247</v>
      </c>
      <c r="D4" s="477"/>
      <c r="E4" s="477"/>
      <c r="F4" s="477"/>
      <c r="G4" s="477"/>
      <c r="H4" s="477"/>
      <c r="I4" s="45"/>
    </row>
    <row r="5" spans="2:9" x14ac:dyDescent="0.25">
      <c r="B5" s="44"/>
      <c r="C5" s="478"/>
      <c r="D5" s="478"/>
      <c r="E5" s="478"/>
      <c r="F5" s="478"/>
      <c r="G5" s="478"/>
      <c r="H5" s="478"/>
      <c r="I5" s="45"/>
    </row>
    <row r="6" spans="2:9" ht="67.900000000000006" customHeight="1" thickBot="1" x14ac:dyDescent="0.3">
      <c r="B6" s="44"/>
      <c r="C6" s="481" t="s">
        <v>248</v>
      </c>
      <c r="D6" s="481"/>
      <c r="E6" s="47"/>
      <c r="F6" s="47"/>
      <c r="G6" s="47"/>
      <c r="H6" s="47"/>
      <c r="I6" s="45"/>
    </row>
    <row r="7" spans="2:9" ht="30" customHeight="1" thickBot="1" x14ac:dyDescent="0.3">
      <c r="B7" s="44"/>
      <c r="C7" s="155" t="s">
        <v>245</v>
      </c>
      <c r="D7" s="479" t="s">
        <v>244</v>
      </c>
      <c r="E7" s="480"/>
      <c r="F7" s="101" t="s">
        <v>242</v>
      </c>
      <c r="G7" s="102" t="s">
        <v>276</v>
      </c>
      <c r="H7" s="101" t="s">
        <v>285</v>
      </c>
      <c r="I7" s="45"/>
    </row>
    <row r="8" spans="2:9" ht="115.9" customHeight="1" x14ac:dyDescent="0.25">
      <c r="B8" s="49"/>
      <c r="C8" s="290" t="s">
        <v>737</v>
      </c>
      <c r="D8" s="471" t="s">
        <v>738</v>
      </c>
      <c r="E8" s="472"/>
      <c r="F8" s="304" t="s">
        <v>739</v>
      </c>
      <c r="G8" s="304" t="s">
        <v>902</v>
      </c>
      <c r="H8" s="287" t="s">
        <v>740</v>
      </c>
      <c r="I8" s="50"/>
    </row>
    <row r="9" spans="2:9" ht="87" customHeight="1" x14ac:dyDescent="0.25">
      <c r="B9" s="49"/>
      <c r="C9" s="288" t="s">
        <v>863</v>
      </c>
      <c r="D9" s="471" t="s">
        <v>741</v>
      </c>
      <c r="E9" s="472"/>
      <c r="F9" s="304" t="s">
        <v>742</v>
      </c>
      <c r="G9" s="304" t="s">
        <v>885</v>
      </c>
      <c r="H9" s="287" t="s">
        <v>743</v>
      </c>
      <c r="I9" s="50"/>
    </row>
    <row r="10" spans="2:9" ht="280.89999999999998" customHeight="1" x14ac:dyDescent="0.25">
      <c r="B10" s="49"/>
      <c r="C10" s="289" t="s">
        <v>864</v>
      </c>
      <c r="D10" s="471" t="s">
        <v>744</v>
      </c>
      <c r="E10" s="472"/>
      <c r="F10" s="304" t="s">
        <v>745</v>
      </c>
      <c r="G10" s="313" t="s">
        <v>903</v>
      </c>
      <c r="H10" s="287" t="s">
        <v>746</v>
      </c>
      <c r="I10" s="50"/>
    </row>
    <row r="11" spans="2:9" ht="172.15" customHeight="1" x14ac:dyDescent="0.25">
      <c r="B11" s="49"/>
      <c r="C11" s="289" t="s">
        <v>747</v>
      </c>
      <c r="D11" s="471" t="s">
        <v>748</v>
      </c>
      <c r="E11" s="472"/>
      <c r="F11" s="304" t="s">
        <v>749</v>
      </c>
      <c r="G11" s="304" t="s">
        <v>904</v>
      </c>
      <c r="H11" s="287" t="s">
        <v>750</v>
      </c>
      <c r="I11" s="50"/>
    </row>
    <row r="12" spans="2:9" ht="136.15" customHeight="1" x14ac:dyDescent="0.25">
      <c r="B12" s="49"/>
      <c r="C12" s="288" t="s">
        <v>751</v>
      </c>
      <c r="D12" s="471" t="s">
        <v>752</v>
      </c>
      <c r="E12" s="472"/>
      <c r="F12" s="304" t="s">
        <v>753</v>
      </c>
      <c r="G12" s="304" t="s">
        <v>870</v>
      </c>
      <c r="H12" s="287" t="s">
        <v>754</v>
      </c>
      <c r="I12" s="50"/>
    </row>
    <row r="13" spans="2:9" ht="110.45" customHeight="1" x14ac:dyDescent="0.25">
      <c r="B13" s="49"/>
      <c r="C13" s="289" t="s">
        <v>865</v>
      </c>
      <c r="D13" s="471" t="s">
        <v>755</v>
      </c>
      <c r="E13" s="472"/>
      <c r="F13" s="304" t="s">
        <v>756</v>
      </c>
      <c r="G13" s="304" t="s">
        <v>905</v>
      </c>
      <c r="H13" s="287" t="s">
        <v>906</v>
      </c>
      <c r="I13" s="50"/>
    </row>
    <row r="14" spans="2:9" ht="90" customHeight="1" x14ac:dyDescent="0.25">
      <c r="B14" s="49"/>
      <c r="C14" s="289" t="s">
        <v>846</v>
      </c>
      <c r="D14" s="471" t="s">
        <v>757</v>
      </c>
      <c r="E14" s="472"/>
      <c r="F14" s="304" t="s">
        <v>758</v>
      </c>
      <c r="G14" s="304" t="s">
        <v>907</v>
      </c>
      <c r="H14" s="287" t="s">
        <v>908</v>
      </c>
      <c r="I14" s="50"/>
    </row>
    <row r="15" spans="2:9" ht="102" customHeight="1" x14ac:dyDescent="0.25">
      <c r="B15" s="49"/>
      <c r="C15" s="469" t="s">
        <v>847</v>
      </c>
      <c r="D15" s="473" t="s">
        <v>909</v>
      </c>
      <c r="E15" s="474"/>
      <c r="F15" s="305" t="s">
        <v>760</v>
      </c>
      <c r="G15" s="305" t="s">
        <v>910</v>
      </c>
      <c r="H15" s="31" t="s">
        <v>762</v>
      </c>
      <c r="I15" s="50"/>
    </row>
    <row r="16" spans="2:9" ht="73.900000000000006" customHeight="1" x14ac:dyDescent="0.25">
      <c r="B16" s="49"/>
      <c r="C16" s="470"/>
      <c r="D16" s="473" t="s">
        <v>759</v>
      </c>
      <c r="E16" s="474"/>
      <c r="F16" s="305" t="s">
        <v>761</v>
      </c>
      <c r="G16" s="314" t="s">
        <v>735</v>
      </c>
      <c r="H16" s="31" t="s">
        <v>763</v>
      </c>
      <c r="I16" s="50"/>
    </row>
    <row r="17" spans="2:9" ht="141" customHeight="1" x14ac:dyDescent="0.25">
      <c r="B17" s="49"/>
      <c r="C17" s="289" t="s">
        <v>911</v>
      </c>
      <c r="D17" s="471" t="s">
        <v>764</v>
      </c>
      <c r="E17" s="472"/>
      <c r="F17" s="304" t="s">
        <v>912</v>
      </c>
      <c r="G17" s="304" t="s">
        <v>913</v>
      </c>
      <c r="H17" s="287" t="s">
        <v>871</v>
      </c>
      <c r="I17" s="50"/>
    </row>
    <row r="18" spans="2:9" ht="105" customHeight="1" x14ac:dyDescent="0.25">
      <c r="B18" s="49"/>
      <c r="C18" s="288" t="s">
        <v>848</v>
      </c>
      <c r="D18" s="471" t="s">
        <v>765</v>
      </c>
      <c r="E18" s="472"/>
      <c r="F18" s="304" t="s">
        <v>914</v>
      </c>
      <c r="G18" s="315" t="s">
        <v>735</v>
      </c>
      <c r="H18" s="287" t="s">
        <v>766</v>
      </c>
      <c r="I18" s="50"/>
    </row>
    <row r="19" spans="2:9" ht="110.45" customHeight="1" thickBot="1" x14ac:dyDescent="0.3">
      <c r="B19" s="49"/>
      <c r="C19" s="289" t="s">
        <v>872</v>
      </c>
      <c r="D19" s="471" t="s">
        <v>767</v>
      </c>
      <c r="E19" s="472"/>
      <c r="F19" s="304" t="s">
        <v>768</v>
      </c>
      <c r="G19" s="315" t="s">
        <v>735</v>
      </c>
      <c r="H19" s="287" t="s">
        <v>769</v>
      </c>
      <c r="I19" s="50"/>
    </row>
    <row r="20" spans="2:9" ht="110.45" customHeight="1" x14ac:dyDescent="0.25">
      <c r="B20" s="49"/>
      <c r="C20" s="290" t="s">
        <v>770</v>
      </c>
      <c r="D20" s="471" t="s">
        <v>771</v>
      </c>
      <c r="E20" s="472"/>
      <c r="F20" s="304" t="s">
        <v>772</v>
      </c>
      <c r="G20" s="315" t="s">
        <v>735</v>
      </c>
      <c r="H20" s="287" t="s">
        <v>773</v>
      </c>
      <c r="I20" s="50"/>
    </row>
    <row r="21" spans="2:9" ht="55.15" customHeight="1" x14ac:dyDescent="0.25">
      <c r="B21" s="49"/>
      <c r="C21" s="288" t="s">
        <v>849</v>
      </c>
      <c r="D21" s="471" t="s">
        <v>774</v>
      </c>
      <c r="E21" s="472"/>
      <c r="F21" s="304" t="s">
        <v>813</v>
      </c>
      <c r="G21" s="315" t="s">
        <v>735</v>
      </c>
      <c r="H21" s="287" t="s">
        <v>775</v>
      </c>
      <c r="I21" s="50"/>
    </row>
    <row r="22" spans="2:9" ht="75" x14ac:dyDescent="0.25">
      <c r="B22" s="49"/>
      <c r="C22" s="289" t="s">
        <v>850</v>
      </c>
      <c r="D22" s="471" t="s">
        <v>776</v>
      </c>
      <c r="E22" s="472"/>
      <c r="F22" s="304" t="s">
        <v>777</v>
      </c>
      <c r="G22" s="304" t="s">
        <v>873</v>
      </c>
      <c r="H22" s="287" t="s">
        <v>778</v>
      </c>
      <c r="I22" s="50"/>
    </row>
    <row r="23" spans="2:9" ht="94.9" customHeight="1" x14ac:dyDescent="0.25">
      <c r="B23" s="49"/>
      <c r="C23" s="288" t="s">
        <v>851</v>
      </c>
      <c r="D23" s="471" t="s">
        <v>779</v>
      </c>
      <c r="E23" s="472"/>
      <c r="F23" s="304" t="s">
        <v>874</v>
      </c>
      <c r="G23" s="315" t="s">
        <v>735</v>
      </c>
      <c r="H23" s="287" t="s">
        <v>875</v>
      </c>
      <c r="I23" s="50"/>
    </row>
    <row r="24" spans="2:9" ht="78" customHeight="1" x14ac:dyDescent="0.25">
      <c r="B24" s="49"/>
      <c r="C24" s="289" t="s">
        <v>852</v>
      </c>
      <c r="D24" s="471" t="s">
        <v>780</v>
      </c>
      <c r="E24" s="472"/>
      <c r="F24" s="304" t="s">
        <v>781</v>
      </c>
      <c r="G24" s="304" t="s">
        <v>915</v>
      </c>
      <c r="H24" s="287" t="s">
        <v>782</v>
      </c>
      <c r="I24" s="50"/>
    </row>
    <row r="25" spans="2:9" ht="82.9" customHeight="1" x14ac:dyDescent="0.25">
      <c r="B25" s="49"/>
      <c r="C25" s="289" t="s">
        <v>853</v>
      </c>
      <c r="D25" s="471" t="s">
        <v>783</v>
      </c>
      <c r="E25" s="472"/>
      <c r="F25" s="304" t="s">
        <v>784</v>
      </c>
      <c r="G25" s="315" t="s">
        <v>735</v>
      </c>
      <c r="H25" s="287" t="s">
        <v>785</v>
      </c>
      <c r="I25" s="50"/>
    </row>
    <row r="26" spans="2:9" ht="60" x14ac:dyDescent="0.25">
      <c r="B26" s="49"/>
      <c r="C26" s="288" t="s">
        <v>854</v>
      </c>
      <c r="D26" s="471" t="s">
        <v>786</v>
      </c>
      <c r="E26" s="472"/>
      <c r="F26" s="304" t="s">
        <v>886</v>
      </c>
      <c r="G26" s="315" t="s">
        <v>735</v>
      </c>
      <c r="H26" s="287" t="s">
        <v>787</v>
      </c>
      <c r="I26" s="50"/>
    </row>
    <row r="27" spans="2:9" ht="61.9" customHeight="1" thickBot="1" x14ac:dyDescent="0.3">
      <c r="B27" s="49"/>
      <c r="C27" s="289" t="s">
        <v>916</v>
      </c>
      <c r="D27" s="471" t="s">
        <v>788</v>
      </c>
      <c r="E27" s="472"/>
      <c r="F27" s="304" t="s">
        <v>917</v>
      </c>
      <c r="G27" s="315" t="s">
        <v>735</v>
      </c>
      <c r="H27" s="287" t="s">
        <v>789</v>
      </c>
      <c r="I27" s="50"/>
    </row>
    <row r="28" spans="2:9" ht="124.15" customHeight="1" x14ac:dyDescent="0.25">
      <c r="B28" s="49"/>
      <c r="C28" s="290" t="s">
        <v>790</v>
      </c>
      <c r="D28" s="471" t="s">
        <v>791</v>
      </c>
      <c r="E28" s="472"/>
      <c r="F28" s="304" t="s">
        <v>792</v>
      </c>
      <c r="G28" s="315" t="s">
        <v>735</v>
      </c>
      <c r="H28" s="287" t="s">
        <v>793</v>
      </c>
      <c r="I28" s="50"/>
    </row>
    <row r="29" spans="2:9" ht="218.25" x14ac:dyDescent="0.25">
      <c r="B29" s="49"/>
      <c r="C29" s="288" t="s">
        <v>855</v>
      </c>
      <c r="D29" s="471" t="s">
        <v>794</v>
      </c>
      <c r="E29" s="472"/>
      <c r="F29" s="304" t="s">
        <v>877</v>
      </c>
      <c r="G29" s="315" t="s">
        <v>735</v>
      </c>
      <c r="H29" s="287" t="s">
        <v>814</v>
      </c>
      <c r="I29" s="50"/>
    </row>
    <row r="30" spans="2:9" ht="69" customHeight="1" x14ac:dyDescent="0.25">
      <c r="B30" s="49"/>
      <c r="C30" s="288" t="s">
        <v>795</v>
      </c>
      <c r="D30" s="466" t="s">
        <v>796</v>
      </c>
      <c r="E30" s="467"/>
      <c r="F30" s="304" t="s">
        <v>797</v>
      </c>
      <c r="G30" s="315" t="s">
        <v>735</v>
      </c>
      <c r="H30" s="287" t="s">
        <v>798</v>
      </c>
      <c r="I30" s="50"/>
    </row>
    <row r="31" spans="2:9" ht="87.75" x14ac:dyDescent="0.25">
      <c r="B31" s="49"/>
      <c r="C31" s="292" t="s">
        <v>856</v>
      </c>
      <c r="D31" s="466" t="s">
        <v>799</v>
      </c>
      <c r="E31" s="467"/>
      <c r="F31" s="304" t="s">
        <v>878</v>
      </c>
      <c r="G31" s="315" t="s">
        <v>735</v>
      </c>
      <c r="H31" s="287" t="s">
        <v>800</v>
      </c>
      <c r="I31" s="50"/>
    </row>
    <row r="32" spans="2:9" ht="69" customHeight="1" x14ac:dyDescent="0.25">
      <c r="B32" s="49"/>
      <c r="C32" s="289" t="s">
        <v>918</v>
      </c>
      <c r="D32" s="466" t="s">
        <v>801</v>
      </c>
      <c r="E32" s="467"/>
      <c r="F32" s="305" t="s">
        <v>806</v>
      </c>
      <c r="G32" s="314" t="s">
        <v>735</v>
      </c>
      <c r="H32" s="31" t="s">
        <v>802</v>
      </c>
      <c r="I32" s="50"/>
    </row>
    <row r="33" spans="1:9" ht="69" customHeight="1" x14ac:dyDescent="0.25">
      <c r="B33" s="49"/>
      <c r="C33" s="289" t="s">
        <v>857</v>
      </c>
      <c r="D33" s="466" t="s">
        <v>803</v>
      </c>
      <c r="E33" s="467"/>
      <c r="F33" s="305" t="s">
        <v>804</v>
      </c>
      <c r="G33" s="314" t="s">
        <v>735</v>
      </c>
      <c r="H33" s="31" t="s">
        <v>805</v>
      </c>
      <c r="I33" s="50"/>
    </row>
    <row r="34" spans="1:9" ht="69" customHeight="1" x14ac:dyDescent="0.25">
      <c r="B34" s="49"/>
      <c r="C34" s="289" t="s">
        <v>858</v>
      </c>
      <c r="D34" s="466" t="s">
        <v>803</v>
      </c>
      <c r="E34" s="467"/>
      <c r="F34" s="305" t="s">
        <v>804</v>
      </c>
      <c r="G34" s="314" t="s">
        <v>735</v>
      </c>
      <c r="H34" s="31" t="s">
        <v>805</v>
      </c>
      <c r="I34" s="50"/>
    </row>
    <row r="35" spans="1:9" ht="69" customHeight="1" x14ac:dyDescent="0.25">
      <c r="B35" s="49"/>
      <c r="C35" s="289" t="s">
        <v>859</v>
      </c>
      <c r="D35" s="466" t="s">
        <v>803</v>
      </c>
      <c r="E35" s="467"/>
      <c r="F35" s="305" t="s">
        <v>804</v>
      </c>
      <c r="G35" s="314" t="s">
        <v>735</v>
      </c>
      <c r="H35" s="31" t="s">
        <v>805</v>
      </c>
      <c r="I35" s="50"/>
    </row>
    <row r="36" spans="1:9" ht="69" customHeight="1" x14ac:dyDescent="0.25">
      <c r="B36" s="49"/>
      <c r="C36" s="289" t="s">
        <v>860</v>
      </c>
      <c r="D36" s="466" t="s">
        <v>803</v>
      </c>
      <c r="E36" s="467"/>
      <c r="F36" s="305" t="s">
        <v>804</v>
      </c>
      <c r="G36" s="314" t="s">
        <v>735</v>
      </c>
      <c r="H36" s="31" t="s">
        <v>805</v>
      </c>
      <c r="I36" s="50"/>
    </row>
    <row r="37" spans="1:9" ht="75" x14ac:dyDescent="0.25">
      <c r="A37" s="49"/>
      <c r="B37" s="49"/>
      <c r="C37" s="289" t="s">
        <v>935</v>
      </c>
      <c r="D37" s="466" t="s">
        <v>807</v>
      </c>
      <c r="E37" s="467"/>
      <c r="F37" s="305" t="s">
        <v>876</v>
      </c>
      <c r="G37" s="314" t="s">
        <v>735</v>
      </c>
      <c r="H37" s="31" t="s">
        <v>808</v>
      </c>
      <c r="I37" s="50"/>
    </row>
    <row r="38" spans="1:9" ht="117.75" x14ac:dyDescent="0.25">
      <c r="A38" s="49"/>
      <c r="B38" s="49"/>
      <c r="C38" s="289" t="s">
        <v>861</v>
      </c>
      <c r="D38" s="466" t="s">
        <v>809</v>
      </c>
      <c r="E38" s="467"/>
      <c r="F38" s="305" t="s">
        <v>879</v>
      </c>
      <c r="G38" s="314" t="s">
        <v>735</v>
      </c>
      <c r="H38" s="31" t="s">
        <v>810</v>
      </c>
      <c r="I38" s="50"/>
    </row>
    <row r="39" spans="1:9" ht="102.75" x14ac:dyDescent="0.25">
      <c r="A39" s="49"/>
      <c r="B39" s="49"/>
      <c r="C39" s="289" t="s">
        <v>862</v>
      </c>
      <c r="D39" s="466" t="s">
        <v>811</v>
      </c>
      <c r="E39" s="467"/>
      <c r="F39" s="305" t="s">
        <v>880</v>
      </c>
      <c r="G39" s="314" t="s">
        <v>735</v>
      </c>
      <c r="H39" s="31" t="s">
        <v>812</v>
      </c>
      <c r="I39" s="50"/>
    </row>
    <row r="40" spans="1:9" ht="7.9" customHeight="1" thickBot="1" x14ac:dyDescent="0.3">
      <c r="A40" s="49"/>
      <c r="B40" s="293"/>
      <c r="C40" s="468"/>
      <c r="D40" s="468"/>
      <c r="E40" s="468"/>
      <c r="F40" s="468"/>
      <c r="G40" s="468"/>
      <c r="H40" s="468"/>
      <c r="I40" s="294"/>
    </row>
    <row r="46" spans="1:9" x14ac:dyDescent="0.25">
      <c r="D46" s="291"/>
    </row>
    <row r="47" spans="1:9" x14ac:dyDescent="0.25">
      <c r="D47" s="100"/>
      <c r="E47" s="100"/>
      <c r="F47" s="100"/>
      <c r="G47" s="100"/>
      <c r="H47" s="100"/>
    </row>
    <row r="48" spans="1:9" x14ac:dyDescent="0.25">
      <c r="D48" s="100"/>
      <c r="E48" s="100"/>
      <c r="F48" s="100"/>
      <c r="G48" s="100"/>
      <c r="H48" s="100"/>
    </row>
    <row r="49" spans="4:8" x14ac:dyDescent="0.25">
      <c r="D49" s="100"/>
      <c r="E49" s="100"/>
      <c r="F49" s="100"/>
      <c r="G49" s="100"/>
      <c r="H49" s="100"/>
    </row>
    <row r="50" spans="4:8" x14ac:dyDescent="0.25">
      <c r="D50" s="100"/>
      <c r="E50" s="100"/>
      <c r="F50" s="100"/>
      <c r="G50" s="100"/>
      <c r="H50" s="100"/>
    </row>
    <row r="51" spans="4:8" x14ac:dyDescent="0.25">
      <c r="D51" s="100"/>
      <c r="E51" s="100"/>
      <c r="F51" s="100"/>
      <c r="G51" s="100"/>
      <c r="H51" s="100"/>
    </row>
    <row r="52" spans="4:8" x14ac:dyDescent="0.25">
      <c r="D52" s="100"/>
      <c r="E52" s="100"/>
      <c r="F52" s="100"/>
      <c r="G52" s="100"/>
      <c r="H52" s="100"/>
    </row>
    <row r="53" spans="4:8" x14ac:dyDescent="0.25">
      <c r="D53" s="100"/>
      <c r="E53" s="100"/>
      <c r="F53" s="100"/>
      <c r="G53" s="100"/>
      <c r="H53" s="100"/>
    </row>
    <row r="54" spans="4:8" x14ac:dyDescent="0.25">
      <c r="D54" s="100"/>
      <c r="E54" s="100"/>
      <c r="F54" s="100"/>
      <c r="G54" s="100"/>
      <c r="H54" s="100"/>
    </row>
    <row r="55" spans="4:8" x14ac:dyDescent="0.25">
      <c r="D55" s="100"/>
      <c r="E55" s="100"/>
      <c r="F55" s="100"/>
      <c r="G55" s="100"/>
      <c r="H55" s="100"/>
    </row>
    <row r="56" spans="4:8" x14ac:dyDescent="0.25">
      <c r="D56" s="100"/>
      <c r="E56" s="100"/>
      <c r="F56" s="100"/>
      <c r="G56" s="100"/>
      <c r="H56" s="100"/>
    </row>
    <row r="57" spans="4:8" x14ac:dyDescent="0.25">
      <c r="D57" s="100"/>
      <c r="E57" s="100"/>
      <c r="F57" s="100"/>
      <c r="G57" s="100"/>
      <c r="H57" s="100"/>
    </row>
    <row r="58" spans="4:8" x14ac:dyDescent="0.25">
      <c r="D58" s="100"/>
      <c r="E58" s="100"/>
      <c r="F58" s="100"/>
      <c r="G58" s="100"/>
      <c r="H58" s="100"/>
    </row>
    <row r="59" spans="4:8" x14ac:dyDescent="0.25">
      <c r="H59" s="100"/>
    </row>
  </sheetData>
  <mergeCells count="39">
    <mergeCell ref="C3:H3"/>
    <mergeCell ref="C4:H4"/>
    <mergeCell ref="C5:H5"/>
    <mergeCell ref="D7:E7"/>
    <mergeCell ref="D8:E8"/>
    <mergeCell ref="C6:D6"/>
    <mergeCell ref="D9:E9"/>
    <mergeCell ref="D10:E10"/>
    <mergeCell ref="D25:E25"/>
    <mergeCell ref="D19:E19"/>
    <mergeCell ref="D13:E13"/>
    <mergeCell ref="D23:E23"/>
    <mergeCell ref="D24:E24"/>
    <mergeCell ref="D18:E18"/>
    <mergeCell ref="D16:E16"/>
    <mergeCell ref="D21:E21"/>
    <mergeCell ref="D11:E11"/>
    <mergeCell ref="D12:E12"/>
    <mergeCell ref="D14:E14"/>
    <mergeCell ref="D15:E15"/>
    <mergeCell ref="D17:E17"/>
    <mergeCell ref="D34:E34"/>
    <mergeCell ref="D36:E36"/>
    <mergeCell ref="C15:C16"/>
    <mergeCell ref="D32:E32"/>
    <mergeCell ref="D33:E33"/>
    <mergeCell ref="D31:E31"/>
    <mergeCell ref="D22:E22"/>
    <mergeCell ref="D20:E20"/>
    <mergeCell ref="D30:E30"/>
    <mergeCell ref="D26:E26"/>
    <mergeCell ref="D27:E27"/>
    <mergeCell ref="D28:E28"/>
    <mergeCell ref="D29:E29"/>
    <mergeCell ref="D39:E39"/>
    <mergeCell ref="D35:E35"/>
    <mergeCell ref="D37:E37"/>
    <mergeCell ref="D38:E38"/>
    <mergeCell ref="C40:H40"/>
  </mergeCells>
  <pageMargins left="0.25" right="0.25" top="0.17"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topLeftCell="A10" zoomScale="120" zoomScaleNormal="120" workbookViewId="0">
      <selection activeCell="H9" sqref="H9"/>
    </sheetView>
  </sheetViews>
  <sheetFormatPr defaultColWidth="8.85546875" defaultRowHeight="15" x14ac:dyDescent="0.25"/>
  <cols>
    <col min="1" max="1" width="1.28515625" customWidth="1"/>
    <col min="2" max="2" width="2" customWidth="1"/>
    <col min="3" max="3" width="43" customWidth="1"/>
    <col min="4" max="4" width="75.140625" customWidth="1"/>
    <col min="5" max="5" width="2.42578125" customWidth="1"/>
    <col min="6" max="6" width="1.42578125" customWidth="1"/>
  </cols>
  <sheetData>
    <row r="1" spans="2:5" ht="15.75" thickBot="1" x14ac:dyDescent="0.3"/>
    <row r="2" spans="2:5" ht="15.75" thickBot="1" x14ac:dyDescent="0.3">
      <c r="B2" s="116"/>
      <c r="C2" s="68"/>
      <c r="D2" s="68"/>
      <c r="E2" s="69"/>
    </row>
    <row r="3" spans="2:5" ht="19.5" thickBot="1" x14ac:dyDescent="0.35">
      <c r="B3" s="117"/>
      <c r="C3" s="483" t="s">
        <v>261</v>
      </c>
      <c r="D3" s="484"/>
      <c r="E3" s="118"/>
    </row>
    <row r="4" spans="2:5" x14ac:dyDescent="0.25">
      <c r="B4" s="117"/>
      <c r="C4" s="119"/>
      <c r="D4" s="119"/>
      <c r="E4" s="118"/>
    </row>
    <row r="5" spans="2:5" ht="15.75" thickBot="1" x14ac:dyDescent="0.3">
      <c r="B5" s="117"/>
      <c r="C5" s="120" t="s">
        <v>299</v>
      </c>
      <c r="D5" s="119"/>
      <c r="E5" s="118"/>
    </row>
    <row r="6" spans="2:5" ht="15.75" thickBot="1" x14ac:dyDescent="0.3">
      <c r="B6" s="117"/>
      <c r="C6" s="129" t="s">
        <v>262</v>
      </c>
      <c r="D6" s="130" t="s">
        <v>263</v>
      </c>
      <c r="E6" s="118"/>
    </row>
    <row r="7" spans="2:5" ht="154.9" customHeight="1" thickBot="1" x14ac:dyDescent="0.3">
      <c r="B7" s="117"/>
      <c r="C7" s="121" t="s">
        <v>303</v>
      </c>
      <c r="D7" s="122" t="s">
        <v>936</v>
      </c>
      <c r="E7" s="118"/>
    </row>
    <row r="8" spans="2:5" ht="182.45" customHeight="1" thickBot="1" x14ac:dyDescent="0.3">
      <c r="B8" s="117"/>
      <c r="C8" s="123" t="s">
        <v>304</v>
      </c>
      <c r="D8" s="124" t="s">
        <v>937</v>
      </c>
      <c r="E8" s="118"/>
    </row>
    <row r="9" spans="2:5" ht="358.15" customHeight="1" thickBot="1" x14ac:dyDescent="0.3">
      <c r="B9" s="117"/>
      <c r="C9" s="125" t="s">
        <v>264</v>
      </c>
      <c r="D9" s="344" t="s">
        <v>958</v>
      </c>
      <c r="E9" s="118"/>
    </row>
    <row r="10" spans="2:5" ht="80.45" customHeight="1" thickBot="1" x14ac:dyDescent="0.3">
      <c r="B10" s="117"/>
      <c r="C10" s="121" t="s">
        <v>277</v>
      </c>
      <c r="D10" s="122" t="s">
        <v>867</v>
      </c>
      <c r="E10" s="118"/>
    </row>
    <row r="11" spans="2:5" x14ac:dyDescent="0.25">
      <c r="B11" s="117"/>
      <c r="C11" s="119"/>
      <c r="D11" s="119"/>
      <c r="E11" s="118"/>
    </row>
    <row r="12" spans="2:5" ht="15.75" thickBot="1" x14ac:dyDescent="0.3">
      <c r="B12" s="117"/>
      <c r="C12" s="485" t="s">
        <v>300</v>
      </c>
      <c r="D12" s="485"/>
      <c r="E12" s="118"/>
    </row>
    <row r="13" spans="2:5" ht="15.75" thickBot="1" x14ac:dyDescent="0.3">
      <c r="B13" s="117"/>
      <c r="C13" s="131" t="s">
        <v>265</v>
      </c>
      <c r="D13" s="131" t="s">
        <v>263</v>
      </c>
      <c r="E13" s="118"/>
    </row>
    <row r="14" spans="2:5" ht="15.75" thickBot="1" x14ac:dyDescent="0.3">
      <c r="B14" s="117"/>
      <c r="C14" s="482" t="s">
        <v>301</v>
      </c>
      <c r="D14" s="482"/>
      <c r="E14" s="118"/>
    </row>
    <row r="15" spans="2:5" ht="75" customHeight="1" thickBot="1" x14ac:dyDescent="0.3">
      <c r="B15" s="117"/>
      <c r="C15" s="125" t="s">
        <v>305</v>
      </c>
      <c r="D15" s="126"/>
      <c r="E15" s="118"/>
    </row>
    <row r="16" spans="2:5" ht="60" customHeight="1" thickBot="1" x14ac:dyDescent="0.3">
      <c r="B16" s="117"/>
      <c r="C16" s="125" t="s">
        <v>306</v>
      </c>
      <c r="D16" s="126"/>
      <c r="E16" s="118"/>
    </row>
    <row r="17" spans="2:5" ht="15.75" thickBot="1" x14ac:dyDescent="0.3">
      <c r="B17" s="117"/>
      <c r="C17" s="482" t="s">
        <v>302</v>
      </c>
      <c r="D17" s="482"/>
      <c r="E17" s="118"/>
    </row>
    <row r="18" spans="2:5" ht="70.900000000000006" customHeight="1" thickBot="1" x14ac:dyDescent="0.3">
      <c r="B18" s="117"/>
      <c r="C18" s="125" t="s">
        <v>307</v>
      </c>
      <c r="D18" s="126"/>
      <c r="E18" s="118"/>
    </row>
    <row r="19" spans="2:5" ht="57.6" customHeight="1" thickBot="1" x14ac:dyDescent="0.3">
      <c r="B19" s="117"/>
      <c r="C19" s="125" t="s">
        <v>298</v>
      </c>
      <c r="D19" s="126"/>
      <c r="E19" s="118"/>
    </row>
    <row r="20" spans="2:5" ht="15.75" thickBot="1" x14ac:dyDescent="0.3">
      <c r="B20" s="117"/>
      <c r="C20" s="482" t="s">
        <v>266</v>
      </c>
      <c r="D20" s="482"/>
      <c r="E20" s="118"/>
    </row>
    <row r="21" spans="2:5" ht="30.75" thickBot="1" x14ac:dyDescent="0.3">
      <c r="B21" s="117"/>
      <c r="C21" s="127" t="s">
        <v>267</v>
      </c>
      <c r="D21" s="127"/>
      <c r="E21" s="118"/>
    </row>
    <row r="22" spans="2:5" ht="45.75" thickBot="1" x14ac:dyDescent="0.3">
      <c r="B22" s="117"/>
      <c r="C22" s="127" t="s">
        <v>268</v>
      </c>
      <c r="D22" s="127"/>
      <c r="E22" s="118"/>
    </row>
    <row r="23" spans="2:5" ht="30.75" thickBot="1" x14ac:dyDescent="0.3">
      <c r="B23" s="117"/>
      <c r="C23" s="127" t="s">
        <v>269</v>
      </c>
      <c r="D23" s="127"/>
      <c r="E23" s="118"/>
    </row>
    <row r="24" spans="2:5" ht="15.75" thickBot="1" x14ac:dyDescent="0.3">
      <c r="B24" s="117"/>
      <c r="C24" s="482" t="s">
        <v>270</v>
      </c>
      <c r="D24" s="482"/>
      <c r="E24" s="118"/>
    </row>
    <row r="25" spans="2:5" ht="60.75" thickBot="1" x14ac:dyDescent="0.3">
      <c r="B25" s="117"/>
      <c r="C25" s="125" t="s">
        <v>308</v>
      </c>
      <c r="D25" s="126"/>
      <c r="E25" s="118"/>
    </row>
    <row r="26" spans="2:5" ht="35.450000000000003" customHeight="1" thickBot="1" x14ac:dyDescent="0.3">
      <c r="B26" s="117"/>
      <c r="C26" s="125" t="s">
        <v>309</v>
      </c>
      <c r="D26" s="126"/>
      <c r="E26" s="118"/>
    </row>
    <row r="27" spans="2:5" ht="76.900000000000006" customHeight="1" thickBot="1" x14ac:dyDescent="0.3">
      <c r="B27" s="117"/>
      <c r="C27" s="125" t="s">
        <v>271</v>
      </c>
      <c r="D27" s="126"/>
      <c r="E27" s="118"/>
    </row>
    <row r="28" spans="2:5" ht="45" customHeight="1" thickBot="1" x14ac:dyDescent="0.3">
      <c r="B28" s="117"/>
      <c r="C28" s="125" t="s">
        <v>310</v>
      </c>
      <c r="D28" s="126"/>
      <c r="E28" s="118"/>
    </row>
    <row r="29" spans="2:5" ht="15.75" thickBot="1" x14ac:dyDescent="0.3">
      <c r="B29" s="156"/>
      <c r="C29" s="128"/>
      <c r="D29" s="128"/>
      <c r="E29" s="157"/>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7"/>
  <sheetViews>
    <sheetView showGridLines="0" topLeftCell="A119" zoomScale="85" zoomScaleNormal="85" workbookViewId="0">
      <selection activeCell="G40" sqref="G40"/>
    </sheetView>
  </sheetViews>
  <sheetFormatPr defaultColWidth="9.140625" defaultRowHeight="15" outlineLevelRow="1" x14ac:dyDescent="0.25"/>
  <cols>
    <col min="1" max="1" width="3" style="159" customWidth="1"/>
    <col min="2" max="2" width="28.5703125" style="159" customWidth="1"/>
    <col min="3" max="3" width="50.5703125" style="159" customWidth="1"/>
    <col min="4" max="4" width="34.28515625" style="159" customWidth="1"/>
    <col min="5" max="5" width="32" style="159" customWidth="1"/>
    <col min="6" max="6" width="26.7109375" style="159" customWidth="1"/>
    <col min="7" max="7" width="26.42578125" style="159" bestFit="1" customWidth="1"/>
    <col min="8" max="8" width="30" style="159" customWidth="1"/>
    <col min="9" max="9" width="31.5703125" style="159" customWidth="1"/>
    <col min="10" max="10" width="25.85546875" style="159" customWidth="1"/>
    <col min="11" max="11" width="31" style="159" bestFit="1" customWidth="1"/>
    <col min="12" max="12" width="30.28515625" style="159" customWidth="1"/>
    <col min="13" max="13" width="27.140625" style="159" bestFit="1" customWidth="1"/>
    <col min="14" max="14" width="25" style="159" customWidth="1"/>
    <col min="15" max="15" width="25.85546875" style="159" bestFit="1" customWidth="1"/>
    <col min="16" max="16" width="30.28515625" style="159" customWidth="1"/>
    <col min="17" max="17" width="27.140625" style="159" bestFit="1" customWidth="1"/>
    <col min="18" max="18" width="24.28515625" style="159" customWidth="1"/>
    <col min="19" max="19" width="23.140625" style="159" bestFit="1" customWidth="1"/>
    <col min="20" max="20" width="27.7109375" style="159" customWidth="1"/>
    <col min="21" max="16384" width="9.140625" style="159"/>
  </cols>
  <sheetData>
    <row r="1" spans="2:19" ht="15.75" thickBot="1" x14ac:dyDescent="0.3"/>
    <row r="2" spans="2:19" ht="26.25" x14ac:dyDescent="0.25">
      <c r="B2" s="97"/>
      <c r="C2" s="574"/>
      <c r="D2" s="574"/>
      <c r="E2" s="574"/>
      <c r="F2" s="574"/>
      <c r="G2" s="574"/>
      <c r="H2" s="91"/>
      <c r="I2" s="91"/>
      <c r="J2" s="91"/>
      <c r="K2" s="91"/>
      <c r="L2" s="91"/>
      <c r="M2" s="91"/>
      <c r="N2" s="91"/>
      <c r="O2" s="91"/>
      <c r="P2" s="91"/>
      <c r="Q2" s="91"/>
      <c r="R2" s="91"/>
      <c r="S2" s="92"/>
    </row>
    <row r="3" spans="2:19" ht="26.25" x14ac:dyDescent="0.25">
      <c r="B3" s="98"/>
      <c r="C3" s="580" t="s">
        <v>288</v>
      </c>
      <c r="D3" s="581"/>
      <c r="E3" s="581"/>
      <c r="F3" s="581"/>
      <c r="G3" s="582"/>
      <c r="H3" s="94"/>
      <c r="I3" s="94"/>
      <c r="J3" s="94"/>
      <c r="K3" s="94"/>
      <c r="L3" s="94"/>
      <c r="M3" s="94"/>
      <c r="N3" s="94"/>
      <c r="O3" s="94"/>
      <c r="P3" s="94"/>
      <c r="Q3" s="94"/>
      <c r="R3" s="94"/>
      <c r="S3" s="96"/>
    </row>
    <row r="4" spans="2:19" ht="26.25" x14ac:dyDescent="0.25">
      <c r="B4" s="98"/>
      <c r="C4" s="99"/>
      <c r="D4" s="99"/>
      <c r="E4" s="99"/>
      <c r="F4" s="99"/>
      <c r="G4" s="99"/>
      <c r="H4" s="94"/>
      <c r="I4" s="94"/>
      <c r="J4" s="94"/>
      <c r="K4" s="94"/>
      <c r="L4" s="94"/>
      <c r="M4" s="94"/>
      <c r="N4" s="94"/>
      <c r="O4" s="94"/>
      <c r="P4" s="94"/>
      <c r="Q4" s="94"/>
      <c r="R4" s="94"/>
      <c r="S4" s="96"/>
    </row>
    <row r="5" spans="2:19" ht="15.75" thickBot="1" x14ac:dyDescent="0.3">
      <c r="B5" s="93"/>
      <c r="C5" s="94"/>
      <c r="D5" s="94"/>
      <c r="E5" s="94"/>
      <c r="F5" s="94"/>
      <c r="G5" s="94"/>
      <c r="H5" s="94"/>
      <c r="I5" s="94"/>
      <c r="J5" s="94"/>
      <c r="K5" s="94"/>
      <c r="L5" s="94"/>
      <c r="M5" s="94"/>
      <c r="N5" s="94"/>
      <c r="O5" s="94"/>
      <c r="P5" s="94"/>
      <c r="Q5" s="94"/>
      <c r="R5" s="94"/>
      <c r="S5" s="96"/>
    </row>
    <row r="6" spans="2:19" ht="34.5" customHeight="1" thickBot="1" x14ac:dyDescent="0.3">
      <c r="B6" s="575" t="s">
        <v>607</v>
      </c>
      <c r="C6" s="576"/>
      <c r="D6" s="576"/>
      <c r="E6" s="576"/>
      <c r="F6" s="576"/>
      <c r="G6" s="576"/>
      <c r="H6" s="254"/>
      <c r="I6" s="254"/>
      <c r="J6" s="254"/>
      <c r="K6" s="254"/>
      <c r="L6" s="254"/>
      <c r="M6" s="254"/>
      <c r="N6" s="254"/>
      <c r="O6" s="254"/>
      <c r="P6" s="254"/>
      <c r="Q6" s="254"/>
      <c r="R6" s="254"/>
      <c r="S6" s="255"/>
    </row>
    <row r="7" spans="2:19" ht="15.75" customHeight="1" x14ac:dyDescent="0.25">
      <c r="B7" s="575" t="s">
        <v>669</v>
      </c>
      <c r="C7" s="577"/>
      <c r="D7" s="577"/>
      <c r="E7" s="577"/>
      <c r="F7" s="577"/>
      <c r="G7" s="577"/>
      <c r="H7" s="254"/>
      <c r="I7" s="254"/>
      <c r="J7" s="254"/>
      <c r="K7" s="254"/>
      <c r="L7" s="254"/>
      <c r="M7" s="254"/>
      <c r="N7" s="254"/>
      <c r="O7" s="254"/>
      <c r="P7" s="254"/>
      <c r="Q7" s="254"/>
      <c r="R7" s="254"/>
      <c r="S7" s="255"/>
    </row>
    <row r="8" spans="2:19" ht="15.75" customHeight="1" thickBot="1" x14ac:dyDescent="0.3">
      <c r="B8" s="578" t="s">
        <v>241</v>
      </c>
      <c r="C8" s="579"/>
      <c r="D8" s="579"/>
      <c r="E8" s="579"/>
      <c r="F8" s="579"/>
      <c r="G8" s="579"/>
      <c r="H8" s="256"/>
      <c r="I8" s="256"/>
      <c r="J8" s="256"/>
      <c r="K8" s="256"/>
      <c r="L8" s="256"/>
      <c r="M8" s="256"/>
      <c r="N8" s="256"/>
      <c r="O8" s="256"/>
      <c r="P8" s="256"/>
      <c r="Q8" s="256"/>
      <c r="R8" s="256"/>
      <c r="S8" s="257"/>
    </row>
    <row r="10" spans="2:19" ht="21" x14ac:dyDescent="0.35">
      <c r="B10" s="486" t="s">
        <v>313</v>
      </c>
      <c r="C10" s="486"/>
    </row>
    <row r="11" spans="2:19" ht="15.75" thickBot="1" x14ac:dyDescent="0.3"/>
    <row r="12" spans="2:19" ht="15" customHeight="1" thickBot="1" x14ac:dyDescent="0.3">
      <c r="B12" s="260" t="s">
        <v>314</v>
      </c>
      <c r="C12" s="160" t="s">
        <v>713</v>
      </c>
    </row>
    <row r="13" spans="2:19" ht="15.75" customHeight="1" thickBot="1" x14ac:dyDescent="0.3">
      <c r="B13" s="260" t="s">
        <v>280</v>
      </c>
      <c r="C13" s="160" t="s">
        <v>845</v>
      </c>
    </row>
    <row r="14" spans="2:19" ht="15.75" customHeight="1" thickBot="1" x14ac:dyDescent="0.3">
      <c r="B14" s="260" t="s">
        <v>670</v>
      </c>
      <c r="C14" s="160" t="s">
        <v>608</v>
      </c>
    </row>
    <row r="15" spans="2:19" ht="15.75" customHeight="1" thickBot="1" x14ac:dyDescent="0.3">
      <c r="B15" s="260" t="s">
        <v>315</v>
      </c>
      <c r="C15" s="160" t="s">
        <v>118</v>
      </c>
    </row>
    <row r="16" spans="2:19" ht="15.75" thickBot="1" x14ac:dyDescent="0.3">
      <c r="B16" s="260" t="s">
        <v>316</v>
      </c>
      <c r="C16" s="160" t="s">
        <v>613</v>
      </c>
    </row>
    <row r="17" spans="2:19" ht="15.75" thickBot="1" x14ac:dyDescent="0.3">
      <c r="B17" s="260" t="s">
        <v>317</v>
      </c>
      <c r="C17" s="160" t="s">
        <v>484</v>
      </c>
    </row>
    <row r="18" spans="2:19" ht="15.75" thickBot="1" x14ac:dyDescent="0.3"/>
    <row r="19" spans="2:19" ht="15.75" thickBot="1" x14ac:dyDescent="0.3">
      <c r="D19" s="487" t="s">
        <v>318</v>
      </c>
      <c r="E19" s="488"/>
      <c r="F19" s="488"/>
      <c r="G19" s="489"/>
      <c r="H19" s="487" t="s">
        <v>319</v>
      </c>
      <c r="I19" s="488"/>
      <c r="J19" s="488"/>
      <c r="K19" s="489"/>
      <c r="L19" s="487" t="s">
        <v>320</v>
      </c>
      <c r="M19" s="488"/>
      <c r="N19" s="488"/>
      <c r="O19" s="489"/>
      <c r="P19" s="487" t="s">
        <v>321</v>
      </c>
      <c r="Q19" s="488"/>
      <c r="R19" s="488"/>
      <c r="S19" s="489"/>
    </row>
    <row r="20" spans="2:19" ht="45" customHeight="1" thickBot="1" x14ac:dyDescent="0.3">
      <c r="B20" s="490" t="s">
        <v>322</v>
      </c>
      <c r="C20" s="493" t="s">
        <v>323</v>
      </c>
      <c r="D20" s="161"/>
      <c r="E20" s="162" t="s">
        <v>324</v>
      </c>
      <c r="F20" s="163" t="s">
        <v>325</v>
      </c>
      <c r="G20" s="164" t="s">
        <v>326</v>
      </c>
      <c r="H20" s="161"/>
      <c r="I20" s="162" t="s">
        <v>324</v>
      </c>
      <c r="J20" s="163" t="s">
        <v>325</v>
      </c>
      <c r="K20" s="164" t="s">
        <v>326</v>
      </c>
      <c r="L20" s="161"/>
      <c r="M20" s="162" t="s">
        <v>324</v>
      </c>
      <c r="N20" s="163" t="s">
        <v>325</v>
      </c>
      <c r="O20" s="164" t="s">
        <v>326</v>
      </c>
      <c r="P20" s="161"/>
      <c r="Q20" s="162" t="s">
        <v>324</v>
      </c>
      <c r="R20" s="163" t="s">
        <v>325</v>
      </c>
      <c r="S20" s="164" t="s">
        <v>326</v>
      </c>
    </row>
    <row r="21" spans="2:19" ht="40.5" customHeight="1" x14ac:dyDescent="0.25">
      <c r="B21" s="491"/>
      <c r="C21" s="494"/>
      <c r="D21" s="165" t="s">
        <v>327</v>
      </c>
      <c r="E21" s="166">
        <v>186718</v>
      </c>
      <c r="F21" s="167">
        <v>37368</v>
      </c>
      <c r="G21" s="168">
        <f>E21-F21</f>
        <v>149350</v>
      </c>
      <c r="H21" s="169" t="s">
        <v>327</v>
      </c>
      <c r="I21" s="170">
        <f>J21+K21</f>
        <v>160590</v>
      </c>
      <c r="J21" s="171">
        <v>23670</v>
      </c>
      <c r="K21" s="171">
        <v>136920</v>
      </c>
      <c r="L21" s="165" t="s">
        <v>327</v>
      </c>
      <c r="M21" s="170"/>
      <c r="N21" s="171"/>
      <c r="O21" s="172"/>
      <c r="P21" s="165" t="s">
        <v>327</v>
      </c>
      <c r="Q21" s="170"/>
      <c r="R21" s="171"/>
      <c r="S21" s="172"/>
    </row>
    <row r="22" spans="2:19" ht="39.75" customHeight="1" x14ac:dyDescent="0.25">
      <c r="B22" s="491"/>
      <c r="C22" s="494"/>
      <c r="D22" s="173" t="s">
        <v>328</v>
      </c>
      <c r="E22" s="174">
        <v>0.59150000000000003</v>
      </c>
      <c r="F22" s="174"/>
      <c r="G22" s="175"/>
      <c r="H22" s="176" t="s">
        <v>328</v>
      </c>
      <c r="I22" s="177">
        <v>0.5</v>
      </c>
      <c r="J22" s="177">
        <v>0.5</v>
      </c>
      <c r="K22" s="178">
        <v>0.5</v>
      </c>
      <c r="L22" s="173" t="s">
        <v>328</v>
      </c>
      <c r="M22" s="177"/>
      <c r="N22" s="177"/>
      <c r="O22" s="178"/>
      <c r="P22" s="173" t="s">
        <v>328</v>
      </c>
      <c r="Q22" s="177"/>
      <c r="R22" s="177"/>
      <c r="S22" s="178"/>
    </row>
    <row r="23" spans="2:19" ht="37.5" customHeight="1" x14ac:dyDescent="0.25">
      <c r="B23" s="492"/>
      <c r="C23" s="495"/>
      <c r="D23" s="173" t="s">
        <v>329</v>
      </c>
      <c r="E23" s="174">
        <v>0.436</v>
      </c>
      <c r="F23" s="174"/>
      <c r="G23" s="175"/>
      <c r="H23" s="176" t="s">
        <v>329</v>
      </c>
      <c r="I23" s="177">
        <v>0.08</v>
      </c>
      <c r="J23" s="177">
        <v>0.08</v>
      </c>
      <c r="K23" s="178">
        <v>0.08</v>
      </c>
      <c r="L23" s="173" t="s">
        <v>329</v>
      </c>
      <c r="M23" s="177"/>
      <c r="N23" s="177"/>
      <c r="O23" s="178"/>
      <c r="P23" s="173" t="s">
        <v>329</v>
      </c>
      <c r="Q23" s="177"/>
      <c r="R23" s="177"/>
      <c r="S23" s="178"/>
    </row>
    <row r="24" spans="2:19" ht="15.75" thickBot="1" x14ac:dyDescent="0.3">
      <c r="B24" s="179"/>
      <c r="C24" s="179"/>
      <c r="Q24" s="180"/>
      <c r="R24" s="180"/>
      <c r="S24" s="180"/>
    </row>
    <row r="25" spans="2:19" ht="30" customHeight="1" thickBot="1" x14ac:dyDescent="0.3">
      <c r="B25" s="179"/>
      <c r="C25" s="179"/>
      <c r="D25" s="487" t="s">
        <v>318</v>
      </c>
      <c r="E25" s="488"/>
      <c r="F25" s="488"/>
      <c r="G25" s="489"/>
      <c r="H25" s="487" t="s">
        <v>319</v>
      </c>
      <c r="I25" s="488"/>
      <c r="J25" s="488"/>
      <c r="K25" s="489"/>
      <c r="L25" s="487" t="s">
        <v>320</v>
      </c>
      <c r="M25" s="488"/>
      <c r="N25" s="488"/>
      <c r="O25" s="489"/>
      <c r="P25" s="487" t="s">
        <v>321</v>
      </c>
      <c r="Q25" s="488"/>
      <c r="R25" s="488"/>
      <c r="S25" s="489"/>
    </row>
    <row r="26" spans="2:19" ht="47.25" customHeight="1" x14ac:dyDescent="0.25">
      <c r="B26" s="490" t="s">
        <v>330</v>
      </c>
      <c r="C26" s="490" t="s">
        <v>331</v>
      </c>
      <c r="D26" s="496" t="s">
        <v>332</v>
      </c>
      <c r="E26" s="497"/>
      <c r="F26" s="181" t="s">
        <v>333</v>
      </c>
      <c r="G26" s="182" t="s">
        <v>334</v>
      </c>
      <c r="H26" s="496" t="s">
        <v>332</v>
      </c>
      <c r="I26" s="497"/>
      <c r="J26" s="181" t="s">
        <v>333</v>
      </c>
      <c r="K26" s="182" t="s">
        <v>334</v>
      </c>
      <c r="L26" s="496" t="s">
        <v>332</v>
      </c>
      <c r="M26" s="497"/>
      <c r="N26" s="181" t="s">
        <v>333</v>
      </c>
      <c r="O26" s="182" t="s">
        <v>334</v>
      </c>
      <c r="P26" s="496" t="s">
        <v>332</v>
      </c>
      <c r="Q26" s="497"/>
      <c r="R26" s="181" t="s">
        <v>333</v>
      </c>
      <c r="S26" s="182" t="s">
        <v>334</v>
      </c>
    </row>
    <row r="27" spans="2:19" ht="51" customHeight="1" x14ac:dyDescent="0.25">
      <c r="B27" s="491"/>
      <c r="C27" s="491"/>
      <c r="D27" s="183" t="s">
        <v>327</v>
      </c>
      <c r="E27" s="184"/>
      <c r="F27" s="512"/>
      <c r="G27" s="514"/>
      <c r="H27" s="183" t="s">
        <v>327</v>
      </c>
      <c r="I27" s="185"/>
      <c r="J27" s="498"/>
      <c r="K27" s="500"/>
      <c r="L27" s="183" t="s">
        <v>327</v>
      </c>
      <c r="M27" s="185"/>
      <c r="N27" s="498"/>
      <c r="O27" s="500"/>
      <c r="P27" s="183" t="s">
        <v>327</v>
      </c>
      <c r="Q27" s="185"/>
      <c r="R27" s="498"/>
      <c r="S27" s="500"/>
    </row>
    <row r="28" spans="2:19" ht="51" customHeight="1" x14ac:dyDescent="0.25">
      <c r="B28" s="492"/>
      <c r="C28" s="492"/>
      <c r="D28" s="186" t="s">
        <v>335</v>
      </c>
      <c r="E28" s="187"/>
      <c r="F28" s="513"/>
      <c r="G28" s="515"/>
      <c r="H28" s="186" t="s">
        <v>335</v>
      </c>
      <c r="I28" s="188"/>
      <c r="J28" s="499"/>
      <c r="K28" s="501"/>
      <c r="L28" s="186" t="s">
        <v>335</v>
      </c>
      <c r="M28" s="188"/>
      <c r="N28" s="499"/>
      <c r="O28" s="501"/>
      <c r="P28" s="186" t="s">
        <v>335</v>
      </c>
      <c r="Q28" s="188"/>
      <c r="R28" s="499"/>
      <c r="S28" s="501"/>
    </row>
    <row r="29" spans="2:19" ht="33.75" customHeight="1" x14ac:dyDescent="0.25">
      <c r="B29" s="502" t="s">
        <v>336</v>
      </c>
      <c r="C29" s="505" t="s">
        <v>337</v>
      </c>
      <c r="D29" s="189" t="s">
        <v>338</v>
      </c>
      <c r="E29" s="190" t="s">
        <v>317</v>
      </c>
      <c r="F29" s="190" t="s">
        <v>339</v>
      </c>
      <c r="G29" s="191" t="s">
        <v>340</v>
      </c>
      <c r="H29" s="189" t="s">
        <v>338</v>
      </c>
      <c r="I29" s="190" t="s">
        <v>317</v>
      </c>
      <c r="J29" s="190" t="s">
        <v>339</v>
      </c>
      <c r="K29" s="191" t="s">
        <v>340</v>
      </c>
      <c r="L29" s="189" t="s">
        <v>338</v>
      </c>
      <c r="M29" s="190" t="s">
        <v>317</v>
      </c>
      <c r="N29" s="190" t="s">
        <v>339</v>
      </c>
      <c r="O29" s="191" t="s">
        <v>340</v>
      </c>
      <c r="P29" s="189" t="s">
        <v>338</v>
      </c>
      <c r="Q29" s="190" t="s">
        <v>317</v>
      </c>
      <c r="R29" s="190" t="s">
        <v>339</v>
      </c>
      <c r="S29" s="191" t="s">
        <v>340</v>
      </c>
    </row>
    <row r="30" spans="2:19" ht="30" customHeight="1" x14ac:dyDescent="0.25">
      <c r="B30" s="503"/>
      <c r="C30" s="506"/>
      <c r="D30" s="192"/>
      <c r="E30" s="193"/>
      <c r="F30" s="193"/>
      <c r="G30" s="194"/>
      <c r="H30" s="195"/>
      <c r="I30" s="196"/>
      <c r="J30" s="195"/>
      <c r="K30" s="197"/>
      <c r="L30" s="195"/>
      <c r="M30" s="196"/>
      <c r="N30" s="195"/>
      <c r="O30" s="197"/>
      <c r="P30" s="195"/>
      <c r="Q30" s="196"/>
      <c r="R30" s="195"/>
      <c r="S30" s="197"/>
    </row>
    <row r="31" spans="2:19" ht="36.75" customHeight="1" outlineLevel="1" x14ac:dyDescent="0.25">
      <c r="B31" s="503"/>
      <c r="C31" s="506"/>
      <c r="D31" s="189" t="s">
        <v>338</v>
      </c>
      <c r="E31" s="190" t="s">
        <v>317</v>
      </c>
      <c r="F31" s="190" t="s">
        <v>339</v>
      </c>
      <c r="G31" s="191" t="s">
        <v>340</v>
      </c>
      <c r="H31" s="189" t="s">
        <v>338</v>
      </c>
      <c r="I31" s="190" t="s">
        <v>317</v>
      </c>
      <c r="J31" s="190" t="s">
        <v>339</v>
      </c>
      <c r="K31" s="191" t="s">
        <v>340</v>
      </c>
      <c r="L31" s="189" t="s">
        <v>338</v>
      </c>
      <c r="M31" s="190" t="s">
        <v>317</v>
      </c>
      <c r="N31" s="190" t="s">
        <v>339</v>
      </c>
      <c r="O31" s="191" t="s">
        <v>340</v>
      </c>
      <c r="P31" s="189" t="s">
        <v>338</v>
      </c>
      <c r="Q31" s="190" t="s">
        <v>317</v>
      </c>
      <c r="R31" s="190" t="s">
        <v>339</v>
      </c>
      <c r="S31" s="191" t="s">
        <v>340</v>
      </c>
    </row>
    <row r="32" spans="2:19" ht="30" customHeight="1" outlineLevel="1" x14ac:dyDescent="0.25">
      <c r="B32" s="503"/>
      <c r="C32" s="506"/>
      <c r="D32" s="192"/>
      <c r="E32" s="193"/>
      <c r="F32" s="193"/>
      <c r="G32" s="194"/>
      <c r="H32" s="195"/>
      <c r="I32" s="196"/>
      <c r="J32" s="195"/>
      <c r="K32" s="197"/>
      <c r="L32" s="195"/>
      <c r="M32" s="196"/>
      <c r="N32" s="195"/>
      <c r="O32" s="197"/>
      <c r="P32" s="195"/>
      <c r="Q32" s="196"/>
      <c r="R32" s="195"/>
      <c r="S32" s="197"/>
    </row>
    <row r="33" spans="2:19" ht="36" customHeight="1" outlineLevel="1" x14ac:dyDescent="0.25">
      <c r="B33" s="503"/>
      <c r="C33" s="506"/>
      <c r="D33" s="189" t="s">
        <v>338</v>
      </c>
      <c r="E33" s="190" t="s">
        <v>317</v>
      </c>
      <c r="F33" s="190" t="s">
        <v>339</v>
      </c>
      <c r="G33" s="191" t="s">
        <v>340</v>
      </c>
      <c r="H33" s="189" t="s">
        <v>338</v>
      </c>
      <c r="I33" s="190" t="s">
        <v>317</v>
      </c>
      <c r="J33" s="190" t="s">
        <v>339</v>
      </c>
      <c r="K33" s="191" t="s">
        <v>340</v>
      </c>
      <c r="L33" s="189" t="s">
        <v>338</v>
      </c>
      <c r="M33" s="190" t="s">
        <v>317</v>
      </c>
      <c r="N33" s="190" t="s">
        <v>339</v>
      </c>
      <c r="O33" s="191" t="s">
        <v>340</v>
      </c>
      <c r="P33" s="189" t="s">
        <v>338</v>
      </c>
      <c r="Q33" s="190" t="s">
        <v>317</v>
      </c>
      <c r="R33" s="190" t="s">
        <v>339</v>
      </c>
      <c r="S33" s="191" t="s">
        <v>340</v>
      </c>
    </row>
    <row r="34" spans="2:19" ht="30" customHeight="1" outlineLevel="1" x14ac:dyDescent="0.25">
      <c r="B34" s="503"/>
      <c r="C34" s="506"/>
      <c r="D34" s="192"/>
      <c r="E34" s="193"/>
      <c r="F34" s="193"/>
      <c r="G34" s="194"/>
      <c r="H34" s="195"/>
      <c r="I34" s="196"/>
      <c r="J34" s="195"/>
      <c r="K34" s="197"/>
      <c r="L34" s="195"/>
      <c r="M34" s="196"/>
      <c r="N34" s="195"/>
      <c r="O34" s="197"/>
      <c r="P34" s="195"/>
      <c r="Q34" s="196"/>
      <c r="R34" s="195"/>
      <c r="S34" s="197"/>
    </row>
    <row r="35" spans="2:19" ht="39" customHeight="1" outlineLevel="1" x14ac:dyDescent="0.25">
      <c r="B35" s="503"/>
      <c r="C35" s="506"/>
      <c r="D35" s="189" t="s">
        <v>338</v>
      </c>
      <c r="E35" s="190" t="s">
        <v>317</v>
      </c>
      <c r="F35" s="190" t="s">
        <v>339</v>
      </c>
      <c r="G35" s="191" t="s">
        <v>340</v>
      </c>
      <c r="H35" s="189" t="s">
        <v>338</v>
      </c>
      <c r="I35" s="190" t="s">
        <v>317</v>
      </c>
      <c r="J35" s="190" t="s">
        <v>339</v>
      </c>
      <c r="K35" s="191" t="s">
        <v>340</v>
      </c>
      <c r="L35" s="189" t="s">
        <v>338</v>
      </c>
      <c r="M35" s="190" t="s">
        <v>317</v>
      </c>
      <c r="N35" s="190" t="s">
        <v>339</v>
      </c>
      <c r="O35" s="191" t="s">
        <v>340</v>
      </c>
      <c r="P35" s="189" t="s">
        <v>338</v>
      </c>
      <c r="Q35" s="190" t="s">
        <v>317</v>
      </c>
      <c r="R35" s="190" t="s">
        <v>339</v>
      </c>
      <c r="S35" s="191" t="s">
        <v>340</v>
      </c>
    </row>
    <row r="36" spans="2:19" ht="30" customHeight="1" outlineLevel="1" x14ac:dyDescent="0.25">
      <c r="B36" s="503"/>
      <c r="C36" s="506"/>
      <c r="D36" s="192"/>
      <c r="E36" s="193"/>
      <c r="F36" s="193"/>
      <c r="G36" s="194"/>
      <c r="H36" s="195"/>
      <c r="I36" s="196"/>
      <c r="J36" s="195"/>
      <c r="K36" s="197"/>
      <c r="L36" s="195"/>
      <c r="M36" s="196"/>
      <c r="N36" s="195"/>
      <c r="O36" s="197"/>
      <c r="P36" s="195"/>
      <c r="Q36" s="196"/>
      <c r="R36" s="195"/>
      <c r="S36" s="197"/>
    </row>
    <row r="37" spans="2:19" ht="36.75" customHeight="1" outlineLevel="1" x14ac:dyDescent="0.25">
      <c r="B37" s="503"/>
      <c r="C37" s="506"/>
      <c r="D37" s="189" t="s">
        <v>338</v>
      </c>
      <c r="E37" s="190" t="s">
        <v>317</v>
      </c>
      <c r="F37" s="190" t="s">
        <v>339</v>
      </c>
      <c r="G37" s="191" t="s">
        <v>340</v>
      </c>
      <c r="H37" s="189" t="s">
        <v>338</v>
      </c>
      <c r="I37" s="190" t="s">
        <v>317</v>
      </c>
      <c r="J37" s="190" t="s">
        <v>339</v>
      </c>
      <c r="K37" s="191" t="s">
        <v>340</v>
      </c>
      <c r="L37" s="189" t="s">
        <v>338</v>
      </c>
      <c r="M37" s="190" t="s">
        <v>317</v>
      </c>
      <c r="N37" s="190" t="s">
        <v>339</v>
      </c>
      <c r="O37" s="191" t="s">
        <v>340</v>
      </c>
      <c r="P37" s="189" t="s">
        <v>338</v>
      </c>
      <c r="Q37" s="190" t="s">
        <v>317</v>
      </c>
      <c r="R37" s="190" t="s">
        <v>339</v>
      </c>
      <c r="S37" s="191" t="s">
        <v>340</v>
      </c>
    </row>
    <row r="38" spans="2:19" ht="30" customHeight="1" outlineLevel="1" x14ac:dyDescent="0.25">
      <c r="B38" s="504"/>
      <c r="C38" s="507"/>
      <c r="D38" s="192"/>
      <c r="E38" s="193"/>
      <c r="F38" s="193"/>
      <c r="G38" s="194"/>
      <c r="H38" s="195"/>
      <c r="I38" s="196"/>
      <c r="J38" s="195"/>
      <c r="K38" s="197"/>
      <c r="L38" s="195"/>
      <c r="M38" s="196"/>
      <c r="N38" s="195"/>
      <c r="O38" s="197"/>
      <c r="P38" s="195"/>
      <c r="Q38" s="196"/>
      <c r="R38" s="195"/>
      <c r="S38" s="197"/>
    </row>
    <row r="39" spans="2:19" ht="30" customHeight="1" x14ac:dyDescent="0.25">
      <c r="B39" s="502" t="s">
        <v>341</v>
      </c>
      <c r="C39" s="502" t="s">
        <v>342</v>
      </c>
      <c r="D39" s="190" t="s">
        <v>343</v>
      </c>
      <c r="E39" s="190" t="s">
        <v>344</v>
      </c>
      <c r="F39" s="163" t="s">
        <v>345</v>
      </c>
      <c r="G39" s="198"/>
      <c r="H39" s="190" t="s">
        <v>343</v>
      </c>
      <c r="I39" s="190" t="s">
        <v>344</v>
      </c>
      <c r="J39" s="163" t="s">
        <v>345</v>
      </c>
      <c r="K39" s="199"/>
      <c r="L39" s="190" t="s">
        <v>343</v>
      </c>
      <c r="M39" s="190" t="s">
        <v>344</v>
      </c>
      <c r="N39" s="163" t="s">
        <v>345</v>
      </c>
      <c r="O39" s="199"/>
      <c r="P39" s="190" t="s">
        <v>343</v>
      </c>
      <c r="Q39" s="190" t="s">
        <v>344</v>
      </c>
      <c r="R39" s="163" t="s">
        <v>345</v>
      </c>
      <c r="S39" s="199"/>
    </row>
    <row r="40" spans="2:19" ht="30" customHeight="1" x14ac:dyDescent="0.25">
      <c r="B40" s="503"/>
      <c r="C40" s="503"/>
      <c r="D40" s="508">
        <v>0</v>
      </c>
      <c r="E40" s="508" t="s">
        <v>551</v>
      </c>
      <c r="F40" s="163" t="s">
        <v>346</v>
      </c>
      <c r="G40" s="200" t="s">
        <v>490</v>
      </c>
      <c r="H40" s="510">
        <v>1</v>
      </c>
      <c r="I40" s="510" t="s">
        <v>551</v>
      </c>
      <c r="J40" s="163" t="s">
        <v>346</v>
      </c>
      <c r="K40" s="201" t="s">
        <v>490</v>
      </c>
      <c r="L40" s="510"/>
      <c r="M40" s="510"/>
      <c r="N40" s="163" t="s">
        <v>346</v>
      </c>
      <c r="O40" s="201"/>
      <c r="P40" s="510"/>
      <c r="Q40" s="510"/>
      <c r="R40" s="163" t="s">
        <v>346</v>
      </c>
      <c r="S40" s="201"/>
    </row>
    <row r="41" spans="2:19" ht="30" customHeight="1" x14ac:dyDescent="0.25">
      <c r="B41" s="503"/>
      <c r="C41" s="503"/>
      <c r="D41" s="509"/>
      <c r="E41" s="509"/>
      <c r="F41" s="163" t="s">
        <v>347</v>
      </c>
      <c r="G41" s="194">
        <v>0</v>
      </c>
      <c r="H41" s="511"/>
      <c r="I41" s="511"/>
      <c r="J41" s="163" t="s">
        <v>347</v>
      </c>
      <c r="K41" s="197">
        <v>75</v>
      </c>
      <c r="L41" s="511"/>
      <c r="M41" s="511"/>
      <c r="N41" s="163" t="s">
        <v>347</v>
      </c>
      <c r="O41" s="197"/>
      <c r="P41" s="511"/>
      <c r="Q41" s="511"/>
      <c r="R41" s="163" t="s">
        <v>347</v>
      </c>
      <c r="S41" s="197"/>
    </row>
    <row r="42" spans="2:19" ht="30" customHeight="1" outlineLevel="1" x14ac:dyDescent="0.25">
      <c r="B42" s="503"/>
      <c r="C42" s="503"/>
      <c r="D42" s="190" t="s">
        <v>343</v>
      </c>
      <c r="E42" s="190" t="s">
        <v>344</v>
      </c>
      <c r="F42" s="163" t="s">
        <v>345</v>
      </c>
      <c r="G42" s="198"/>
      <c r="H42" s="190" t="s">
        <v>343</v>
      </c>
      <c r="I42" s="190" t="s">
        <v>344</v>
      </c>
      <c r="J42" s="163" t="s">
        <v>345</v>
      </c>
      <c r="K42" s="199"/>
      <c r="L42" s="190" t="s">
        <v>343</v>
      </c>
      <c r="M42" s="190" t="s">
        <v>344</v>
      </c>
      <c r="N42" s="163" t="s">
        <v>345</v>
      </c>
      <c r="O42" s="199"/>
      <c r="P42" s="190" t="s">
        <v>343</v>
      </c>
      <c r="Q42" s="190" t="s">
        <v>344</v>
      </c>
      <c r="R42" s="163" t="s">
        <v>345</v>
      </c>
      <c r="S42" s="199"/>
    </row>
    <row r="43" spans="2:19" ht="30" customHeight="1" outlineLevel="1" x14ac:dyDescent="0.25">
      <c r="B43" s="503"/>
      <c r="C43" s="503"/>
      <c r="D43" s="508"/>
      <c r="E43" s="508"/>
      <c r="F43" s="163" t="s">
        <v>346</v>
      </c>
      <c r="G43" s="200"/>
      <c r="H43" s="510"/>
      <c r="I43" s="510"/>
      <c r="J43" s="163" t="s">
        <v>346</v>
      </c>
      <c r="K43" s="201"/>
      <c r="L43" s="510"/>
      <c r="M43" s="510"/>
      <c r="N43" s="163" t="s">
        <v>346</v>
      </c>
      <c r="O43" s="201"/>
      <c r="P43" s="510"/>
      <c r="Q43" s="510"/>
      <c r="R43" s="163" t="s">
        <v>346</v>
      </c>
      <c r="S43" s="201"/>
    </row>
    <row r="44" spans="2:19" ht="30" customHeight="1" outlineLevel="1" x14ac:dyDescent="0.25">
      <c r="B44" s="503"/>
      <c r="C44" s="503"/>
      <c r="D44" s="509"/>
      <c r="E44" s="509"/>
      <c r="F44" s="163" t="s">
        <v>347</v>
      </c>
      <c r="G44" s="194"/>
      <c r="H44" s="511"/>
      <c r="I44" s="511"/>
      <c r="J44" s="163" t="s">
        <v>347</v>
      </c>
      <c r="K44" s="197"/>
      <c r="L44" s="511"/>
      <c r="M44" s="511"/>
      <c r="N44" s="163" t="s">
        <v>347</v>
      </c>
      <c r="O44" s="197"/>
      <c r="P44" s="511"/>
      <c r="Q44" s="511"/>
      <c r="R44" s="163" t="s">
        <v>347</v>
      </c>
      <c r="S44" s="197"/>
    </row>
    <row r="45" spans="2:19" ht="30" customHeight="1" outlineLevel="1" x14ac:dyDescent="0.25">
      <c r="B45" s="503"/>
      <c r="C45" s="503"/>
      <c r="D45" s="190" t="s">
        <v>343</v>
      </c>
      <c r="E45" s="190" t="s">
        <v>344</v>
      </c>
      <c r="F45" s="163" t="s">
        <v>345</v>
      </c>
      <c r="G45" s="198"/>
      <c r="H45" s="190" t="s">
        <v>343</v>
      </c>
      <c r="I45" s="190" t="s">
        <v>344</v>
      </c>
      <c r="J45" s="163" t="s">
        <v>345</v>
      </c>
      <c r="K45" s="199"/>
      <c r="L45" s="190" t="s">
        <v>343</v>
      </c>
      <c r="M45" s="190" t="s">
        <v>344</v>
      </c>
      <c r="N45" s="163" t="s">
        <v>345</v>
      </c>
      <c r="O45" s="199"/>
      <c r="P45" s="190" t="s">
        <v>343</v>
      </c>
      <c r="Q45" s="190" t="s">
        <v>344</v>
      </c>
      <c r="R45" s="163" t="s">
        <v>345</v>
      </c>
      <c r="S45" s="199"/>
    </row>
    <row r="46" spans="2:19" ht="30" customHeight="1" outlineLevel="1" x14ac:dyDescent="0.25">
      <c r="B46" s="503"/>
      <c r="C46" s="503"/>
      <c r="D46" s="508"/>
      <c r="E46" s="508"/>
      <c r="F46" s="163" t="s">
        <v>346</v>
      </c>
      <c r="G46" s="200"/>
      <c r="H46" s="510"/>
      <c r="I46" s="510"/>
      <c r="J46" s="163" t="s">
        <v>346</v>
      </c>
      <c r="K46" s="201"/>
      <c r="L46" s="510"/>
      <c r="M46" s="510"/>
      <c r="N46" s="163" t="s">
        <v>346</v>
      </c>
      <c r="O46" s="201"/>
      <c r="P46" s="510"/>
      <c r="Q46" s="510"/>
      <c r="R46" s="163" t="s">
        <v>346</v>
      </c>
      <c r="S46" s="201"/>
    </row>
    <row r="47" spans="2:19" ht="30" customHeight="1" outlineLevel="1" x14ac:dyDescent="0.25">
      <c r="B47" s="503"/>
      <c r="C47" s="503"/>
      <c r="D47" s="509"/>
      <c r="E47" s="509"/>
      <c r="F47" s="163" t="s">
        <v>347</v>
      </c>
      <c r="G47" s="194"/>
      <c r="H47" s="511"/>
      <c r="I47" s="511"/>
      <c r="J47" s="163" t="s">
        <v>347</v>
      </c>
      <c r="K47" s="197"/>
      <c r="L47" s="511"/>
      <c r="M47" s="511"/>
      <c r="N47" s="163" t="s">
        <v>347</v>
      </c>
      <c r="O47" s="197"/>
      <c r="P47" s="511"/>
      <c r="Q47" s="511"/>
      <c r="R47" s="163" t="s">
        <v>347</v>
      </c>
      <c r="S47" s="197"/>
    </row>
    <row r="48" spans="2:19" ht="30" customHeight="1" outlineLevel="1" x14ac:dyDescent="0.25">
      <c r="B48" s="503"/>
      <c r="C48" s="503"/>
      <c r="D48" s="190" t="s">
        <v>343</v>
      </c>
      <c r="E48" s="190" t="s">
        <v>344</v>
      </c>
      <c r="F48" s="163" t="s">
        <v>345</v>
      </c>
      <c r="G48" s="198"/>
      <c r="H48" s="190" t="s">
        <v>343</v>
      </c>
      <c r="I48" s="190" t="s">
        <v>344</v>
      </c>
      <c r="J48" s="163" t="s">
        <v>345</v>
      </c>
      <c r="K48" s="199"/>
      <c r="L48" s="190" t="s">
        <v>343</v>
      </c>
      <c r="M48" s="190" t="s">
        <v>344</v>
      </c>
      <c r="N48" s="163" t="s">
        <v>345</v>
      </c>
      <c r="O48" s="199"/>
      <c r="P48" s="190" t="s">
        <v>343</v>
      </c>
      <c r="Q48" s="190" t="s">
        <v>344</v>
      </c>
      <c r="R48" s="163" t="s">
        <v>345</v>
      </c>
      <c r="S48" s="199"/>
    </row>
    <row r="49" spans="2:19" ht="30" customHeight="1" outlineLevel="1" x14ac:dyDescent="0.25">
      <c r="B49" s="503"/>
      <c r="C49" s="503"/>
      <c r="D49" s="508"/>
      <c r="E49" s="508"/>
      <c r="F49" s="163" t="s">
        <v>346</v>
      </c>
      <c r="G49" s="200"/>
      <c r="H49" s="510"/>
      <c r="I49" s="510"/>
      <c r="J49" s="163" t="s">
        <v>346</v>
      </c>
      <c r="K49" s="201"/>
      <c r="L49" s="510"/>
      <c r="M49" s="510"/>
      <c r="N49" s="163" t="s">
        <v>346</v>
      </c>
      <c r="O49" s="201"/>
      <c r="P49" s="510"/>
      <c r="Q49" s="510"/>
      <c r="R49" s="163" t="s">
        <v>346</v>
      </c>
      <c r="S49" s="201"/>
    </row>
    <row r="50" spans="2:19" ht="30" customHeight="1" outlineLevel="1" x14ac:dyDescent="0.25">
      <c r="B50" s="504"/>
      <c r="C50" s="504"/>
      <c r="D50" s="509"/>
      <c r="E50" s="509"/>
      <c r="F50" s="163" t="s">
        <v>347</v>
      </c>
      <c r="G50" s="194"/>
      <c r="H50" s="511"/>
      <c r="I50" s="511"/>
      <c r="J50" s="163" t="s">
        <v>347</v>
      </c>
      <c r="K50" s="197"/>
      <c r="L50" s="511"/>
      <c r="M50" s="511"/>
      <c r="N50" s="163" t="s">
        <v>347</v>
      </c>
      <c r="O50" s="197"/>
      <c r="P50" s="511"/>
      <c r="Q50" s="511"/>
      <c r="R50" s="163" t="s">
        <v>347</v>
      </c>
      <c r="S50" s="197"/>
    </row>
    <row r="51" spans="2:19" ht="30" customHeight="1" thickBot="1" x14ac:dyDescent="0.3">
      <c r="C51" s="202"/>
      <c r="D51" s="203"/>
    </row>
    <row r="52" spans="2:19" ht="30" customHeight="1" thickBot="1" x14ac:dyDescent="0.3">
      <c r="D52" s="487" t="s">
        <v>318</v>
      </c>
      <c r="E52" s="488"/>
      <c r="F52" s="488"/>
      <c r="G52" s="489"/>
      <c r="H52" s="487" t="s">
        <v>319</v>
      </c>
      <c r="I52" s="488"/>
      <c r="J52" s="488"/>
      <c r="K52" s="489"/>
      <c r="L52" s="487" t="s">
        <v>320</v>
      </c>
      <c r="M52" s="488"/>
      <c r="N52" s="488"/>
      <c r="O52" s="489"/>
      <c r="P52" s="487" t="s">
        <v>321</v>
      </c>
      <c r="Q52" s="488"/>
      <c r="R52" s="488"/>
      <c r="S52" s="489"/>
    </row>
    <row r="53" spans="2:19" ht="30" customHeight="1" x14ac:dyDescent="0.25">
      <c r="B53" s="490" t="s">
        <v>348</v>
      </c>
      <c r="C53" s="490" t="s">
        <v>349</v>
      </c>
      <c r="D53" s="516" t="s">
        <v>350</v>
      </c>
      <c r="E53" s="517"/>
      <c r="F53" s="204" t="s">
        <v>317</v>
      </c>
      <c r="G53" s="205" t="s">
        <v>351</v>
      </c>
      <c r="H53" s="516" t="s">
        <v>350</v>
      </c>
      <c r="I53" s="517"/>
      <c r="J53" s="204" t="s">
        <v>317</v>
      </c>
      <c r="K53" s="205" t="s">
        <v>351</v>
      </c>
      <c r="L53" s="516" t="s">
        <v>350</v>
      </c>
      <c r="M53" s="517"/>
      <c r="N53" s="204" t="s">
        <v>317</v>
      </c>
      <c r="O53" s="205" t="s">
        <v>351</v>
      </c>
      <c r="P53" s="516" t="s">
        <v>350</v>
      </c>
      <c r="Q53" s="517"/>
      <c r="R53" s="204" t="s">
        <v>317</v>
      </c>
      <c r="S53" s="205" t="s">
        <v>351</v>
      </c>
    </row>
    <row r="54" spans="2:19" ht="45" customHeight="1" x14ac:dyDescent="0.25">
      <c r="B54" s="491"/>
      <c r="C54" s="491"/>
      <c r="D54" s="183" t="s">
        <v>327</v>
      </c>
      <c r="E54" s="184">
        <v>300</v>
      </c>
      <c r="F54" s="512" t="s">
        <v>500</v>
      </c>
      <c r="G54" s="514" t="s">
        <v>525</v>
      </c>
      <c r="H54" s="183" t="s">
        <v>327</v>
      </c>
      <c r="I54" s="185">
        <v>300</v>
      </c>
      <c r="J54" s="498" t="s">
        <v>500</v>
      </c>
      <c r="K54" s="500" t="s">
        <v>511</v>
      </c>
      <c r="L54" s="183" t="s">
        <v>327</v>
      </c>
      <c r="M54" s="185"/>
      <c r="N54" s="498"/>
      <c r="O54" s="500"/>
      <c r="P54" s="183" t="s">
        <v>327</v>
      </c>
      <c r="Q54" s="185"/>
      <c r="R54" s="498"/>
      <c r="S54" s="500"/>
    </row>
    <row r="55" spans="2:19" ht="45" customHeight="1" x14ac:dyDescent="0.25">
      <c r="B55" s="492"/>
      <c r="C55" s="492"/>
      <c r="D55" s="186" t="s">
        <v>335</v>
      </c>
      <c r="E55" s="187">
        <v>0.1</v>
      </c>
      <c r="F55" s="513"/>
      <c r="G55" s="515"/>
      <c r="H55" s="186" t="s">
        <v>335</v>
      </c>
      <c r="I55" s="188">
        <v>0.1</v>
      </c>
      <c r="J55" s="499"/>
      <c r="K55" s="501"/>
      <c r="L55" s="186" t="s">
        <v>335</v>
      </c>
      <c r="M55" s="188"/>
      <c r="N55" s="499"/>
      <c r="O55" s="501"/>
      <c r="P55" s="186" t="s">
        <v>335</v>
      </c>
      <c r="Q55" s="188"/>
      <c r="R55" s="499"/>
      <c r="S55" s="501"/>
    </row>
    <row r="56" spans="2:19" ht="30" customHeight="1" x14ac:dyDescent="0.25">
      <c r="B56" s="565" t="s">
        <v>352</v>
      </c>
      <c r="C56" s="502" t="s">
        <v>353</v>
      </c>
      <c r="D56" s="190" t="s">
        <v>354</v>
      </c>
      <c r="E56" s="206" t="s">
        <v>355</v>
      </c>
      <c r="F56" s="518" t="s">
        <v>356</v>
      </c>
      <c r="G56" s="519"/>
      <c r="H56" s="190" t="s">
        <v>354</v>
      </c>
      <c r="I56" s="206" t="s">
        <v>355</v>
      </c>
      <c r="J56" s="518" t="s">
        <v>356</v>
      </c>
      <c r="K56" s="519"/>
      <c r="L56" s="190" t="s">
        <v>354</v>
      </c>
      <c r="M56" s="206" t="s">
        <v>355</v>
      </c>
      <c r="N56" s="518" t="s">
        <v>356</v>
      </c>
      <c r="O56" s="519"/>
      <c r="P56" s="190" t="s">
        <v>354</v>
      </c>
      <c r="Q56" s="206" t="s">
        <v>355</v>
      </c>
      <c r="R56" s="518" t="s">
        <v>356</v>
      </c>
      <c r="S56" s="519"/>
    </row>
    <row r="57" spans="2:19" ht="30" customHeight="1" x14ac:dyDescent="0.25">
      <c r="B57" s="565"/>
      <c r="C57" s="503"/>
      <c r="D57" s="207">
        <v>180</v>
      </c>
      <c r="E57" s="208">
        <v>0.1</v>
      </c>
      <c r="F57" s="588" t="s">
        <v>473</v>
      </c>
      <c r="G57" s="589"/>
      <c r="H57" s="209">
        <v>180</v>
      </c>
      <c r="I57" s="210">
        <v>0.1</v>
      </c>
      <c r="J57" s="590" t="s">
        <v>473</v>
      </c>
      <c r="K57" s="591"/>
      <c r="L57" s="209"/>
      <c r="M57" s="210"/>
      <c r="N57" s="590"/>
      <c r="O57" s="591"/>
      <c r="P57" s="209"/>
      <c r="Q57" s="210"/>
      <c r="R57" s="590"/>
      <c r="S57" s="591"/>
    </row>
    <row r="58" spans="2:19" ht="30" customHeight="1" x14ac:dyDescent="0.25">
      <c r="B58" s="565"/>
      <c r="C58" s="503"/>
      <c r="D58" s="207">
        <v>120</v>
      </c>
      <c r="E58" s="208">
        <v>0.1</v>
      </c>
      <c r="F58" s="588" t="s">
        <v>478</v>
      </c>
      <c r="G58" s="589"/>
      <c r="H58" s="209">
        <v>120</v>
      </c>
      <c r="I58" s="210">
        <v>0.1</v>
      </c>
      <c r="J58" s="590" t="s">
        <v>478</v>
      </c>
      <c r="K58" s="591"/>
      <c r="L58" s="209"/>
      <c r="M58" s="210"/>
      <c r="N58" s="590"/>
      <c r="O58" s="591"/>
      <c r="P58" s="209"/>
      <c r="Q58" s="210"/>
      <c r="R58" s="590"/>
      <c r="S58" s="591"/>
    </row>
    <row r="59" spans="2:19" ht="30" customHeight="1" x14ac:dyDescent="0.25">
      <c r="B59" s="565"/>
      <c r="C59" s="522" t="s">
        <v>357</v>
      </c>
      <c r="D59" s="211" t="s">
        <v>356</v>
      </c>
      <c r="E59" s="212" t="s">
        <v>339</v>
      </c>
      <c r="F59" s="190" t="s">
        <v>317</v>
      </c>
      <c r="G59" s="213" t="s">
        <v>351</v>
      </c>
      <c r="H59" s="211" t="s">
        <v>356</v>
      </c>
      <c r="I59" s="212" t="s">
        <v>339</v>
      </c>
      <c r="J59" s="190" t="s">
        <v>317</v>
      </c>
      <c r="K59" s="213" t="s">
        <v>351</v>
      </c>
      <c r="L59" s="211" t="s">
        <v>356</v>
      </c>
      <c r="M59" s="212" t="s">
        <v>339</v>
      </c>
      <c r="N59" s="190" t="s">
        <v>317</v>
      </c>
      <c r="O59" s="213" t="s">
        <v>351</v>
      </c>
      <c r="P59" s="211" t="s">
        <v>356</v>
      </c>
      <c r="Q59" s="212" t="s">
        <v>339</v>
      </c>
      <c r="R59" s="190" t="s">
        <v>317</v>
      </c>
      <c r="S59" s="213" t="s">
        <v>351</v>
      </c>
    </row>
    <row r="60" spans="2:19" ht="30" customHeight="1" x14ac:dyDescent="0.25">
      <c r="B60" s="565"/>
      <c r="C60" s="522"/>
      <c r="D60" s="214" t="s">
        <v>473</v>
      </c>
      <c r="E60" s="215" t="s">
        <v>479</v>
      </c>
      <c r="F60" s="193" t="s">
        <v>500</v>
      </c>
      <c r="G60" s="216" t="s">
        <v>525</v>
      </c>
      <c r="H60" s="217" t="s">
        <v>473</v>
      </c>
      <c r="I60" s="218" t="s">
        <v>479</v>
      </c>
      <c r="J60" s="195" t="s">
        <v>500</v>
      </c>
      <c r="K60" s="219" t="s">
        <v>511</v>
      </c>
      <c r="L60" s="217"/>
      <c r="M60" s="218"/>
      <c r="N60" s="195"/>
      <c r="O60" s="219"/>
      <c r="P60" s="217"/>
      <c r="Q60" s="218"/>
      <c r="R60" s="195"/>
      <c r="S60" s="219"/>
    </row>
    <row r="61" spans="2:19" ht="30" customHeight="1" x14ac:dyDescent="0.25">
      <c r="B61" s="565"/>
      <c r="C61" s="522"/>
      <c r="D61" s="214" t="s">
        <v>473</v>
      </c>
      <c r="E61" s="215" t="s">
        <v>490</v>
      </c>
      <c r="F61" s="193" t="s">
        <v>500</v>
      </c>
      <c r="G61" s="216" t="s">
        <v>525</v>
      </c>
      <c r="H61" s="217" t="s">
        <v>473</v>
      </c>
      <c r="I61" s="218" t="s">
        <v>490</v>
      </c>
      <c r="J61" s="195" t="s">
        <v>500</v>
      </c>
      <c r="K61" s="219" t="s">
        <v>511</v>
      </c>
      <c r="L61" s="217"/>
      <c r="M61" s="218"/>
      <c r="N61" s="195"/>
      <c r="O61" s="219"/>
      <c r="P61" s="217"/>
      <c r="Q61" s="218"/>
      <c r="R61" s="195"/>
      <c r="S61" s="219"/>
    </row>
    <row r="62" spans="2:19" ht="30" customHeight="1" x14ac:dyDescent="0.25">
      <c r="B62" s="565"/>
      <c r="C62" s="522"/>
      <c r="D62" s="214" t="s">
        <v>478</v>
      </c>
      <c r="E62" s="215" t="s">
        <v>490</v>
      </c>
      <c r="F62" s="193" t="s">
        <v>500</v>
      </c>
      <c r="G62" s="216" t="s">
        <v>525</v>
      </c>
      <c r="H62" s="217" t="s">
        <v>478</v>
      </c>
      <c r="I62" s="218" t="s">
        <v>490</v>
      </c>
      <c r="J62" s="195" t="s">
        <v>500</v>
      </c>
      <c r="K62" s="219" t="s">
        <v>511</v>
      </c>
      <c r="L62" s="217"/>
      <c r="M62" s="218"/>
      <c r="N62" s="195"/>
      <c r="O62" s="219"/>
      <c r="P62" s="217"/>
      <c r="Q62" s="218"/>
      <c r="R62" s="195"/>
      <c r="S62" s="219"/>
    </row>
    <row r="63" spans="2:19" ht="30" customHeight="1" thickBot="1" x14ac:dyDescent="0.3">
      <c r="B63" s="179"/>
      <c r="C63" s="220"/>
      <c r="D63" s="203"/>
    </row>
    <row r="64" spans="2:19" ht="30" customHeight="1" thickBot="1" x14ac:dyDescent="0.3">
      <c r="B64" s="179"/>
      <c r="C64" s="179"/>
      <c r="D64" s="487" t="s">
        <v>318</v>
      </c>
      <c r="E64" s="488"/>
      <c r="F64" s="488"/>
      <c r="G64" s="488"/>
      <c r="H64" s="487" t="s">
        <v>319</v>
      </c>
      <c r="I64" s="488"/>
      <c r="J64" s="488"/>
      <c r="K64" s="489"/>
      <c r="L64" s="488" t="s">
        <v>320</v>
      </c>
      <c r="M64" s="488"/>
      <c r="N64" s="488"/>
      <c r="O64" s="488"/>
      <c r="P64" s="487" t="s">
        <v>321</v>
      </c>
      <c r="Q64" s="488"/>
      <c r="R64" s="488"/>
      <c r="S64" s="489"/>
    </row>
    <row r="65" spans="2:19" ht="30" customHeight="1" x14ac:dyDescent="0.25">
      <c r="B65" s="490" t="s">
        <v>358</v>
      </c>
      <c r="C65" s="490" t="s">
        <v>359</v>
      </c>
      <c r="D65" s="496" t="s">
        <v>360</v>
      </c>
      <c r="E65" s="497"/>
      <c r="F65" s="516" t="s">
        <v>317</v>
      </c>
      <c r="G65" s="538"/>
      <c r="H65" s="520" t="s">
        <v>360</v>
      </c>
      <c r="I65" s="497"/>
      <c r="J65" s="516" t="s">
        <v>317</v>
      </c>
      <c r="K65" s="521"/>
      <c r="L65" s="520" t="s">
        <v>360</v>
      </c>
      <c r="M65" s="497"/>
      <c r="N65" s="516" t="s">
        <v>317</v>
      </c>
      <c r="O65" s="521"/>
      <c r="P65" s="520" t="s">
        <v>360</v>
      </c>
      <c r="Q65" s="497"/>
      <c r="R65" s="516" t="s">
        <v>317</v>
      </c>
      <c r="S65" s="521"/>
    </row>
    <row r="66" spans="2:19" ht="36.75" customHeight="1" x14ac:dyDescent="0.25">
      <c r="B66" s="492"/>
      <c r="C66" s="492"/>
      <c r="D66" s="531"/>
      <c r="E66" s="532"/>
      <c r="F66" s="533"/>
      <c r="G66" s="534"/>
      <c r="H66" s="523"/>
      <c r="I66" s="524"/>
      <c r="J66" s="525"/>
      <c r="K66" s="526"/>
      <c r="L66" s="523"/>
      <c r="M66" s="524"/>
      <c r="N66" s="525"/>
      <c r="O66" s="526"/>
      <c r="P66" s="523"/>
      <c r="Q66" s="524"/>
      <c r="R66" s="525"/>
      <c r="S66" s="526"/>
    </row>
    <row r="67" spans="2:19" ht="45" customHeight="1" x14ac:dyDescent="0.25">
      <c r="B67" s="502" t="s">
        <v>361</v>
      </c>
      <c r="C67" s="502" t="s">
        <v>362</v>
      </c>
      <c r="D67" s="190" t="s">
        <v>363</v>
      </c>
      <c r="E67" s="190" t="s">
        <v>364</v>
      </c>
      <c r="F67" s="518" t="s">
        <v>365</v>
      </c>
      <c r="G67" s="519"/>
      <c r="H67" s="221" t="s">
        <v>363</v>
      </c>
      <c r="I67" s="190" t="s">
        <v>364</v>
      </c>
      <c r="J67" s="527" t="s">
        <v>365</v>
      </c>
      <c r="K67" s="519"/>
      <c r="L67" s="221" t="s">
        <v>363</v>
      </c>
      <c r="M67" s="190" t="s">
        <v>364</v>
      </c>
      <c r="N67" s="527" t="s">
        <v>365</v>
      </c>
      <c r="O67" s="519"/>
      <c r="P67" s="221" t="s">
        <v>363</v>
      </c>
      <c r="Q67" s="190" t="s">
        <v>364</v>
      </c>
      <c r="R67" s="527" t="s">
        <v>365</v>
      </c>
      <c r="S67" s="519"/>
    </row>
    <row r="68" spans="2:19" ht="27" customHeight="1" x14ac:dyDescent="0.25">
      <c r="B68" s="504"/>
      <c r="C68" s="504"/>
      <c r="D68" s="207"/>
      <c r="E68" s="208"/>
      <c r="F68" s="528"/>
      <c r="G68" s="528"/>
      <c r="H68" s="209"/>
      <c r="I68" s="210"/>
      <c r="J68" s="529"/>
      <c r="K68" s="530"/>
      <c r="L68" s="209"/>
      <c r="M68" s="210"/>
      <c r="N68" s="529"/>
      <c r="O68" s="530"/>
      <c r="P68" s="209"/>
      <c r="Q68" s="210"/>
      <c r="R68" s="529"/>
      <c r="S68" s="530"/>
    </row>
    <row r="69" spans="2:19" ht="33.75" customHeight="1" thickBot="1" x14ac:dyDescent="0.3">
      <c r="B69" s="179"/>
      <c r="C69" s="179"/>
    </row>
    <row r="70" spans="2:19" ht="37.5" customHeight="1" thickBot="1" x14ac:dyDescent="0.3">
      <c r="B70" s="179"/>
      <c r="C70" s="179"/>
      <c r="D70" s="487" t="s">
        <v>318</v>
      </c>
      <c r="E70" s="488"/>
      <c r="F70" s="488"/>
      <c r="G70" s="489"/>
      <c r="H70" s="488" t="s">
        <v>319</v>
      </c>
      <c r="I70" s="488"/>
      <c r="J70" s="488"/>
      <c r="K70" s="489"/>
      <c r="L70" s="488" t="s">
        <v>319</v>
      </c>
      <c r="M70" s="488"/>
      <c r="N70" s="488"/>
      <c r="O70" s="489"/>
      <c r="P70" s="488" t="s">
        <v>319</v>
      </c>
      <c r="Q70" s="488"/>
      <c r="R70" s="488"/>
      <c r="S70" s="489"/>
    </row>
    <row r="71" spans="2:19" ht="37.5" customHeight="1" x14ac:dyDescent="0.25">
      <c r="B71" s="490" t="s">
        <v>366</v>
      </c>
      <c r="C71" s="490" t="s">
        <v>367</v>
      </c>
      <c r="D71" s="222" t="s">
        <v>368</v>
      </c>
      <c r="E71" s="204" t="s">
        <v>369</v>
      </c>
      <c r="F71" s="516" t="s">
        <v>370</v>
      </c>
      <c r="G71" s="521"/>
      <c r="H71" s="222" t="s">
        <v>368</v>
      </c>
      <c r="I71" s="204" t="s">
        <v>369</v>
      </c>
      <c r="J71" s="516" t="s">
        <v>370</v>
      </c>
      <c r="K71" s="521"/>
      <c r="L71" s="222" t="s">
        <v>368</v>
      </c>
      <c r="M71" s="204" t="s">
        <v>369</v>
      </c>
      <c r="N71" s="516" t="s">
        <v>370</v>
      </c>
      <c r="O71" s="521"/>
      <c r="P71" s="222" t="s">
        <v>368</v>
      </c>
      <c r="Q71" s="204" t="s">
        <v>369</v>
      </c>
      <c r="R71" s="516" t="s">
        <v>370</v>
      </c>
      <c r="S71" s="521"/>
    </row>
    <row r="72" spans="2:19" ht="44.25" customHeight="1" x14ac:dyDescent="0.25">
      <c r="B72" s="491"/>
      <c r="C72" s="492"/>
      <c r="D72" s="223"/>
      <c r="E72" s="224"/>
      <c r="F72" s="584"/>
      <c r="G72" s="585"/>
      <c r="H72" s="225"/>
      <c r="I72" s="226"/>
      <c r="J72" s="535"/>
      <c r="K72" s="536"/>
      <c r="L72" s="225"/>
      <c r="M72" s="226"/>
      <c r="N72" s="535"/>
      <c r="O72" s="536"/>
      <c r="P72" s="225"/>
      <c r="Q72" s="226"/>
      <c r="R72" s="535"/>
      <c r="S72" s="536"/>
    </row>
    <row r="73" spans="2:19" ht="36.75" customHeight="1" x14ac:dyDescent="0.25">
      <c r="B73" s="491"/>
      <c r="C73" s="490" t="s">
        <v>671</v>
      </c>
      <c r="D73" s="190" t="s">
        <v>317</v>
      </c>
      <c r="E73" s="189" t="s">
        <v>371</v>
      </c>
      <c r="F73" s="518" t="s">
        <v>372</v>
      </c>
      <c r="G73" s="519"/>
      <c r="H73" s="190" t="s">
        <v>317</v>
      </c>
      <c r="I73" s="189" t="s">
        <v>371</v>
      </c>
      <c r="J73" s="518" t="s">
        <v>372</v>
      </c>
      <c r="K73" s="519"/>
      <c r="L73" s="190" t="s">
        <v>317</v>
      </c>
      <c r="M73" s="189" t="s">
        <v>371</v>
      </c>
      <c r="N73" s="518" t="s">
        <v>372</v>
      </c>
      <c r="O73" s="519"/>
      <c r="P73" s="190" t="s">
        <v>317</v>
      </c>
      <c r="Q73" s="189" t="s">
        <v>371</v>
      </c>
      <c r="R73" s="518" t="s">
        <v>372</v>
      </c>
      <c r="S73" s="519"/>
    </row>
    <row r="74" spans="2:19" ht="30" customHeight="1" x14ac:dyDescent="0.25">
      <c r="B74" s="491"/>
      <c r="C74" s="491"/>
      <c r="D74" s="193" t="s">
        <v>445</v>
      </c>
      <c r="E74" s="224" t="s">
        <v>866</v>
      </c>
      <c r="F74" s="533" t="s">
        <v>533</v>
      </c>
      <c r="G74" s="537"/>
      <c r="H74" s="195" t="s">
        <v>445</v>
      </c>
      <c r="I74" s="226" t="s">
        <v>866</v>
      </c>
      <c r="J74" s="525" t="s">
        <v>514</v>
      </c>
      <c r="K74" s="526"/>
      <c r="L74" s="195"/>
      <c r="M74" s="226"/>
      <c r="N74" s="525"/>
      <c r="O74" s="526"/>
      <c r="P74" s="195"/>
      <c r="Q74" s="226"/>
      <c r="R74" s="525"/>
      <c r="S74" s="526"/>
    </row>
    <row r="75" spans="2:19" ht="30" customHeight="1" outlineLevel="1" x14ac:dyDescent="0.25">
      <c r="B75" s="491"/>
      <c r="C75" s="491"/>
      <c r="D75" s="193" t="s">
        <v>484</v>
      </c>
      <c r="E75" s="224" t="s">
        <v>866</v>
      </c>
      <c r="F75" s="533" t="s">
        <v>533</v>
      </c>
      <c r="G75" s="537"/>
      <c r="H75" s="195" t="s">
        <v>484</v>
      </c>
      <c r="I75" s="226" t="s">
        <v>866</v>
      </c>
      <c r="J75" s="525" t="s">
        <v>514</v>
      </c>
      <c r="K75" s="526"/>
      <c r="L75" s="195"/>
      <c r="M75" s="226"/>
      <c r="N75" s="525"/>
      <c r="O75" s="526"/>
      <c r="P75" s="195"/>
      <c r="Q75" s="226"/>
      <c r="R75" s="525"/>
      <c r="S75" s="526"/>
    </row>
    <row r="76" spans="2:19" ht="30" customHeight="1" outlineLevel="1" x14ac:dyDescent="0.25">
      <c r="B76" s="491"/>
      <c r="C76" s="491"/>
      <c r="D76" s="193" t="s">
        <v>497</v>
      </c>
      <c r="E76" s="224" t="s">
        <v>866</v>
      </c>
      <c r="F76" s="533" t="s">
        <v>533</v>
      </c>
      <c r="G76" s="537"/>
      <c r="H76" s="195" t="s">
        <v>497</v>
      </c>
      <c r="I76" s="226" t="s">
        <v>866</v>
      </c>
      <c r="J76" s="525" t="s">
        <v>514</v>
      </c>
      <c r="K76" s="526"/>
      <c r="L76" s="195"/>
      <c r="M76" s="226"/>
      <c r="N76" s="525"/>
      <c r="O76" s="526"/>
      <c r="P76" s="195"/>
      <c r="Q76" s="226"/>
      <c r="R76" s="525"/>
      <c r="S76" s="526"/>
    </row>
    <row r="77" spans="2:19" ht="30" customHeight="1" outlineLevel="1" x14ac:dyDescent="0.25">
      <c r="B77" s="491"/>
      <c r="C77" s="491"/>
      <c r="D77" s="193" t="s">
        <v>284</v>
      </c>
      <c r="E77" s="224" t="s">
        <v>866</v>
      </c>
      <c r="F77" s="533" t="s">
        <v>533</v>
      </c>
      <c r="G77" s="537"/>
      <c r="H77" s="195" t="s">
        <v>284</v>
      </c>
      <c r="I77" s="226" t="s">
        <v>866</v>
      </c>
      <c r="J77" s="525" t="s">
        <v>514</v>
      </c>
      <c r="K77" s="526"/>
      <c r="L77" s="195"/>
      <c r="M77" s="226"/>
      <c r="N77" s="525"/>
      <c r="O77" s="526"/>
      <c r="P77" s="195"/>
      <c r="Q77" s="226"/>
      <c r="R77" s="525"/>
      <c r="S77" s="526"/>
    </row>
    <row r="78" spans="2:19" ht="35.25" customHeight="1" x14ac:dyDescent="0.25">
      <c r="B78" s="502" t="s">
        <v>373</v>
      </c>
      <c r="C78" s="565" t="s">
        <v>672</v>
      </c>
      <c r="D78" s="206" t="s">
        <v>374</v>
      </c>
      <c r="E78" s="518" t="s">
        <v>356</v>
      </c>
      <c r="F78" s="539"/>
      <c r="G78" s="191" t="s">
        <v>317</v>
      </c>
      <c r="H78" s="206" t="s">
        <v>374</v>
      </c>
      <c r="I78" s="518" t="s">
        <v>356</v>
      </c>
      <c r="J78" s="539"/>
      <c r="K78" s="191" t="s">
        <v>317</v>
      </c>
      <c r="L78" s="206" t="s">
        <v>374</v>
      </c>
      <c r="M78" s="518" t="s">
        <v>356</v>
      </c>
      <c r="N78" s="539"/>
      <c r="O78" s="191" t="s">
        <v>317</v>
      </c>
      <c r="P78" s="206" t="s">
        <v>374</v>
      </c>
      <c r="Q78" s="518" t="s">
        <v>356</v>
      </c>
      <c r="R78" s="539"/>
      <c r="S78" s="191" t="s">
        <v>317</v>
      </c>
    </row>
    <row r="79" spans="2:19" ht="35.25" customHeight="1" x14ac:dyDescent="0.25">
      <c r="B79" s="503"/>
      <c r="C79" s="565"/>
      <c r="D79" s="227"/>
      <c r="E79" s="540"/>
      <c r="F79" s="541"/>
      <c r="G79" s="228"/>
      <c r="H79" s="229"/>
      <c r="I79" s="542"/>
      <c r="J79" s="543"/>
      <c r="K79" s="230"/>
      <c r="L79" s="229"/>
      <c r="M79" s="542"/>
      <c r="N79" s="543"/>
      <c r="O79" s="230"/>
      <c r="P79" s="229"/>
      <c r="Q79" s="542"/>
      <c r="R79" s="543"/>
      <c r="S79" s="230"/>
    </row>
    <row r="80" spans="2:19" ht="35.25" customHeight="1" outlineLevel="1" x14ac:dyDescent="0.25">
      <c r="B80" s="503"/>
      <c r="C80" s="565"/>
      <c r="D80" s="227"/>
      <c r="E80" s="540"/>
      <c r="F80" s="541"/>
      <c r="G80" s="228"/>
      <c r="H80" s="229"/>
      <c r="I80" s="542"/>
      <c r="J80" s="543"/>
      <c r="K80" s="230"/>
      <c r="L80" s="229"/>
      <c r="M80" s="542"/>
      <c r="N80" s="543"/>
      <c r="O80" s="230"/>
      <c r="P80" s="229"/>
      <c r="Q80" s="542"/>
      <c r="R80" s="543"/>
      <c r="S80" s="230"/>
    </row>
    <row r="81" spans="2:19" ht="35.25" customHeight="1" outlineLevel="1" x14ac:dyDescent="0.25">
      <c r="B81" s="503"/>
      <c r="C81" s="565"/>
      <c r="D81" s="227"/>
      <c r="E81" s="540"/>
      <c r="F81" s="541"/>
      <c r="G81" s="228"/>
      <c r="H81" s="229"/>
      <c r="I81" s="542"/>
      <c r="J81" s="543"/>
      <c r="K81" s="230"/>
      <c r="L81" s="229"/>
      <c r="M81" s="542"/>
      <c r="N81" s="543"/>
      <c r="O81" s="230"/>
      <c r="P81" s="229"/>
      <c r="Q81" s="542"/>
      <c r="R81" s="543"/>
      <c r="S81" s="230"/>
    </row>
    <row r="82" spans="2:19" ht="35.25" customHeight="1" outlineLevel="1" x14ac:dyDescent="0.25">
      <c r="B82" s="503"/>
      <c r="C82" s="565"/>
      <c r="D82" s="227"/>
      <c r="E82" s="540"/>
      <c r="F82" s="541"/>
      <c r="G82" s="228"/>
      <c r="H82" s="229"/>
      <c r="I82" s="542"/>
      <c r="J82" s="543"/>
      <c r="K82" s="230"/>
      <c r="L82" s="229"/>
      <c r="M82" s="542"/>
      <c r="N82" s="543"/>
      <c r="O82" s="230"/>
      <c r="P82" s="229"/>
      <c r="Q82" s="542"/>
      <c r="R82" s="543"/>
      <c r="S82" s="230"/>
    </row>
    <row r="83" spans="2:19" ht="35.25" customHeight="1" outlineLevel="1" x14ac:dyDescent="0.25">
      <c r="B83" s="503"/>
      <c r="C83" s="565"/>
      <c r="D83" s="227"/>
      <c r="E83" s="540"/>
      <c r="F83" s="541"/>
      <c r="G83" s="228"/>
      <c r="H83" s="229"/>
      <c r="I83" s="542"/>
      <c r="J83" s="543"/>
      <c r="K83" s="230"/>
      <c r="L83" s="229"/>
      <c r="M83" s="542"/>
      <c r="N83" s="543"/>
      <c r="O83" s="230"/>
      <c r="P83" s="229"/>
      <c r="Q83" s="542"/>
      <c r="R83" s="543"/>
      <c r="S83" s="230"/>
    </row>
    <row r="84" spans="2:19" ht="33" customHeight="1" outlineLevel="1" x14ac:dyDescent="0.25">
      <c r="B84" s="504"/>
      <c r="C84" s="565"/>
      <c r="D84" s="227"/>
      <c r="E84" s="540"/>
      <c r="F84" s="541"/>
      <c r="G84" s="228"/>
      <c r="H84" s="229"/>
      <c r="I84" s="542"/>
      <c r="J84" s="543"/>
      <c r="K84" s="230"/>
      <c r="L84" s="229"/>
      <c r="M84" s="542"/>
      <c r="N84" s="543"/>
      <c r="O84" s="230"/>
      <c r="P84" s="229"/>
      <c r="Q84" s="542"/>
      <c r="R84" s="543"/>
      <c r="S84" s="230"/>
    </row>
    <row r="85" spans="2:19" ht="31.5" customHeight="1" thickBot="1" x14ac:dyDescent="0.3">
      <c r="B85" s="179"/>
      <c r="C85" s="231"/>
      <c r="D85" s="203"/>
    </row>
    <row r="86" spans="2:19" ht="30.75" customHeight="1" thickBot="1" x14ac:dyDescent="0.3">
      <c r="B86" s="179"/>
      <c r="C86" s="179"/>
      <c r="D86" s="487" t="s">
        <v>318</v>
      </c>
      <c r="E86" s="488"/>
      <c r="F86" s="488"/>
      <c r="G86" s="489"/>
      <c r="H86" s="560" t="s">
        <v>318</v>
      </c>
      <c r="I86" s="561"/>
      <c r="J86" s="561"/>
      <c r="K86" s="562"/>
      <c r="L86" s="560" t="s">
        <v>318</v>
      </c>
      <c r="M86" s="561"/>
      <c r="N86" s="561"/>
      <c r="O86" s="586"/>
      <c r="P86" s="587" t="s">
        <v>318</v>
      </c>
      <c r="Q86" s="561"/>
      <c r="R86" s="561"/>
      <c r="S86" s="562"/>
    </row>
    <row r="87" spans="2:19" ht="30.75" customHeight="1" x14ac:dyDescent="0.25">
      <c r="B87" s="490" t="s">
        <v>375</v>
      </c>
      <c r="C87" s="490" t="s">
        <v>376</v>
      </c>
      <c r="D87" s="516" t="s">
        <v>377</v>
      </c>
      <c r="E87" s="517"/>
      <c r="F87" s="204" t="s">
        <v>317</v>
      </c>
      <c r="G87" s="232" t="s">
        <v>356</v>
      </c>
      <c r="H87" s="544" t="s">
        <v>377</v>
      </c>
      <c r="I87" s="517"/>
      <c r="J87" s="204" t="s">
        <v>317</v>
      </c>
      <c r="K87" s="232" t="s">
        <v>356</v>
      </c>
      <c r="L87" s="544" t="s">
        <v>377</v>
      </c>
      <c r="M87" s="517"/>
      <c r="N87" s="204" t="s">
        <v>317</v>
      </c>
      <c r="O87" s="232" t="s">
        <v>356</v>
      </c>
      <c r="P87" s="544" t="s">
        <v>377</v>
      </c>
      <c r="Q87" s="517"/>
      <c r="R87" s="204" t="s">
        <v>317</v>
      </c>
      <c r="S87" s="232" t="s">
        <v>356</v>
      </c>
    </row>
    <row r="88" spans="2:19" ht="29.25" customHeight="1" x14ac:dyDescent="0.25">
      <c r="B88" s="492"/>
      <c r="C88" s="492"/>
      <c r="D88" s="533"/>
      <c r="E88" s="583"/>
      <c r="F88" s="223"/>
      <c r="G88" s="233"/>
      <c r="H88" s="234"/>
      <c r="I88" s="235"/>
      <c r="J88" s="225"/>
      <c r="K88" s="236"/>
      <c r="L88" s="234"/>
      <c r="M88" s="235"/>
      <c r="N88" s="225"/>
      <c r="O88" s="236"/>
      <c r="P88" s="234"/>
      <c r="Q88" s="235"/>
      <c r="R88" s="225"/>
      <c r="S88" s="236"/>
    </row>
    <row r="89" spans="2:19" ht="45" customHeight="1" x14ac:dyDescent="0.25">
      <c r="B89" s="592" t="s">
        <v>378</v>
      </c>
      <c r="C89" s="565" t="s">
        <v>379</v>
      </c>
      <c r="D89" s="190" t="s">
        <v>380</v>
      </c>
      <c r="E89" s="190" t="s">
        <v>381</v>
      </c>
      <c r="F89" s="206" t="s">
        <v>382</v>
      </c>
      <c r="G89" s="191" t="s">
        <v>383</v>
      </c>
      <c r="H89" s="190" t="s">
        <v>380</v>
      </c>
      <c r="I89" s="190" t="s">
        <v>381</v>
      </c>
      <c r="J89" s="206" t="s">
        <v>382</v>
      </c>
      <c r="K89" s="191" t="s">
        <v>383</v>
      </c>
      <c r="L89" s="190" t="s">
        <v>380</v>
      </c>
      <c r="M89" s="190" t="s">
        <v>381</v>
      </c>
      <c r="N89" s="206" t="s">
        <v>382</v>
      </c>
      <c r="O89" s="191" t="s">
        <v>383</v>
      </c>
      <c r="P89" s="190" t="s">
        <v>380</v>
      </c>
      <c r="Q89" s="190" t="s">
        <v>381</v>
      </c>
      <c r="R89" s="206" t="s">
        <v>382</v>
      </c>
      <c r="S89" s="191" t="s">
        <v>383</v>
      </c>
    </row>
    <row r="90" spans="2:19" ht="29.25" customHeight="1" x14ac:dyDescent="0.25">
      <c r="B90" s="593"/>
      <c r="C90" s="565"/>
      <c r="D90" s="547" t="s">
        <v>565</v>
      </c>
      <c r="E90" s="549">
        <v>1500</v>
      </c>
      <c r="F90" s="547" t="s">
        <v>536</v>
      </c>
      <c r="G90" s="551" t="s">
        <v>535</v>
      </c>
      <c r="H90" s="553" t="s">
        <v>565</v>
      </c>
      <c r="I90" s="553">
        <v>1500</v>
      </c>
      <c r="J90" s="553" t="s">
        <v>536</v>
      </c>
      <c r="K90" s="545" t="s">
        <v>516</v>
      </c>
      <c r="L90" s="553"/>
      <c r="M90" s="553"/>
      <c r="N90" s="553"/>
      <c r="O90" s="545"/>
      <c r="P90" s="553"/>
      <c r="Q90" s="553"/>
      <c r="R90" s="553"/>
      <c r="S90" s="545"/>
    </row>
    <row r="91" spans="2:19" ht="29.25" customHeight="1" x14ac:dyDescent="0.25">
      <c r="B91" s="593"/>
      <c r="C91" s="565"/>
      <c r="D91" s="548"/>
      <c r="E91" s="550"/>
      <c r="F91" s="548"/>
      <c r="G91" s="552"/>
      <c r="H91" s="554"/>
      <c r="I91" s="554"/>
      <c r="J91" s="554"/>
      <c r="K91" s="546"/>
      <c r="L91" s="554"/>
      <c r="M91" s="554"/>
      <c r="N91" s="554"/>
      <c r="O91" s="546"/>
      <c r="P91" s="554"/>
      <c r="Q91" s="554"/>
      <c r="R91" s="554"/>
      <c r="S91" s="546"/>
    </row>
    <row r="92" spans="2:19" ht="24" outlineLevel="1" x14ac:dyDescent="0.25">
      <c r="B92" s="593"/>
      <c r="C92" s="565"/>
      <c r="D92" s="190" t="s">
        <v>380</v>
      </c>
      <c r="E92" s="190" t="s">
        <v>381</v>
      </c>
      <c r="F92" s="206" t="s">
        <v>382</v>
      </c>
      <c r="G92" s="191" t="s">
        <v>383</v>
      </c>
      <c r="H92" s="190" t="s">
        <v>380</v>
      </c>
      <c r="I92" s="190" t="s">
        <v>381</v>
      </c>
      <c r="J92" s="206" t="s">
        <v>382</v>
      </c>
      <c r="K92" s="191" t="s">
        <v>383</v>
      </c>
      <c r="L92" s="190" t="s">
        <v>380</v>
      </c>
      <c r="M92" s="190" t="s">
        <v>381</v>
      </c>
      <c r="N92" s="206" t="s">
        <v>382</v>
      </c>
      <c r="O92" s="191" t="s">
        <v>383</v>
      </c>
      <c r="P92" s="190" t="s">
        <v>380</v>
      </c>
      <c r="Q92" s="190" t="s">
        <v>381</v>
      </c>
      <c r="R92" s="206" t="s">
        <v>382</v>
      </c>
      <c r="S92" s="191" t="s">
        <v>383</v>
      </c>
    </row>
    <row r="93" spans="2:19" ht="29.25" customHeight="1" outlineLevel="1" x14ac:dyDescent="0.25">
      <c r="B93" s="593"/>
      <c r="C93" s="565"/>
      <c r="D93" s="547" t="s">
        <v>573</v>
      </c>
      <c r="E93" s="549">
        <v>500</v>
      </c>
      <c r="F93" s="547" t="s">
        <v>536</v>
      </c>
      <c r="G93" s="551" t="s">
        <v>535</v>
      </c>
      <c r="H93" s="553" t="s">
        <v>573</v>
      </c>
      <c r="I93" s="553">
        <v>500</v>
      </c>
      <c r="J93" s="553" t="s">
        <v>536</v>
      </c>
      <c r="K93" s="545" t="s">
        <v>516</v>
      </c>
      <c r="L93" s="553"/>
      <c r="M93" s="553"/>
      <c r="N93" s="553"/>
      <c r="O93" s="545"/>
      <c r="P93" s="553"/>
      <c r="Q93" s="553"/>
      <c r="R93" s="553"/>
      <c r="S93" s="545"/>
    </row>
    <row r="94" spans="2:19" ht="29.25" customHeight="1" outlineLevel="1" x14ac:dyDescent="0.25">
      <c r="B94" s="593"/>
      <c r="C94" s="565"/>
      <c r="D94" s="548"/>
      <c r="E94" s="550"/>
      <c r="F94" s="548"/>
      <c r="G94" s="552"/>
      <c r="H94" s="554"/>
      <c r="I94" s="554"/>
      <c r="J94" s="554"/>
      <c r="K94" s="546"/>
      <c r="L94" s="554"/>
      <c r="M94" s="554"/>
      <c r="N94" s="554"/>
      <c r="O94" s="546"/>
      <c r="P94" s="554"/>
      <c r="Q94" s="554"/>
      <c r="R94" s="554"/>
      <c r="S94" s="546"/>
    </row>
    <row r="95" spans="2:19" ht="24" outlineLevel="1" x14ac:dyDescent="0.25">
      <c r="B95" s="593"/>
      <c r="C95" s="565"/>
      <c r="D95" s="190" t="s">
        <v>380</v>
      </c>
      <c r="E95" s="190" t="s">
        <v>381</v>
      </c>
      <c r="F95" s="206" t="s">
        <v>382</v>
      </c>
      <c r="G95" s="191" t="s">
        <v>383</v>
      </c>
      <c r="H95" s="190" t="s">
        <v>380</v>
      </c>
      <c r="I95" s="190" t="s">
        <v>381</v>
      </c>
      <c r="J95" s="206" t="s">
        <v>382</v>
      </c>
      <c r="K95" s="191" t="s">
        <v>383</v>
      </c>
      <c r="L95" s="190" t="s">
        <v>380</v>
      </c>
      <c r="M95" s="190" t="s">
        <v>381</v>
      </c>
      <c r="N95" s="206" t="s">
        <v>382</v>
      </c>
      <c r="O95" s="191" t="s">
        <v>383</v>
      </c>
      <c r="P95" s="190" t="s">
        <v>380</v>
      </c>
      <c r="Q95" s="190" t="s">
        <v>381</v>
      </c>
      <c r="R95" s="206" t="s">
        <v>382</v>
      </c>
      <c r="S95" s="191" t="s">
        <v>383</v>
      </c>
    </row>
    <row r="96" spans="2:19" ht="29.25" customHeight="1" outlineLevel="1" x14ac:dyDescent="0.25">
      <c r="B96" s="593"/>
      <c r="C96" s="565"/>
      <c r="D96" s="547" t="s">
        <v>555</v>
      </c>
      <c r="E96" s="549">
        <v>1500</v>
      </c>
      <c r="F96" s="547" t="s">
        <v>536</v>
      </c>
      <c r="G96" s="551" t="s">
        <v>535</v>
      </c>
      <c r="H96" s="553" t="s">
        <v>555</v>
      </c>
      <c r="I96" s="553">
        <v>1500</v>
      </c>
      <c r="J96" s="553" t="s">
        <v>536</v>
      </c>
      <c r="K96" s="545" t="s">
        <v>516</v>
      </c>
      <c r="L96" s="553"/>
      <c r="M96" s="553"/>
      <c r="N96" s="553"/>
      <c r="O96" s="545"/>
      <c r="P96" s="553"/>
      <c r="Q96" s="553"/>
      <c r="R96" s="553"/>
      <c r="S96" s="545"/>
    </row>
    <row r="97" spans="2:19" ht="29.25" customHeight="1" outlineLevel="1" x14ac:dyDescent="0.25">
      <c r="B97" s="593"/>
      <c r="C97" s="565"/>
      <c r="D97" s="548"/>
      <c r="E97" s="550"/>
      <c r="F97" s="548"/>
      <c r="G97" s="552"/>
      <c r="H97" s="554"/>
      <c r="I97" s="554"/>
      <c r="J97" s="554"/>
      <c r="K97" s="546"/>
      <c r="L97" s="554"/>
      <c r="M97" s="554"/>
      <c r="N97" s="554"/>
      <c r="O97" s="546"/>
      <c r="P97" s="554"/>
      <c r="Q97" s="554"/>
      <c r="R97" s="554"/>
      <c r="S97" s="546"/>
    </row>
    <row r="98" spans="2:19" ht="24" outlineLevel="1" x14ac:dyDescent="0.25">
      <c r="B98" s="593"/>
      <c r="C98" s="565"/>
      <c r="D98" s="190" t="s">
        <v>380</v>
      </c>
      <c r="E98" s="190" t="s">
        <v>381</v>
      </c>
      <c r="F98" s="206" t="s">
        <v>382</v>
      </c>
      <c r="G98" s="191" t="s">
        <v>383</v>
      </c>
      <c r="H98" s="190" t="s">
        <v>380</v>
      </c>
      <c r="I98" s="190" t="s">
        <v>381</v>
      </c>
      <c r="J98" s="206" t="s">
        <v>382</v>
      </c>
      <c r="K98" s="191" t="s">
        <v>383</v>
      </c>
      <c r="L98" s="190" t="s">
        <v>380</v>
      </c>
      <c r="M98" s="190" t="s">
        <v>381</v>
      </c>
      <c r="N98" s="206" t="s">
        <v>382</v>
      </c>
      <c r="O98" s="191" t="s">
        <v>383</v>
      </c>
      <c r="P98" s="190" t="s">
        <v>380</v>
      </c>
      <c r="Q98" s="190" t="s">
        <v>381</v>
      </c>
      <c r="R98" s="206" t="s">
        <v>382</v>
      </c>
      <c r="S98" s="191" t="s">
        <v>383</v>
      </c>
    </row>
    <row r="99" spans="2:19" ht="29.25" customHeight="1" outlineLevel="1" x14ac:dyDescent="0.25">
      <c r="B99" s="593"/>
      <c r="C99" s="565"/>
      <c r="D99" s="547" t="s">
        <v>569</v>
      </c>
      <c r="E99" s="549">
        <f>300000/300</f>
        <v>1000</v>
      </c>
      <c r="F99" s="547" t="s">
        <v>538</v>
      </c>
      <c r="G99" s="551" t="s">
        <v>535</v>
      </c>
      <c r="H99" s="553" t="s">
        <v>569</v>
      </c>
      <c r="I99" s="553">
        <v>1000</v>
      </c>
      <c r="J99" s="553" t="s">
        <v>538</v>
      </c>
      <c r="K99" s="545" t="s">
        <v>516</v>
      </c>
      <c r="L99" s="553"/>
      <c r="M99" s="553"/>
      <c r="N99" s="553"/>
      <c r="O99" s="545"/>
      <c r="P99" s="553"/>
      <c r="Q99" s="553"/>
      <c r="R99" s="553"/>
      <c r="S99" s="545"/>
    </row>
    <row r="100" spans="2:19" ht="29.25" customHeight="1" outlineLevel="1" x14ac:dyDescent="0.25">
      <c r="B100" s="593"/>
      <c r="C100" s="565"/>
      <c r="D100" s="548"/>
      <c r="E100" s="550"/>
      <c r="F100" s="548"/>
      <c r="G100" s="552"/>
      <c r="H100" s="554"/>
      <c r="I100" s="554"/>
      <c r="J100" s="554"/>
      <c r="K100" s="546"/>
      <c r="L100" s="554"/>
      <c r="M100" s="554"/>
      <c r="N100" s="554"/>
      <c r="O100" s="546"/>
      <c r="P100" s="554"/>
      <c r="Q100" s="554"/>
      <c r="R100" s="554"/>
      <c r="S100" s="546"/>
    </row>
    <row r="101" spans="2:19" ht="24" outlineLevel="1" x14ac:dyDescent="0.25">
      <c r="B101" s="593"/>
      <c r="C101" s="565"/>
      <c r="D101" s="190" t="s">
        <v>380</v>
      </c>
      <c r="E101" s="190" t="s">
        <v>381</v>
      </c>
      <c r="F101" s="303" t="s">
        <v>382</v>
      </c>
      <c r="G101" s="191" t="s">
        <v>383</v>
      </c>
      <c r="H101" s="190" t="s">
        <v>380</v>
      </c>
      <c r="I101" s="190" t="s">
        <v>381</v>
      </c>
      <c r="J101" s="303" t="s">
        <v>382</v>
      </c>
      <c r="K101" s="191" t="s">
        <v>383</v>
      </c>
      <c r="L101" s="190" t="s">
        <v>380</v>
      </c>
      <c r="M101" s="190" t="s">
        <v>381</v>
      </c>
      <c r="N101" s="303" t="s">
        <v>382</v>
      </c>
      <c r="O101" s="191" t="s">
        <v>383</v>
      </c>
      <c r="P101" s="190" t="s">
        <v>380</v>
      </c>
      <c r="Q101" s="190" t="s">
        <v>381</v>
      </c>
      <c r="R101" s="303" t="s">
        <v>382</v>
      </c>
      <c r="S101" s="191" t="s">
        <v>383</v>
      </c>
    </row>
    <row r="102" spans="2:19" ht="29.25" customHeight="1" outlineLevel="1" x14ac:dyDescent="0.25">
      <c r="B102" s="593"/>
      <c r="C102" s="565"/>
      <c r="D102" s="547" t="s">
        <v>284</v>
      </c>
      <c r="E102" s="549">
        <v>2000</v>
      </c>
      <c r="F102" s="547" t="s">
        <v>536</v>
      </c>
      <c r="G102" s="551" t="s">
        <v>535</v>
      </c>
      <c r="H102" s="553" t="s">
        <v>284</v>
      </c>
      <c r="I102" s="553">
        <v>2000</v>
      </c>
      <c r="J102" s="553" t="s">
        <v>536</v>
      </c>
      <c r="K102" s="545" t="s">
        <v>516</v>
      </c>
      <c r="L102" s="553"/>
      <c r="M102" s="553"/>
      <c r="N102" s="553"/>
      <c r="O102" s="545"/>
      <c r="P102" s="553"/>
      <c r="Q102" s="553"/>
      <c r="R102" s="553"/>
      <c r="S102" s="545"/>
    </row>
    <row r="103" spans="2:19" ht="29.25" customHeight="1" outlineLevel="1" x14ac:dyDescent="0.25">
      <c r="B103" s="593"/>
      <c r="C103" s="565"/>
      <c r="D103" s="548"/>
      <c r="E103" s="550"/>
      <c r="F103" s="548"/>
      <c r="G103" s="552"/>
      <c r="H103" s="554"/>
      <c r="I103" s="554"/>
      <c r="J103" s="554"/>
      <c r="K103" s="546"/>
      <c r="L103" s="554"/>
      <c r="M103" s="554"/>
      <c r="N103" s="554"/>
      <c r="O103" s="546"/>
      <c r="P103" s="554"/>
      <c r="Q103" s="554"/>
      <c r="R103" s="554"/>
      <c r="S103" s="546"/>
    </row>
    <row r="104" spans="2:19" ht="15.75" thickBot="1" x14ac:dyDescent="0.3">
      <c r="B104" s="179"/>
      <c r="C104" s="179"/>
    </row>
    <row r="105" spans="2:19" ht="15.75" thickBot="1" x14ac:dyDescent="0.3">
      <c r="B105" s="179"/>
      <c r="C105" s="179"/>
      <c r="D105" s="487" t="s">
        <v>318</v>
      </c>
      <c r="E105" s="488"/>
      <c r="F105" s="488"/>
      <c r="G105" s="489"/>
      <c r="H105" s="560" t="s">
        <v>384</v>
      </c>
      <c r="I105" s="561"/>
      <c r="J105" s="561"/>
      <c r="K105" s="562"/>
      <c r="L105" s="560" t="s">
        <v>320</v>
      </c>
      <c r="M105" s="561"/>
      <c r="N105" s="561"/>
      <c r="O105" s="562"/>
      <c r="P105" s="560" t="s">
        <v>321</v>
      </c>
      <c r="Q105" s="561"/>
      <c r="R105" s="561"/>
      <c r="S105" s="562"/>
    </row>
    <row r="106" spans="2:19" ht="33.75" customHeight="1" x14ac:dyDescent="0.25">
      <c r="B106" s="555" t="s">
        <v>385</v>
      </c>
      <c r="C106" s="490" t="s">
        <v>386</v>
      </c>
      <c r="D106" s="237" t="s">
        <v>387</v>
      </c>
      <c r="E106" s="238" t="s">
        <v>388</v>
      </c>
      <c r="F106" s="516" t="s">
        <v>389</v>
      </c>
      <c r="G106" s="521"/>
      <c r="H106" s="237" t="s">
        <v>387</v>
      </c>
      <c r="I106" s="238" t="s">
        <v>388</v>
      </c>
      <c r="J106" s="516" t="s">
        <v>389</v>
      </c>
      <c r="K106" s="521"/>
      <c r="L106" s="237" t="s">
        <v>387</v>
      </c>
      <c r="M106" s="238" t="s">
        <v>388</v>
      </c>
      <c r="N106" s="516" t="s">
        <v>389</v>
      </c>
      <c r="O106" s="521"/>
      <c r="P106" s="237" t="s">
        <v>387</v>
      </c>
      <c r="Q106" s="238" t="s">
        <v>388</v>
      </c>
      <c r="R106" s="516" t="s">
        <v>389</v>
      </c>
      <c r="S106" s="521"/>
    </row>
    <row r="107" spans="2:19" ht="30" customHeight="1" x14ac:dyDescent="0.25">
      <c r="B107" s="556"/>
      <c r="C107" s="492"/>
      <c r="D107" s="239"/>
      <c r="E107" s="240"/>
      <c r="F107" s="533"/>
      <c r="G107" s="537"/>
      <c r="H107" s="241"/>
      <c r="I107" s="242"/>
      <c r="J107" s="558"/>
      <c r="K107" s="559"/>
      <c r="L107" s="241"/>
      <c r="M107" s="242"/>
      <c r="N107" s="558"/>
      <c r="O107" s="559"/>
      <c r="P107" s="241"/>
      <c r="Q107" s="242"/>
      <c r="R107" s="558"/>
      <c r="S107" s="559"/>
    </row>
    <row r="108" spans="2:19" ht="32.25" customHeight="1" x14ac:dyDescent="0.25">
      <c r="B108" s="556"/>
      <c r="C108" s="555" t="s">
        <v>390</v>
      </c>
      <c r="D108" s="243" t="s">
        <v>387</v>
      </c>
      <c r="E108" s="190" t="s">
        <v>388</v>
      </c>
      <c r="F108" s="190" t="s">
        <v>391</v>
      </c>
      <c r="G108" s="213" t="s">
        <v>392</v>
      </c>
      <c r="H108" s="243" t="s">
        <v>387</v>
      </c>
      <c r="I108" s="190" t="s">
        <v>388</v>
      </c>
      <c r="J108" s="190" t="s">
        <v>391</v>
      </c>
      <c r="K108" s="213" t="s">
        <v>392</v>
      </c>
      <c r="L108" s="243" t="s">
        <v>387</v>
      </c>
      <c r="M108" s="190" t="s">
        <v>388</v>
      </c>
      <c r="N108" s="190" t="s">
        <v>391</v>
      </c>
      <c r="O108" s="213" t="s">
        <v>392</v>
      </c>
      <c r="P108" s="243" t="s">
        <v>387</v>
      </c>
      <c r="Q108" s="190" t="s">
        <v>388</v>
      </c>
      <c r="R108" s="190" t="s">
        <v>391</v>
      </c>
      <c r="S108" s="213" t="s">
        <v>392</v>
      </c>
    </row>
    <row r="109" spans="2:19" ht="27.75" customHeight="1" x14ac:dyDescent="0.25">
      <c r="B109" s="556"/>
      <c r="C109" s="556"/>
      <c r="D109" s="239"/>
      <c r="E109" s="208"/>
      <c r="F109" s="224"/>
      <c r="G109" s="233"/>
      <c r="H109" s="241"/>
      <c r="I109" s="210"/>
      <c r="J109" s="226"/>
      <c r="K109" s="236"/>
      <c r="L109" s="241"/>
      <c r="M109" s="210"/>
      <c r="N109" s="226"/>
      <c r="O109" s="236"/>
      <c r="P109" s="241"/>
      <c r="Q109" s="210"/>
      <c r="R109" s="226"/>
      <c r="S109" s="236"/>
    </row>
    <row r="110" spans="2:19" ht="27.75" customHeight="1" outlineLevel="1" x14ac:dyDescent="0.25">
      <c r="B110" s="556"/>
      <c r="C110" s="556"/>
      <c r="D110" s="243" t="s">
        <v>387</v>
      </c>
      <c r="E110" s="190" t="s">
        <v>388</v>
      </c>
      <c r="F110" s="190" t="s">
        <v>391</v>
      </c>
      <c r="G110" s="213" t="s">
        <v>392</v>
      </c>
      <c r="H110" s="243" t="s">
        <v>387</v>
      </c>
      <c r="I110" s="190" t="s">
        <v>388</v>
      </c>
      <c r="J110" s="190" t="s">
        <v>391</v>
      </c>
      <c r="K110" s="213" t="s">
        <v>392</v>
      </c>
      <c r="L110" s="243" t="s">
        <v>387</v>
      </c>
      <c r="M110" s="190" t="s">
        <v>388</v>
      </c>
      <c r="N110" s="190" t="s">
        <v>391</v>
      </c>
      <c r="O110" s="213" t="s">
        <v>392</v>
      </c>
      <c r="P110" s="243" t="s">
        <v>387</v>
      </c>
      <c r="Q110" s="190" t="s">
        <v>388</v>
      </c>
      <c r="R110" s="190" t="s">
        <v>391</v>
      </c>
      <c r="S110" s="213" t="s">
        <v>392</v>
      </c>
    </row>
    <row r="111" spans="2:19" ht="27.75" customHeight="1" outlineLevel="1" x14ac:dyDescent="0.25">
      <c r="B111" s="556"/>
      <c r="C111" s="556"/>
      <c r="D111" s="239"/>
      <c r="E111" s="208"/>
      <c r="F111" s="224"/>
      <c r="G111" s="233"/>
      <c r="H111" s="241"/>
      <c r="I111" s="210"/>
      <c r="J111" s="226"/>
      <c r="K111" s="236"/>
      <c r="L111" s="241"/>
      <c r="M111" s="210"/>
      <c r="N111" s="226"/>
      <c r="O111" s="236"/>
      <c r="P111" s="241"/>
      <c r="Q111" s="210"/>
      <c r="R111" s="226"/>
      <c r="S111" s="236"/>
    </row>
    <row r="112" spans="2:19" ht="27.75" customHeight="1" outlineLevel="1" x14ac:dyDescent="0.25">
      <c r="B112" s="556"/>
      <c r="C112" s="556"/>
      <c r="D112" s="243" t="s">
        <v>387</v>
      </c>
      <c r="E112" s="190" t="s">
        <v>388</v>
      </c>
      <c r="F112" s="190" t="s">
        <v>391</v>
      </c>
      <c r="G112" s="213" t="s">
        <v>392</v>
      </c>
      <c r="H112" s="243" t="s">
        <v>387</v>
      </c>
      <c r="I112" s="190" t="s">
        <v>388</v>
      </c>
      <c r="J112" s="190" t="s">
        <v>391</v>
      </c>
      <c r="K112" s="213" t="s">
        <v>392</v>
      </c>
      <c r="L112" s="243" t="s">
        <v>387</v>
      </c>
      <c r="M112" s="190" t="s">
        <v>388</v>
      </c>
      <c r="N112" s="190" t="s">
        <v>391</v>
      </c>
      <c r="O112" s="213" t="s">
        <v>392</v>
      </c>
      <c r="P112" s="243" t="s">
        <v>387</v>
      </c>
      <c r="Q112" s="190" t="s">
        <v>388</v>
      </c>
      <c r="R112" s="190" t="s">
        <v>391</v>
      </c>
      <c r="S112" s="213" t="s">
        <v>392</v>
      </c>
    </row>
    <row r="113" spans="2:19" ht="27.75" customHeight="1" outlineLevel="1" x14ac:dyDescent="0.25">
      <c r="B113" s="556"/>
      <c r="C113" s="556"/>
      <c r="D113" s="239"/>
      <c r="E113" s="208"/>
      <c r="F113" s="224"/>
      <c r="G113" s="233"/>
      <c r="H113" s="241"/>
      <c r="I113" s="210"/>
      <c r="J113" s="226"/>
      <c r="K113" s="236"/>
      <c r="L113" s="241"/>
      <c r="M113" s="210"/>
      <c r="N113" s="226"/>
      <c r="O113" s="236"/>
      <c r="P113" s="241"/>
      <c r="Q113" s="210"/>
      <c r="R113" s="226"/>
      <c r="S113" s="236"/>
    </row>
    <row r="114" spans="2:19" ht="27.75" customHeight="1" outlineLevel="1" x14ac:dyDescent="0.25">
      <c r="B114" s="556"/>
      <c r="C114" s="556"/>
      <c r="D114" s="243" t="s">
        <v>387</v>
      </c>
      <c r="E114" s="190" t="s">
        <v>388</v>
      </c>
      <c r="F114" s="190" t="s">
        <v>391</v>
      </c>
      <c r="G114" s="213" t="s">
        <v>392</v>
      </c>
      <c r="H114" s="243" t="s">
        <v>387</v>
      </c>
      <c r="I114" s="190" t="s">
        <v>388</v>
      </c>
      <c r="J114" s="190" t="s">
        <v>391</v>
      </c>
      <c r="K114" s="213" t="s">
        <v>392</v>
      </c>
      <c r="L114" s="243" t="s">
        <v>387</v>
      </c>
      <c r="M114" s="190" t="s">
        <v>388</v>
      </c>
      <c r="N114" s="190" t="s">
        <v>391</v>
      </c>
      <c r="O114" s="213" t="s">
        <v>392</v>
      </c>
      <c r="P114" s="243" t="s">
        <v>387</v>
      </c>
      <c r="Q114" s="190" t="s">
        <v>388</v>
      </c>
      <c r="R114" s="190" t="s">
        <v>391</v>
      </c>
      <c r="S114" s="213" t="s">
        <v>392</v>
      </c>
    </row>
    <row r="115" spans="2:19" ht="27.75" customHeight="1" outlineLevel="1" x14ac:dyDescent="0.25">
      <c r="B115" s="557"/>
      <c r="C115" s="557"/>
      <c r="D115" s="239"/>
      <c r="E115" s="208"/>
      <c r="F115" s="224"/>
      <c r="G115" s="233"/>
      <c r="H115" s="241"/>
      <c r="I115" s="210"/>
      <c r="J115" s="226"/>
      <c r="K115" s="236"/>
      <c r="L115" s="241"/>
      <c r="M115" s="210"/>
      <c r="N115" s="226"/>
      <c r="O115" s="236"/>
      <c r="P115" s="241"/>
      <c r="Q115" s="210"/>
      <c r="R115" s="226"/>
      <c r="S115" s="236"/>
    </row>
    <row r="116" spans="2:19" ht="26.25" customHeight="1" x14ac:dyDescent="0.25">
      <c r="B116" s="565" t="s">
        <v>393</v>
      </c>
      <c r="C116" s="565" t="s">
        <v>394</v>
      </c>
      <c r="D116" s="244" t="s">
        <v>395</v>
      </c>
      <c r="E116" s="244" t="s">
        <v>396</v>
      </c>
      <c r="F116" s="244" t="s">
        <v>317</v>
      </c>
      <c r="G116" s="245" t="s">
        <v>397</v>
      </c>
      <c r="H116" s="246" t="s">
        <v>395</v>
      </c>
      <c r="I116" s="244" t="s">
        <v>396</v>
      </c>
      <c r="J116" s="244" t="s">
        <v>317</v>
      </c>
      <c r="K116" s="245" t="s">
        <v>397</v>
      </c>
      <c r="L116" s="244" t="s">
        <v>395</v>
      </c>
      <c r="M116" s="244" t="s">
        <v>396</v>
      </c>
      <c r="N116" s="244" t="s">
        <v>317</v>
      </c>
      <c r="O116" s="245" t="s">
        <v>397</v>
      </c>
      <c r="P116" s="244" t="s">
        <v>395</v>
      </c>
      <c r="Q116" s="244" t="s">
        <v>396</v>
      </c>
      <c r="R116" s="244" t="s">
        <v>317</v>
      </c>
      <c r="S116" s="245" t="s">
        <v>397</v>
      </c>
    </row>
    <row r="117" spans="2:19" ht="32.25" customHeight="1" x14ac:dyDescent="0.25">
      <c r="B117" s="565"/>
      <c r="C117" s="565"/>
      <c r="D117" s="207"/>
      <c r="E117" s="207"/>
      <c r="F117" s="207"/>
      <c r="G117" s="207"/>
      <c r="H117" s="229"/>
      <c r="I117" s="209"/>
      <c r="J117" s="209"/>
      <c r="K117" s="230"/>
      <c r="L117" s="209"/>
      <c r="M117" s="209"/>
      <c r="N117" s="209"/>
      <c r="O117" s="230"/>
      <c r="P117" s="209"/>
      <c r="Q117" s="209"/>
      <c r="R117" s="209"/>
      <c r="S117" s="230"/>
    </row>
    <row r="118" spans="2:19" ht="32.25" customHeight="1" x14ac:dyDescent="0.25">
      <c r="B118" s="565"/>
      <c r="C118" s="565" t="s">
        <v>398</v>
      </c>
      <c r="D118" s="190" t="s">
        <v>399</v>
      </c>
      <c r="E118" s="518" t="s">
        <v>400</v>
      </c>
      <c r="F118" s="539"/>
      <c r="G118" s="191" t="s">
        <v>401</v>
      </c>
      <c r="H118" s="190" t="s">
        <v>399</v>
      </c>
      <c r="I118" s="518" t="s">
        <v>400</v>
      </c>
      <c r="J118" s="539"/>
      <c r="K118" s="191" t="s">
        <v>401</v>
      </c>
      <c r="L118" s="190" t="s">
        <v>399</v>
      </c>
      <c r="M118" s="518" t="s">
        <v>400</v>
      </c>
      <c r="N118" s="539"/>
      <c r="O118" s="191" t="s">
        <v>401</v>
      </c>
      <c r="P118" s="190" t="s">
        <v>399</v>
      </c>
      <c r="Q118" s="190" t="s">
        <v>400</v>
      </c>
      <c r="R118" s="518" t="s">
        <v>400</v>
      </c>
      <c r="S118" s="539"/>
    </row>
    <row r="119" spans="2:19" ht="23.25" customHeight="1" x14ac:dyDescent="0.25">
      <c r="B119" s="565"/>
      <c r="C119" s="565"/>
      <c r="D119" s="247">
        <v>16983</v>
      </c>
      <c r="E119" s="566" t="s">
        <v>439</v>
      </c>
      <c r="F119" s="567"/>
      <c r="G119" s="316">
        <f>106870/300</f>
        <v>356.23333333333335</v>
      </c>
      <c r="H119" s="248"/>
      <c r="I119" s="563" t="s">
        <v>439</v>
      </c>
      <c r="J119" s="564"/>
      <c r="K119" s="219"/>
      <c r="L119" s="248"/>
      <c r="M119" s="563"/>
      <c r="N119" s="564"/>
      <c r="O119" s="197"/>
      <c r="P119" s="248"/>
      <c r="Q119" s="195"/>
      <c r="R119" s="563"/>
      <c r="S119" s="564"/>
    </row>
    <row r="120" spans="2:19" ht="23.25" customHeight="1" outlineLevel="1" x14ac:dyDescent="0.25">
      <c r="B120" s="565"/>
      <c r="C120" s="565"/>
      <c r="D120" s="190" t="s">
        <v>399</v>
      </c>
      <c r="E120" s="518" t="s">
        <v>400</v>
      </c>
      <c r="F120" s="539"/>
      <c r="G120" s="191" t="s">
        <v>401</v>
      </c>
      <c r="H120" s="190" t="s">
        <v>399</v>
      </c>
      <c r="I120" s="518" t="s">
        <v>400</v>
      </c>
      <c r="J120" s="539"/>
      <c r="K120" s="191" t="s">
        <v>401</v>
      </c>
      <c r="L120" s="190" t="s">
        <v>399</v>
      </c>
      <c r="M120" s="518" t="s">
        <v>400</v>
      </c>
      <c r="N120" s="539"/>
      <c r="O120" s="191" t="s">
        <v>401</v>
      </c>
      <c r="P120" s="190" t="s">
        <v>399</v>
      </c>
      <c r="Q120" s="190" t="s">
        <v>400</v>
      </c>
      <c r="R120" s="518" t="s">
        <v>400</v>
      </c>
      <c r="S120" s="539"/>
    </row>
    <row r="121" spans="2:19" ht="23.25" customHeight="1" outlineLevel="1" x14ac:dyDescent="0.25">
      <c r="B121" s="565"/>
      <c r="C121" s="565"/>
      <c r="D121" s="247">
        <v>72</v>
      </c>
      <c r="E121" s="566" t="s">
        <v>459</v>
      </c>
      <c r="F121" s="567"/>
      <c r="G121" s="316">
        <f>232733/300</f>
        <v>775.77666666666664</v>
      </c>
      <c r="H121" s="248"/>
      <c r="I121" s="563" t="s">
        <v>459</v>
      </c>
      <c r="J121" s="564"/>
      <c r="K121" s="197"/>
      <c r="L121" s="248"/>
      <c r="M121" s="563"/>
      <c r="N121" s="564"/>
      <c r="O121" s="197"/>
      <c r="P121" s="248"/>
      <c r="Q121" s="195"/>
      <c r="R121" s="563"/>
      <c r="S121" s="564"/>
    </row>
    <row r="122" spans="2:19" ht="23.25" customHeight="1" outlineLevel="1" x14ac:dyDescent="0.25">
      <c r="B122" s="565"/>
      <c r="C122" s="565"/>
      <c r="D122" s="190" t="s">
        <v>399</v>
      </c>
      <c r="E122" s="518" t="s">
        <v>400</v>
      </c>
      <c r="F122" s="539"/>
      <c r="G122" s="191" t="s">
        <v>401</v>
      </c>
      <c r="H122" s="190" t="s">
        <v>399</v>
      </c>
      <c r="I122" s="518" t="s">
        <v>400</v>
      </c>
      <c r="J122" s="539"/>
      <c r="K122" s="191" t="s">
        <v>401</v>
      </c>
      <c r="L122" s="190" t="s">
        <v>399</v>
      </c>
      <c r="M122" s="518" t="s">
        <v>400</v>
      </c>
      <c r="N122" s="539"/>
      <c r="O122" s="191" t="s">
        <v>401</v>
      </c>
      <c r="P122" s="190" t="s">
        <v>399</v>
      </c>
      <c r="Q122" s="190" t="s">
        <v>400</v>
      </c>
      <c r="R122" s="518" t="s">
        <v>400</v>
      </c>
      <c r="S122" s="539"/>
    </row>
    <row r="123" spans="2:19" ht="23.25" customHeight="1" outlineLevel="1" x14ac:dyDescent="0.25">
      <c r="B123" s="565"/>
      <c r="C123" s="565"/>
      <c r="D123" s="247">
        <v>688</v>
      </c>
      <c r="E123" s="566" t="s">
        <v>465</v>
      </c>
      <c r="F123" s="567"/>
      <c r="G123" s="316">
        <f>111708/300</f>
        <v>372.36</v>
      </c>
      <c r="H123" s="248"/>
      <c r="I123" s="563" t="s">
        <v>465</v>
      </c>
      <c r="J123" s="564"/>
      <c r="K123" s="197"/>
      <c r="L123" s="248"/>
      <c r="M123" s="563"/>
      <c r="N123" s="564"/>
      <c r="O123" s="197"/>
      <c r="P123" s="248"/>
      <c r="Q123" s="195"/>
      <c r="R123" s="563"/>
      <c r="S123" s="564"/>
    </row>
    <row r="124" spans="2:19" ht="23.25" customHeight="1" outlineLevel="1" x14ac:dyDescent="0.25">
      <c r="B124" s="565"/>
      <c r="C124" s="565"/>
      <c r="D124" s="190" t="s">
        <v>399</v>
      </c>
      <c r="E124" s="518" t="s">
        <v>400</v>
      </c>
      <c r="F124" s="539"/>
      <c r="G124" s="191" t="s">
        <v>401</v>
      </c>
      <c r="H124" s="190" t="s">
        <v>399</v>
      </c>
      <c r="I124" s="518" t="s">
        <v>400</v>
      </c>
      <c r="J124" s="539"/>
      <c r="K124" s="191" t="s">
        <v>401</v>
      </c>
      <c r="L124" s="190" t="s">
        <v>399</v>
      </c>
      <c r="M124" s="518" t="s">
        <v>400</v>
      </c>
      <c r="N124" s="539"/>
      <c r="O124" s="191" t="s">
        <v>401</v>
      </c>
      <c r="P124" s="190" t="s">
        <v>399</v>
      </c>
      <c r="Q124" s="190" t="s">
        <v>400</v>
      </c>
      <c r="R124" s="518" t="s">
        <v>400</v>
      </c>
      <c r="S124" s="539"/>
    </row>
    <row r="125" spans="2:19" ht="23.25" customHeight="1" outlineLevel="1" x14ac:dyDescent="0.25">
      <c r="B125" s="565"/>
      <c r="C125" s="565"/>
      <c r="D125" s="247">
        <v>15069</v>
      </c>
      <c r="E125" s="566" t="s">
        <v>476</v>
      </c>
      <c r="F125" s="567"/>
      <c r="G125" s="316">
        <f>334560/300</f>
        <v>1115.2</v>
      </c>
      <c r="H125" s="248"/>
      <c r="I125" s="563" t="s">
        <v>476</v>
      </c>
      <c r="J125" s="564"/>
      <c r="K125" s="197"/>
      <c r="L125" s="248"/>
      <c r="M125" s="563"/>
      <c r="N125" s="564"/>
      <c r="O125" s="197"/>
      <c r="P125" s="248"/>
      <c r="Q125" s="195"/>
      <c r="R125" s="563"/>
      <c r="S125" s="564"/>
    </row>
    <row r="126" spans="2:19" ht="23.25" customHeight="1" outlineLevel="1" x14ac:dyDescent="0.25">
      <c r="B126" s="565"/>
      <c r="C126" s="565"/>
      <c r="D126" s="190" t="s">
        <v>399</v>
      </c>
      <c r="E126" s="518" t="s">
        <v>400</v>
      </c>
      <c r="F126" s="539"/>
      <c r="G126" s="191" t="s">
        <v>401</v>
      </c>
      <c r="H126" s="190" t="s">
        <v>399</v>
      </c>
      <c r="I126" s="518" t="s">
        <v>400</v>
      </c>
      <c r="J126" s="539"/>
      <c r="K126" s="191" t="s">
        <v>401</v>
      </c>
      <c r="L126" s="190" t="s">
        <v>399</v>
      </c>
      <c r="M126" s="518" t="s">
        <v>400</v>
      </c>
      <c r="N126" s="539"/>
      <c r="O126" s="191" t="s">
        <v>401</v>
      </c>
      <c r="P126" s="190" t="s">
        <v>399</v>
      </c>
      <c r="Q126" s="190" t="s">
        <v>400</v>
      </c>
      <c r="R126" s="518" t="s">
        <v>400</v>
      </c>
      <c r="S126" s="539"/>
    </row>
    <row r="127" spans="2:19" ht="23.25" customHeight="1" outlineLevel="1" x14ac:dyDescent="0.25">
      <c r="B127" s="565"/>
      <c r="C127" s="565"/>
      <c r="D127" s="247">
        <v>3090</v>
      </c>
      <c r="E127" s="566" t="s">
        <v>489</v>
      </c>
      <c r="F127" s="567"/>
      <c r="G127" s="316">
        <f>468992/300</f>
        <v>1563.3066666666666</v>
      </c>
      <c r="H127" s="248"/>
      <c r="I127" s="563" t="s">
        <v>489</v>
      </c>
      <c r="J127" s="564"/>
      <c r="K127" s="197"/>
      <c r="L127" s="248"/>
      <c r="M127" s="563"/>
      <c r="N127" s="564"/>
      <c r="O127" s="197"/>
      <c r="P127" s="248"/>
      <c r="Q127" s="195"/>
      <c r="R127" s="563"/>
      <c r="S127" s="564"/>
    </row>
    <row r="128" spans="2:19" ht="15.75" thickBot="1" x14ac:dyDescent="0.3">
      <c r="B128" s="179"/>
      <c r="C128" s="179"/>
    </row>
    <row r="129" spans="2:19" ht="15.75" thickBot="1" x14ac:dyDescent="0.3">
      <c r="B129" s="179"/>
      <c r="C129" s="179"/>
      <c r="D129" s="487" t="s">
        <v>318</v>
      </c>
      <c r="E129" s="488"/>
      <c r="F129" s="488"/>
      <c r="G129" s="489"/>
      <c r="H129" s="487" t="s">
        <v>319</v>
      </c>
      <c r="I129" s="488"/>
      <c r="J129" s="488"/>
      <c r="K129" s="489"/>
      <c r="L129" s="488" t="s">
        <v>320</v>
      </c>
      <c r="M129" s="488"/>
      <c r="N129" s="488"/>
      <c r="O129" s="488"/>
      <c r="P129" s="487" t="s">
        <v>321</v>
      </c>
      <c r="Q129" s="488"/>
      <c r="R129" s="488"/>
      <c r="S129" s="489"/>
    </row>
    <row r="130" spans="2:19" x14ac:dyDescent="0.25">
      <c r="B130" s="490" t="s">
        <v>402</v>
      </c>
      <c r="C130" s="490" t="s">
        <v>403</v>
      </c>
      <c r="D130" s="516" t="s">
        <v>404</v>
      </c>
      <c r="E130" s="538"/>
      <c r="F130" s="538"/>
      <c r="G130" s="521"/>
      <c r="H130" s="516" t="s">
        <v>404</v>
      </c>
      <c r="I130" s="538"/>
      <c r="J130" s="538"/>
      <c r="K130" s="521"/>
      <c r="L130" s="516" t="s">
        <v>404</v>
      </c>
      <c r="M130" s="538"/>
      <c r="N130" s="538"/>
      <c r="O130" s="521"/>
      <c r="P130" s="516" t="s">
        <v>404</v>
      </c>
      <c r="Q130" s="538"/>
      <c r="R130" s="538"/>
      <c r="S130" s="521"/>
    </row>
    <row r="131" spans="2:19" ht="45" customHeight="1" x14ac:dyDescent="0.25">
      <c r="B131" s="492"/>
      <c r="C131" s="492"/>
      <c r="D131" s="568"/>
      <c r="E131" s="569"/>
      <c r="F131" s="569"/>
      <c r="G131" s="570"/>
      <c r="H131" s="571"/>
      <c r="I131" s="572"/>
      <c r="J131" s="572"/>
      <c r="K131" s="573"/>
      <c r="L131" s="571"/>
      <c r="M131" s="572"/>
      <c r="N131" s="572"/>
      <c r="O131" s="573"/>
      <c r="P131" s="571"/>
      <c r="Q131" s="572"/>
      <c r="R131" s="572"/>
      <c r="S131" s="573"/>
    </row>
    <row r="132" spans="2:19" ht="32.25" customHeight="1" x14ac:dyDescent="0.25">
      <c r="B132" s="502" t="s">
        <v>405</v>
      </c>
      <c r="C132" s="502" t="s">
        <v>406</v>
      </c>
      <c r="D132" s="244" t="s">
        <v>407</v>
      </c>
      <c r="E132" s="212" t="s">
        <v>317</v>
      </c>
      <c r="F132" s="190" t="s">
        <v>339</v>
      </c>
      <c r="G132" s="191" t="s">
        <v>356</v>
      </c>
      <c r="H132" s="244" t="s">
        <v>407</v>
      </c>
      <c r="I132" s="258" t="s">
        <v>317</v>
      </c>
      <c r="J132" s="190" t="s">
        <v>339</v>
      </c>
      <c r="K132" s="191" t="s">
        <v>356</v>
      </c>
      <c r="L132" s="244" t="s">
        <v>407</v>
      </c>
      <c r="M132" s="258" t="s">
        <v>317</v>
      </c>
      <c r="N132" s="190" t="s">
        <v>339</v>
      </c>
      <c r="O132" s="191" t="s">
        <v>356</v>
      </c>
      <c r="P132" s="244" t="s">
        <v>407</v>
      </c>
      <c r="Q132" s="258" t="s">
        <v>317</v>
      </c>
      <c r="R132" s="190" t="s">
        <v>339</v>
      </c>
      <c r="S132" s="191" t="s">
        <v>356</v>
      </c>
    </row>
    <row r="133" spans="2:19" ht="23.25" customHeight="1" x14ac:dyDescent="0.25">
      <c r="B133" s="503"/>
      <c r="C133" s="504"/>
      <c r="D133" s="207"/>
      <c r="E133" s="249"/>
      <c r="F133" s="193"/>
      <c r="G133" s="228"/>
      <c r="H133" s="209"/>
      <c r="I133" s="261"/>
      <c r="J133" s="209"/>
      <c r="K133" s="259"/>
      <c r="L133" s="209"/>
      <c r="M133" s="261"/>
      <c r="N133" s="209"/>
      <c r="O133" s="259"/>
      <c r="P133" s="209"/>
      <c r="Q133" s="261"/>
      <c r="R133" s="209"/>
      <c r="S133" s="259"/>
    </row>
    <row r="134" spans="2:19" ht="29.25" customHeight="1" x14ac:dyDescent="0.25">
      <c r="B134" s="503"/>
      <c r="C134" s="502" t="s">
        <v>408</v>
      </c>
      <c r="D134" s="190" t="s">
        <v>409</v>
      </c>
      <c r="E134" s="518" t="s">
        <v>410</v>
      </c>
      <c r="F134" s="539"/>
      <c r="G134" s="191" t="s">
        <v>411</v>
      </c>
      <c r="H134" s="190" t="s">
        <v>409</v>
      </c>
      <c r="I134" s="518" t="s">
        <v>410</v>
      </c>
      <c r="J134" s="539"/>
      <c r="K134" s="191" t="s">
        <v>411</v>
      </c>
      <c r="L134" s="190" t="s">
        <v>409</v>
      </c>
      <c r="M134" s="518" t="s">
        <v>410</v>
      </c>
      <c r="N134" s="539"/>
      <c r="O134" s="191" t="s">
        <v>411</v>
      </c>
      <c r="P134" s="190" t="s">
        <v>409</v>
      </c>
      <c r="Q134" s="518" t="s">
        <v>410</v>
      </c>
      <c r="R134" s="539"/>
      <c r="S134" s="191" t="s">
        <v>411</v>
      </c>
    </row>
    <row r="135" spans="2:19" ht="39" customHeight="1" x14ac:dyDescent="0.25">
      <c r="B135" s="504"/>
      <c r="C135" s="504"/>
      <c r="D135" s="247"/>
      <c r="E135" s="566"/>
      <c r="F135" s="567"/>
      <c r="G135" s="194"/>
      <c r="H135" s="248"/>
      <c r="I135" s="563"/>
      <c r="J135" s="564"/>
      <c r="K135" s="197"/>
      <c r="L135" s="248"/>
      <c r="M135" s="563"/>
      <c r="N135" s="564"/>
      <c r="O135" s="197"/>
      <c r="P135" s="248"/>
      <c r="Q135" s="563"/>
      <c r="R135" s="564"/>
      <c r="S135" s="197"/>
    </row>
    <row r="139" spans="2:19" hidden="1" x14ac:dyDescent="0.25"/>
    <row r="140" spans="2:19" hidden="1" x14ac:dyDescent="0.25"/>
    <row r="141" spans="2:19" hidden="1" x14ac:dyDescent="0.25">
      <c r="D141" s="159" t="s">
        <v>412</v>
      </c>
    </row>
    <row r="142" spans="2:19" hidden="1" x14ac:dyDescent="0.25">
      <c r="D142" s="159" t="s">
        <v>413</v>
      </c>
      <c r="E142" s="159" t="s">
        <v>414</v>
      </c>
      <c r="F142" s="159" t="s">
        <v>415</v>
      </c>
      <c r="H142" s="159" t="s">
        <v>416</v>
      </c>
      <c r="I142" s="159" t="s">
        <v>417</v>
      </c>
    </row>
    <row r="143" spans="2:19" hidden="1" x14ac:dyDescent="0.25">
      <c r="D143" s="159" t="s">
        <v>418</v>
      </c>
      <c r="E143" s="159" t="s">
        <v>419</v>
      </c>
      <c r="F143" s="159" t="s">
        <v>420</v>
      </c>
      <c r="H143" s="159" t="s">
        <v>421</v>
      </c>
      <c r="I143" s="159" t="s">
        <v>422</v>
      </c>
    </row>
    <row r="144" spans="2:19" hidden="1" x14ac:dyDescent="0.25">
      <c r="D144" s="159" t="s">
        <v>423</v>
      </c>
      <c r="E144" s="159" t="s">
        <v>424</v>
      </c>
      <c r="F144" s="159" t="s">
        <v>425</v>
      </c>
      <c r="H144" s="159" t="s">
        <v>426</v>
      </c>
      <c r="I144" s="159" t="s">
        <v>427</v>
      </c>
    </row>
    <row r="145" spans="2:12" hidden="1" x14ac:dyDescent="0.25">
      <c r="D145" s="159" t="s">
        <v>428</v>
      </c>
      <c r="F145" s="159" t="s">
        <v>429</v>
      </c>
      <c r="G145" s="159" t="s">
        <v>430</v>
      </c>
      <c r="H145" s="159" t="s">
        <v>431</v>
      </c>
      <c r="I145" s="159" t="s">
        <v>432</v>
      </c>
      <c r="K145" s="159" t="s">
        <v>433</v>
      </c>
    </row>
    <row r="146" spans="2:12" hidden="1" x14ac:dyDescent="0.25">
      <c r="D146" s="159" t="s">
        <v>434</v>
      </c>
      <c r="F146" s="159" t="s">
        <v>435</v>
      </c>
      <c r="G146" s="159" t="s">
        <v>436</v>
      </c>
      <c r="H146" s="159" t="s">
        <v>437</v>
      </c>
      <c r="I146" s="159" t="s">
        <v>438</v>
      </c>
      <c r="K146" s="159" t="s">
        <v>439</v>
      </c>
      <c r="L146" s="159" t="s">
        <v>440</v>
      </c>
    </row>
    <row r="147" spans="2:12" hidden="1" x14ac:dyDescent="0.25">
      <c r="D147" s="159" t="s">
        <v>441</v>
      </c>
      <c r="E147" s="250" t="s">
        <v>442</v>
      </c>
      <c r="G147" s="159" t="s">
        <v>443</v>
      </c>
      <c r="H147" s="159" t="s">
        <v>444</v>
      </c>
      <c r="K147" s="159" t="s">
        <v>445</v>
      </c>
      <c r="L147" s="159" t="s">
        <v>446</v>
      </c>
    </row>
    <row r="148" spans="2:12" hidden="1" x14ac:dyDescent="0.25">
      <c r="D148" s="159" t="s">
        <v>447</v>
      </c>
      <c r="E148" s="251" t="s">
        <v>448</v>
      </c>
      <c r="K148" s="159" t="s">
        <v>449</v>
      </c>
      <c r="L148" s="159" t="s">
        <v>450</v>
      </c>
    </row>
    <row r="149" spans="2:12" hidden="1" x14ac:dyDescent="0.25">
      <c r="E149" s="252" t="s">
        <v>451</v>
      </c>
      <c r="H149" s="159" t="s">
        <v>452</v>
      </c>
      <c r="K149" s="159" t="s">
        <v>453</v>
      </c>
      <c r="L149" s="159" t="s">
        <v>454</v>
      </c>
    </row>
    <row r="150" spans="2:12" hidden="1" x14ac:dyDescent="0.25">
      <c r="H150" s="159" t="s">
        <v>455</v>
      </c>
      <c r="K150" s="159" t="s">
        <v>456</v>
      </c>
      <c r="L150" s="159" t="s">
        <v>457</v>
      </c>
    </row>
    <row r="151" spans="2:12" hidden="1" x14ac:dyDescent="0.25">
      <c r="H151" s="159" t="s">
        <v>458</v>
      </c>
      <c r="K151" s="159" t="s">
        <v>459</v>
      </c>
      <c r="L151" s="159" t="s">
        <v>460</v>
      </c>
    </row>
    <row r="152" spans="2:12" hidden="1" x14ac:dyDescent="0.25">
      <c r="B152" s="159" t="s">
        <v>461</v>
      </c>
      <c r="C152" s="159" t="s">
        <v>462</v>
      </c>
      <c r="D152" s="159" t="s">
        <v>461</v>
      </c>
      <c r="G152" s="159" t="s">
        <v>463</v>
      </c>
      <c r="H152" s="159" t="s">
        <v>464</v>
      </c>
      <c r="J152" s="159" t="s">
        <v>284</v>
      </c>
      <c r="K152" s="159" t="s">
        <v>465</v>
      </c>
      <c r="L152" s="159" t="s">
        <v>466</v>
      </c>
    </row>
    <row r="153" spans="2:12" hidden="1" x14ac:dyDescent="0.25">
      <c r="B153" s="159">
        <v>1</v>
      </c>
      <c r="C153" s="159" t="s">
        <v>467</v>
      </c>
      <c r="D153" s="159" t="s">
        <v>468</v>
      </c>
      <c r="E153" s="159" t="s">
        <v>356</v>
      </c>
      <c r="F153" s="159" t="s">
        <v>11</v>
      </c>
      <c r="G153" s="159" t="s">
        <v>469</v>
      </c>
      <c r="H153" s="159" t="s">
        <v>470</v>
      </c>
      <c r="J153" s="159" t="s">
        <v>445</v>
      </c>
      <c r="K153" s="159" t="s">
        <v>471</v>
      </c>
    </row>
    <row r="154" spans="2:12" hidden="1" x14ac:dyDescent="0.25">
      <c r="B154" s="159">
        <v>2</v>
      </c>
      <c r="C154" s="159" t="s">
        <v>472</v>
      </c>
      <c r="D154" s="159" t="s">
        <v>473</v>
      </c>
      <c r="E154" s="159" t="s">
        <v>339</v>
      </c>
      <c r="F154" s="159" t="s">
        <v>18</v>
      </c>
      <c r="G154" s="159" t="s">
        <v>474</v>
      </c>
      <c r="J154" s="159" t="s">
        <v>475</v>
      </c>
      <c r="K154" s="159" t="s">
        <v>476</v>
      </c>
    </row>
    <row r="155" spans="2:12" hidden="1" x14ac:dyDescent="0.25">
      <c r="B155" s="159">
        <v>3</v>
      </c>
      <c r="C155" s="159" t="s">
        <v>477</v>
      </c>
      <c r="D155" s="159" t="s">
        <v>478</v>
      </c>
      <c r="E155" s="159" t="s">
        <v>317</v>
      </c>
      <c r="G155" s="159" t="s">
        <v>479</v>
      </c>
      <c r="J155" s="159" t="s">
        <v>480</v>
      </c>
      <c r="K155" s="159" t="s">
        <v>481</v>
      </c>
    </row>
    <row r="156" spans="2:12" hidden="1" x14ac:dyDescent="0.25">
      <c r="B156" s="159">
        <v>4</v>
      </c>
      <c r="C156" s="159" t="s">
        <v>470</v>
      </c>
      <c r="H156" s="159" t="s">
        <v>482</v>
      </c>
      <c r="I156" s="159" t="s">
        <v>483</v>
      </c>
      <c r="J156" s="159" t="s">
        <v>484</v>
      </c>
      <c r="K156" s="159" t="s">
        <v>485</v>
      </c>
    </row>
    <row r="157" spans="2:12" hidden="1" x14ac:dyDescent="0.25">
      <c r="D157" s="159" t="s">
        <v>479</v>
      </c>
      <c r="H157" s="159" t="s">
        <v>486</v>
      </c>
      <c r="I157" s="159" t="s">
        <v>487</v>
      </c>
      <c r="J157" s="159" t="s">
        <v>488</v>
      </c>
      <c r="K157" s="159" t="s">
        <v>489</v>
      </c>
    </row>
    <row r="158" spans="2:12" hidden="1" x14ac:dyDescent="0.25">
      <c r="D158" s="159" t="s">
        <v>490</v>
      </c>
      <c r="H158" s="159" t="s">
        <v>491</v>
      </c>
      <c r="I158" s="159" t="s">
        <v>492</v>
      </c>
      <c r="J158" s="159" t="s">
        <v>493</v>
      </c>
      <c r="K158" s="159" t="s">
        <v>494</v>
      </c>
    </row>
    <row r="159" spans="2:12" hidden="1" x14ac:dyDescent="0.25">
      <c r="D159" s="159" t="s">
        <v>495</v>
      </c>
      <c r="H159" s="159" t="s">
        <v>496</v>
      </c>
      <c r="J159" s="159" t="s">
        <v>497</v>
      </c>
      <c r="K159" s="159" t="s">
        <v>498</v>
      </c>
    </row>
    <row r="160" spans="2:12" hidden="1" x14ac:dyDescent="0.25">
      <c r="H160" s="159" t="s">
        <v>499</v>
      </c>
      <c r="J160" s="159" t="s">
        <v>500</v>
      </c>
    </row>
    <row r="161" spans="2:11" ht="60" hidden="1" x14ac:dyDescent="0.25">
      <c r="D161" s="253" t="s">
        <v>501</v>
      </c>
      <c r="E161" s="159" t="s">
        <v>502</v>
      </c>
      <c r="F161" s="159" t="s">
        <v>503</v>
      </c>
      <c r="G161" s="159" t="s">
        <v>504</v>
      </c>
      <c r="H161" s="159" t="s">
        <v>505</v>
      </c>
      <c r="I161" s="159" t="s">
        <v>506</v>
      </c>
      <c r="J161" s="159" t="s">
        <v>507</v>
      </c>
      <c r="K161" s="159" t="s">
        <v>508</v>
      </c>
    </row>
    <row r="162" spans="2:11" ht="75" hidden="1" x14ac:dyDescent="0.25">
      <c r="B162" s="159" t="s">
        <v>611</v>
      </c>
      <c r="C162" s="159" t="s">
        <v>610</v>
      </c>
      <c r="D162" s="253" t="s">
        <v>509</v>
      </c>
      <c r="E162" s="159" t="s">
        <v>510</v>
      </c>
      <c r="F162" s="159" t="s">
        <v>511</v>
      </c>
      <c r="G162" s="159" t="s">
        <v>512</v>
      </c>
      <c r="H162" s="159" t="s">
        <v>513</v>
      </c>
      <c r="I162" s="159" t="s">
        <v>514</v>
      </c>
      <c r="J162" s="159" t="s">
        <v>515</v>
      </c>
      <c r="K162" s="159" t="s">
        <v>516</v>
      </c>
    </row>
    <row r="163" spans="2:11" ht="45" hidden="1" x14ac:dyDescent="0.25">
      <c r="B163" s="159" t="s">
        <v>612</v>
      </c>
      <c r="C163" s="159" t="s">
        <v>609</v>
      </c>
      <c r="D163" s="253" t="s">
        <v>517</v>
      </c>
      <c r="E163" s="159" t="s">
        <v>518</v>
      </c>
      <c r="F163" s="159" t="s">
        <v>519</v>
      </c>
      <c r="G163" s="159" t="s">
        <v>520</v>
      </c>
      <c r="H163" s="159" t="s">
        <v>521</v>
      </c>
      <c r="I163" s="159" t="s">
        <v>522</v>
      </c>
      <c r="J163" s="159" t="s">
        <v>523</v>
      </c>
      <c r="K163" s="159" t="s">
        <v>524</v>
      </c>
    </row>
    <row r="164" spans="2:11" hidden="1" x14ac:dyDescent="0.25">
      <c r="B164" s="159" t="s">
        <v>613</v>
      </c>
      <c r="C164" s="159" t="s">
        <v>608</v>
      </c>
      <c r="F164" s="159" t="s">
        <v>525</v>
      </c>
      <c r="G164" s="159" t="s">
        <v>526</v>
      </c>
      <c r="H164" s="159" t="s">
        <v>527</v>
      </c>
      <c r="I164" s="159" t="s">
        <v>528</v>
      </c>
      <c r="J164" s="159" t="s">
        <v>529</v>
      </c>
      <c r="K164" s="159" t="s">
        <v>530</v>
      </c>
    </row>
    <row r="165" spans="2:11" hidden="1" x14ac:dyDescent="0.25">
      <c r="B165" s="159" t="s">
        <v>614</v>
      </c>
      <c r="G165" s="159" t="s">
        <v>531</v>
      </c>
      <c r="H165" s="159" t="s">
        <v>532</v>
      </c>
      <c r="I165" s="159" t="s">
        <v>533</v>
      </c>
      <c r="J165" s="159" t="s">
        <v>534</v>
      </c>
      <c r="K165" s="159" t="s">
        <v>535</v>
      </c>
    </row>
    <row r="166" spans="2:11" hidden="1" x14ac:dyDescent="0.25">
      <c r="C166" s="159" t="s">
        <v>536</v>
      </c>
      <c r="J166" s="159" t="s">
        <v>537</v>
      </c>
    </row>
    <row r="167" spans="2:11" hidden="1" x14ac:dyDescent="0.25">
      <c r="C167" s="159" t="s">
        <v>538</v>
      </c>
      <c r="I167" s="159" t="s">
        <v>539</v>
      </c>
      <c r="J167" s="159" t="s">
        <v>540</v>
      </c>
    </row>
    <row r="168" spans="2:11" hidden="1" x14ac:dyDescent="0.25">
      <c r="B168" s="262" t="s">
        <v>615</v>
      </c>
      <c r="C168" s="159" t="s">
        <v>541</v>
      </c>
      <c r="I168" s="159" t="s">
        <v>542</v>
      </c>
      <c r="J168" s="159" t="s">
        <v>543</v>
      </c>
    </row>
    <row r="169" spans="2:11" hidden="1" x14ac:dyDescent="0.25">
      <c r="B169" s="262" t="s">
        <v>29</v>
      </c>
      <c r="C169" s="159" t="s">
        <v>544</v>
      </c>
      <c r="D169" s="159" t="s">
        <v>545</v>
      </c>
      <c r="E169" s="159" t="s">
        <v>546</v>
      </c>
      <c r="I169" s="159" t="s">
        <v>547</v>
      </c>
      <c r="J169" s="159" t="s">
        <v>284</v>
      </c>
    </row>
    <row r="170" spans="2:11" hidden="1" x14ac:dyDescent="0.25">
      <c r="B170" s="262" t="s">
        <v>16</v>
      </c>
      <c r="D170" s="159" t="s">
        <v>548</v>
      </c>
      <c r="E170" s="159" t="s">
        <v>549</v>
      </c>
      <c r="H170" s="159" t="s">
        <v>421</v>
      </c>
      <c r="I170" s="159" t="s">
        <v>550</v>
      </c>
    </row>
    <row r="171" spans="2:11" hidden="1" x14ac:dyDescent="0.25">
      <c r="B171" s="262" t="s">
        <v>34</v>
      </c>
      <c r="D171" s="159" t="s">
        <v>551</v>
      </c>
      <c r="E171" s="159" t="s">
        <v>552</v>
      </c>
      <c r="H171" s="159" t="s">
        <v>431</v>
      </c>
      <c r="I171" s="159" t="s">
        <v>553</v>
      </c>
      <c r="J171" s="159" t="s">
        <v>554</v>
      </c>
    </row>
    <row r="172" spans="2:11" hidden="1" x14ac:dyDescent="0.25">
      <c r="B172" s="262" t="s">
        <v>616</v>
      </c>
      <c r="C172" s="159" t="s">
        <v>555</v>
      </c>
      <c r="D172" s="159" t="s">
        <v>556</v>
      </c>
      <c r="H172" s="159" t="s">
        <v>437</v>
      </c>
      <c r="I172" s="159" t="s">
        <v>557</v>
      </c>
      <c r="J172" s="159" t="s">
        <v>558</v>
      </c>
    </row>
    <row r="173" spans="2:11" hidden="1" x14ac:dyDescent="0.25">
      <c r="B173" s="262" t="s">
        <v>617</v>
      </c>
      <c r="C173" s="159" t="s">
        <v>559</v>
      </c>
      <c r="H173" s="159" t="s">
        <v>444</v>
      </c>
      <c r="I173" s="159" t="s">
        <v>560</v>
      </c>
    </row>
    <row r="174" spans="2:11" hidden="1" x14ac:dyDescent="0.25">
      <c r="B174" s="262" t="s">
        <v>618</v>
      </c>
      <c r="C174" s="159" t="s">
        <v>561</v>
      </c>
      <c r="E174" s="159" t="s">
        <v>562</v>
      </c>
      <c r="H174" s="159" t="s">
        <v>563</v>
      </c>
      <c r="I174" s="159" t="s">
        <v>564</v>
      </c>
    </row>
    <row r="175" spans="2:11" hidden="1" x14ac:dyDescent="0.25">
      <c r="B175" s="262" t="s">
        <v>619</v>
      </c>
      <c r="C175" s="159" t="s">
        <v>565</v>
      </c>
      <c r="E175" s="159" t="s">
        <v>566</v>
      </c>
      <c r="H175" s="159" t="s">
        <v>567</v>
      </c>
      <c r="I175" s="159" t="s">
        <v>568</v>
      </c>
    </row>
    <row r="176" spans="2:11" hidden="1" x14ac:dyDescent="0.25">
      <c r="B176" s="262" t="s">
        <v>620</v>
      </c>
      <c r="C176" s="159" t="s">
        <v>569</v>
      </c>
      <c r="E176" s="159" t="s">
        <v>570</v>
      </c>
      <c r="H176" s="159" t="s">
        <v>571</v>
      </c>
      <c r="I176" s="159" t="s">
        <v>572</v>
      </c>
    </row>
    <row r="177" spans="2:9" hidden="1" x14ac:dyDescent="0.25">
      <c r="B177" s="262" t="s">
        <v>621</v>
      </c>
      <c r="C177" s="159" t="s">
        <v>573</v>
      </c>
      <c r="E177" s="159" t="s">
        <v>574</v>
      </c>
      <c r="H177" s="159" t="s">
        <v>575</v>
      </c>
      <c r="I177" s="159" t="s">
        <v>576</v>
      </c>
    </row>
    <row r="178" spans="2:9" hidden="1" x14ac:dyDescent="0.25">
      <c r="B178" s="262" t="s">
        <v>622</v>
      </c>
      <c r="C178" s="159" t="s">
        <v>577</v>
      </c>
      <c r="E178" s="159" t="s">
        <v>578</v>
      </c>
      <c r="H178" s="159" t="s">
        <v>579</v>
      </c>
      <c r="I178" s="159" t="s">
        <v>580</v>
      </c>
    </row>
    <row r="179" spans="2:9" hidden="1" x14ac:dyDescent="0.25">
      <c r="B179" s="262" t="s">
        <v>623</v>
      </c>
      <c r="C179" s="159" t="s">
        <v>284</v>
      </c>
      <c r="E179" s="159" t="s">
        <v>581</v>
      </c>
      <c r="H179" s="159" t="s">
        <v>582</v>
      </c>
      <c r="I179" s="159" t="s">
        <v>583</v>
      </c>
    </row>
    <row r="180" spans="2:9" hidden="1" x14ac:dyDescent="0.25">
      <c r="B180" s="262" t="s">
        <v>624</v>
      </c>
      <c r="E180" s="159" t="s">
        <v>584</v>
      </c>
      <c r="H180" s="159" t="s">
        <v>585</v>
      </c>
      <c r="I180" s="159" t="s">
        <v>586</v>
      </c>
    </row>
    <row r="181" spans="2:9" hidden="1" x14ac:dyDescent="0.25">
      <c r="B181" s="262" t="s">
        <v>625</v>
      </c>
      <c r="E181" s="159" t="s">
        <v>587</v>
      </c>
      <c r="H181" s="159" t="s">
        <v>588</v>
      </c>
      <c r="I181" s="159" t="s">
        <v>589</v>
      </c>
    </row>
    <row r="182" spans="2:9" hidden="1" x14ac:dyDescent="0.25">
      <c r="B182" s="262" t="s">
        <v>626</v>
      </c>
      <c r="E182" s="159" t="s">
        <v>590</v>
      </c>
      <c r="H182" s="159" t="s">
        <v>591</v>
      </c>
      <c r="I182" s="159" t="s">
        <v>592</v>
      </c>
    </row>
    <row r="183" spans="2:9" hidden="1" x14ac:dyDescent="0.25">
      <c r="B183" s="262" t="s">
        <v>627</v>
      </c>
      <c r="H183" s="159" t="s">
        <v>593</v>
      </c>
      <c r="I183" s="159" t="s">
        <v>594</v>
      </c>
    </row>
    <row r="184" spans="2:9" hidden="1" x14ac:dyDescent="0.25">
      <c r="B184" s="262" t="s">
        <v>628</v>
      </c>
      <c r="H184" s="159" t="s">
        <v>595</v>
      </c>
    </row>
    <row r="185" spans="2:9" hidden="1" x14ac:dyDescent="0.25">
      <c r="B185" s="262" t="s">
        <v>629</v>
      </c>
      <c r="H185" s="159" t="s">
        <v>596</v>
      </c>
    </row>
    <row r="186" spans="2:9" hidden="1" x14ac:dyDescent="0.25">
      <c r="B186" s="262" t="s">
        <v>630</v>
      </c>
      <c r="H186" s="159" t="s">
        <v>597</v>
      </c>
    </row>
    <row r="187" spans="2:9" hidden="1" x14ac:dyDescent="0.25">
      <c r="B187" s="262" t="s">
        <v>631</v>
      </c>
      <c r="H187" s="159" t="s">
        <v>598</v>
      </c>
    </row>
    <row r="188" spans="2:9" hidden="1" x14ac:dyDescent="0.25">
      <c r="B188" s="262" t="s">
        <v>632</v>
      </c>
      <c r="D188" t="s">
        <v>599</v>
      </c>
      <c r="H188" s="159" t="s">
        <v>600</v>
      </c>
    </row>
    <row r="189" spans="2:9" hidden="1" x14ac:dyDescent="0.25">
      <c r="B189" s="262" t="s">
        <v>633</v>
      </c>
      <c r="D189" t="s">
        <v>601</v>
      </c>
      <c r="H189" s="159" t="s">
        <v>602</v>
      </c>
    </row>
    <row r="190" spans="2:9" hidden="1" x14ac:dyDescent="0.25">
      <c r="B190" s="262" t="s">
        <v>634</v>
      </c>
      <c r="D190" t="s">
        <v>603</v>
      </c>
      <c r="H190" s="159" t="s">
        <v>604</v>
      </c>
    </row>
    <row r="191" spans="2:9" hidden="1" x14ac:dyDescent="0.25">
      <c r="B191" s="262" t="s">
        <v>635</v>
      </c>
      <c r="D191" t="s">
        <v>601</v>
      </c>
      <c r="H191" s="159" t="s">
        <v>605</v>
      </c>
    </row>
    <row r="192" spans="2:9" hidden="1" x14ac:dyDescent="0.25">
      <c r="B192" s="262" t="s">
        <v>636</v>
      </c>
      <c r="D192" t="s">
        <v>606</v>
      </c>
    </row>
    <row r="193" spans="2:4" hidden="1" x14ac:dyDescent="0.25">
      <c r="B193" s="262" t="s">
        <v>637</v>
      </c>
      <c r="D193" t="s">
        <v>601</v>
      </c>
    </row>
    <row r="194" spans="2:4" hidden="1" x14ac:dyDescent="0.25">
      <c r="B194" s="262" t="s">
        <v>638</v>
      </c>
    </row>
    <row r="195" spans="2:4" hidden="1" x14ac:dyDescent="0.25">
      <c r="B195" s="262" t="s">
        <v>639</v>
      </c>
    </row>
    <row r="196" spans="2:4" hidden="1" x14ac:dyDescent="0.25">
      <c r="B196" s="262" t="s">
        <v>640</v>
      </c>
    </row>
    <row r="197" spans="2:4" hidden="1" x14ac:dyDescent="0.25">
      <c r="B197" s="262" t="s">
        <v>641</v>
      </c>
    </row>
    <row r="198" spans="2:4" hidden="1" x14ac:dyDescent="0.25">
      <c r="B198" s="262" t="s">
        <v>642</v>
      </c>
    </row>
    <row r="199" spans="2:4" hidden="1" x14ac:dyDescent="0.25">
      <c r="B199" s="262" t="s">
        <v>643</v>
      </c>
    </row>
    <row r="200" spans="2:4" hidden="1" x14ac:dyDescent="0.25">
      <c r="B200" s="262" t="s">
        <v>644</v>
      </c>
    </row>
    <row r="201" spans="2:4" hidden="1" x14ac:dyDescent="0.25">
      <c r="B201" s="262" t="s">
        <v>645</v>
      </c>
    </row>
    <row r="202" spans="2:4" hidden="1" x14ac:dyDescent="0.25">
      <c r="B202" s="262" t="s">
        <v>646</v>
      </c>
    </row>
    <row r="203" spans="2:4" hidden="1" x14ac:dyDescent="0.25">
      <c r="B203" s="262" t="s">
        <v>51</v>
      </c>
    </row>
    <row r="204" spans="2:4" hidden="1" x14ac:dyDescent="0.25">
      <c r="B204" s="262" t="s">
        <v>57</v>
      </c>
    </row>
    <row r="205" spans="2:4" hidden="1" x14ac:dyDescent="0.25">
      <c r="B205" s="262" t="s">
        <v>58</v>
      </c>
    </row>
    <row r="206" spans="2:4" hidden="1" x14ac:dyDescent="0.25">
      <c r="B206" s="262" t="s">
        <v>60</v>
      </c>
    </row>
    <row r="207" spans="2:4" hidden="1" x14ac:dyDescent="0.25">
      <c r="B207" s="262" t="s">
        <v>23</v>
      </c>
    </row>
    <row r="208" spans="2:4" hidden="1" x14ac:dyDescent="0.25">
      <c r="B208" s="262" t="s">
        <v>62</v>
      </c>
    </row>
    <row r="209" spans="2:2" hidden="1" x14ac:dyDescent="0.25">
      <c r="B209" s="262" t="s">
        <v>64</v>
      </c>
    </row>
    <row r="210" spans="2:2" hidden="1" x14ac:dyDescent="0.25">
      <c r="B210" s="262" t="s">
        <v>67</v>
      </c>
    </row>
    <row r="211" spans="2:2" hidden="1" x14ac:dyDescent="0.25">
      <c r="B211" s="262" t="s">
        <v>68</v>
      </c>
    </row>
    <row r="212" spans="2:2" hidden="1" x14ac:dyDescent="0.25">
      <c r="B212" s="262" t="s">
        <v>69</v>
      </c>
    </row>
    <row r="213" spans="2:2" hidden="1" x14ac:dyDescent="0.25">
      <c r="B213" s="262" t="s">
        <v>70</v>
      </c>
    </row>
    <row r="214" spans="2:2" hidden="1" x14ac:dyDescent="0.25">
      <c r="B214" s="262" t="s">
        <v>647</v>
      </c>
    </row>
    <row r="215" spans="2:2" hidden="1" x14ac:dyDescent="0.25">
      <c r="B215" s="262" t="s">
        <v>648</v>
      </c>
    </row>
    <row r="216" spans="2:2" hidden="1" x14ac:dyDescent="0.25">
      <c r="B216" s="262" t="s">
        <v>74</v>
      </c>
    </row>
    <row r="217" spans="2:2" hidden="1" x14ac:dyDescent="0.25">
      <c r="B217" s="262" t="s">
        <v>76</v>
      </c>
    </row>
    <row r="218" spans="2:2" hidden="1" x14ac:dyDescent="0.25">
      <c r="B218" s="262" t="s">
        <v>80</v>
      </c>
    </row>
    <row r="219" spans="2:2" hidden="1" x14ac:dyDescent="0.25">
      <c r="B219" s="262" t="s">
        <v>649</v>
      </c>
    </row>
    <row r="220" spans="2:2" hidden="1" x14ac:dyDescent="0.25">
      <c r="B220" s="262" t="s">
        <v>650</v>
      </c>
    </row>
    <row r="221" spans="2:2" hidden="1" x14ac:dyDescent="0.25">
      <c r="B221" s="262" t="s">
        <v>651</v>
      </c>
    </row>
    <row r="222" spans="2:2" hidden="1" x14ac:dyDescent="0.25">
      <c r="B222" s="262" t="s">
        <v>78</v>
      </c>
    </row>
    <row r="223" spans="2:2" hidden="1" x14ac:dyDescent="0.25">
      <c r="B223" s="262" t="s">
        <v>79</v>
      </c>
    </row>
    <row r="224" spans="2:2" hidden="1" x14ac:dyDescent="0.25">
      <c r="B224" s="262" t="s">
        <v>82</v>
      </c>
    </row>
    <row r="225" spans="2:2" hidden="1" x14ac:dyDescent="0.25">
      <c r="B225" s="262" t="s">
        <v>84</v>
      </c>
    </row>
    <row r="226" spans="2:2" hidden="1" x14ac:dyDescent="0.25">
      <c r="B226" s="262" t="s">
        <v>652</v>
      </c>
    </row>
    <row r="227" spans="2:2" hidden="1" x14ac:dyDescent="0.25">
      <c r="B227" s="262" t="s">
        <v>83</v>
      </c>
    </row>
    <row r="228" spans="2:2" hidden="1" x14ac:dyDescent="0.25">
      <c r="B228" s="262" t="s">
        <v>85</v>
      </c>
    </row>
    <row r="229" spans="2:2" hidden="1" x14ac:dyDescent="0.25">
      <c r="B229" s="262" t="s">
        <v>88</v>
      </c>
    </row>
    <row r="230" spans="2:2" hidden="1" x14ac:dyDescent="0.25">
      <c r="B230" s="262" t="s">
        <v>87</v>
      </c>
    </row>
    <row r="231" spans="2:2" hidden="1" x14ac:dyDescent="0.25">
      <c r="B231" s="262" t="s">
        <v>653</v>
      </c>
    </row>
    <row r="232" spans="2:2" hidden="1" x14ac:dyDescent="0.25">
      <c r="B232" s="262" t="s">
        <v>94</v>
      </c>
    </row>
    <row r="233" spans="2:2" hidden="1" x14ac:dyDescent="0.25">
      <c r="B233" s="262" t="s">
        <v>96</v>
      </c>
    </row>
    <row r="234" spans="2:2" hidden="1" x14ac:dyDescent="0.25">
      <c r="B234" s="262" t="s">
        <v>97</v>
      </c>
    </row>
    <row r="235" spans="2:2" hidden="1" x14ac:dyDescent="0.25">
      <c r="B235" s="262" t="s">
        <v>98</v>
      </c>
    </row>
    <row r="236" spans="2:2" hidden="1" x14ac:dyDescent="0.25">
      <c r="B236" s="262" t="s">
        <v>654</v>
      </c>
    </row>
    <row r="237" spans="2:2" hidden="1" x14ac:dyDescent="0.25">
      <c r="B237" s="262" t="s">
        <v>655</v>
      </c>
    </row>
    <row r="238" spans="2:2" hidden="1" x14ac:dyDescent="0.25">
      <c r="B238" s="262" t="s">
        <v>99</v>
      </c>
    </row>
    <row r="239" spans="2:2" hidden="1" x14ac:dyDescent="0.25">
      <c r="B239" s="262" t="s">
        <v>153</v>
      </c>
    </row>
    <row r="240" spans="2:2" hidden="1" x14ac:dyDescent="0.25">
      <c r="B240" s="262" t="s">
        <v>656</v>
      </c>
    </row>
    <row r="241" spans="2:2" ht="30" hidden="1" x14ac:dyDescent="0.25">
      <c r="B241" s="262" t="s">
        <v>657</v>
      </c>
    </row>
    <row r="242" spans="2:2" hidden="1" x14ac:dyDescent="0.25">
      <c r="B242" s="262" t="s">
        <v>104</v>
      </c>
    </row>
    <row r="243" spans="2:2" hidden="1" x14ac:dyDescent="0.25">
      <c r="B243" s="262" t="s">
        <v>106</v>
      </c>
    </row>
    <row r="244" spans="2:2" hidden="1" x14ac:dyDescent="0.25">
      <c r="B244" s="262" t="s">
        <v>658</v>
      </c>
    </row>
    <row r="245" spans="2:2" hidden="1" x14ac:dyDescent="0.25">
      <c r="B245" s="262" t="s">
        <v>154</v>
      </c>
    </row>
    <row r="246" spans="2:2" hidden="1" x14ac:dyDescent="0.25">
      <c r="B246" s="262" t="s">
        <v>171</v>
      </c>
    </row>
    <row r="247" spans="2:2" hidden="1" x14ac:dyDescent="0.25">
      <c r="B247" s="262" t="s">
        <v>105</v>
      </c>
    </row>
    <row r="248" spans="2:2" hidden="1" x14ac:dyDescent="0.25">
      <c r="B248" s="262" t="s">
        <v>109</v>
      </c>
    </row>
    <row r="249" spans="2:2" hidden="1" x14ac:dyDescent="0.25">
      <c r="B249" s="262" t="s">
        <v>103</v>
      </c>
    </row>
    <row r="250" spans="2:2" hidden="1" x14ac:dyDescent="0.25">
      <c r="B250" s="262" t="s">
        <v>125</v>
      </c>
    </row>
    <row r="251" spans="2:2" hidden="1" x14ac:dyDescent="0.25">
      <c r="B251" s="262" t="s">
        <v>659</v>
      </c>
    </row>
    <row r="252" spans="2:2" hidden="1" x14ac:dyDescent="0.25">
      <c r="B252" s="262" t="s">
        <v>111</v>
      </c>
    </row>
    <row r="253" spans="2:2" hidden="1" x14ac:dyDescent="0.25">
      <c r="B253" s="262" t="s">
        <v>114</v>
      </c>
    </row>
    <row r="254" spans="2:2" hidden="1" x14ac:dyDescent="0.25">
      <c r="B254" s="262" t="s">
        <v>120</v>
      </c>
    </row>
    <row r="255" spans="2:2" hidden="1" x14ac:dyDescent="0.25">
      <c r="B255" s="262" t="s">
        <v>117</v>
      </c>
    </row>
    <row r="256" spans="2:2" ht="30" hidden="1" x14ac:dyDescent="0.25">
      <c r="B256" s="262" t="s">
        <v>660</v>
      </c>
    </row>
    <row r="257" spans="2:2" hidden="1" x14ac:dyDescent="0.25">
      <c r="B257" s="262" t="s">
        <v>115</v>
      </c>
    </row>
    <row r="258" spans="2:2" hidden="1" x14ac:dyDescent="0.25">
      <c r="B258" s="262" t="s">
        <v>116</v>
      </c>
    </row>
    <row r="259" spans="2:2" hidden="1" x14ac:dyDescent="0.25">
      <c r="B259" s="262" t="s">
        <v>127</v>
      </c>
    </row>
    <row r="260" spans="2:2" hidden="1" x14ac:dyDescent="0.25">
      <c r="B260" s="262" t="s">
        <v>124</v>
      </c>
    </row>
    <row r="261" spans="2:2" hidden="1" x14ac:dyDescent="0.25">
      <c r="B261" s="262" t="s">
        <v>123</v>
      </c>
    </row>
    <row r="262" spans="2:2" hidden="1" x14ac:dyDescent="0.25">
      <c r="B262" s="262" t="s">
        <v>126</v>
      </c>
    </row>
    <row r="263" spans="2:2" hidden="1" x14ac:dyDescent="0.25">
      <c r="B263" s="262" t="s">
        <v>118</v>
      </c>
    </row>
    <row r="264" spans="2:2" hidden="1" x14ac:dyDescent="0.25">
      <c r="B264" s="262" t="s">
        <v>119</v>
      </c>
    </row>
    <row r="265" spans="2:2" hidden="1" x14ac:dyDescent="0.25">
      <c r="B265" s="262" t="s">
        <v>112</v>
      </c>
    </row>
    <row r="266" spans="2:2" hidden="1" x14ac:dyDescent="0.25">
      <c r="B266" s="262" t="s">
        <v>113</v>
      </c>
    </row>
    <row r="267" spans="2:2" hidden="1" x14ac:dyDescent="0.25">
      <c r="B267" s="262" t="s">
        <v>128</v>
      </c>
    </row>
    <row r="268" spans="2:2" hidden="1" x14ac:dyDescent="0.25">
      <c r="B268" s="262" t="s">
        <v>134</v>
      </c>
    </row>
    <row r="269" spans="2:2" hidden="1" x14ac:dyDescent="0.25">
      <c r="B269" s="262" t="s">
        <v>135</v>
      </c>
    </row>
    <row r="270" spans="2:2" hidden="1" x14ac:dyDescent="0.25">
      <c r="B270" s="262" t="s">
        <v>133</v>
      </c>
    </row>
    <row r="271" spans="2:2" hidden="1" x14ac:dyDescent="0.25">
      <c r="B271" s="262" t="s">
        <v>661</v>
      </c>
    </row>
    <row r="272" spans="2:2" hidden="1" x14ac:dyDescent="0.25">
      <c r="B272" s="262" t="s">
        <v>130</v>
      </c>
    </row>
    <row r="273" spans="2:2" hidden="1" x14ac:dyDescent="0.25">
      <c r="B273" s="262" t="s">
        <v>129</v>
      </c>
    </row>
    <row r="274" spans="2:2" hidden="1" x14ac:dyDescent="0.25">
      <c r="B274" s="262" t="s">
        <v>137</v>
      </c>
    </row>
    <row r="275" spans="2:2" hidden="1" x14ac:dyDescent="0.25">
      <c r="B275" s="262" t="s">
        <v>138</v>
      </c>
    </row>
    <row r="276" spans="2:2" hidden="1" x14ac:dyDescent="0.25">
      <c r="B276" s="262" t="s">
        <v>140</v>
      </c>
    </row>
    <row r="277" spans="2:2" hidden="1" x14ac:dyDescent="0.25">
      <c r="B277" s="262" t="s">
        <v>143</v>
      </c>
    </row>
    <row r="278" spans="2:2" hidden="1" x14ac:dyDescent="0.25">
      <c r="B278" s="262" t="s">
        <v>144</v>
      </c>
    </row>
    <row r="279" spans="2:2" hidden="1" x14ac:dyDescent="0.25">
      <c r="B279" s="262" t="s">
        <v>139</v>
      </c>
    </row>
    <row r="280" spans="2:2" hidden="1" x14ac:dyDescent="0.25">
      <c r="B280" s="262" t="s">
        <v>141</v>
      </c>
    </row>
    <row r="281" spans="2:2" hidden="1" x14ac:dyDescent="0.25">
      <c r="B281" s="262" t="s">
        <v>145</v>
      </c>
    </row>
    <row r="282" spans="2:2" hidden="1" x14ac:dyDescent="0.25">
      <c r="B282" s="262" t="s">
        <v>662</v>
      </c>
    </row>
    <row r="283" spans="2:2" hidden="1" x14ac:dyDescent="0.25">
      <c r="B283" s="262" t="s">
        <v>142</v>
      </c>
    </row>
    <row r="284" spans="2:2" hidden="1" x14ac:dyDescent="0.25">
      <c r="B284" s="262" t="s">
        <v>150</v>
      </c>
    </row>
    <row r="285" spans="2:2" hidden="1" x14ac:dyDescent="0.25">
      <c r="B285" s="262" t="s">
        <v>151</v>
      </c>
    </row>
    <row r="286" spans="2:2" hidden="1" x14ac:dyDescent="0.25">
      <c r="B286" s="262" t="s">
        <v>152</v>
      </c>
    </row>
    <row r="287" spans="2:2" hidden="1" x14ac:dyDescent="0.25">
      <c r="B287" s="262" t="s">
        <v>159</v>
      </c>
    </row>
    <row r="288" spans="2:2" hidden="1" x14ac:dyDescent="0.25">
      <c r="B288" s="262" t="s">
        <v>172</v>
      </c>
    </row>
    <row r="289" spans="2:2" hidden="1" x14ac:dyDescent="0.25">
      <c r="B289" s="262" t="s">
        <v>160</v>
      </c>
    </row>
    <row r="290" spans="2:2" hidden="1" x14ac:dyDescent="0.25">
      <c r="B290" s="262" t="s">
        <v>167</v>
      </c>
    </row>
    <row r="291" spans="2:2" hidden="1" x14ac:dyDescent="0.25">
      <c r="B291" s="262" t="s">
        <v>163</v>
      </c>
    </row>
    <row r="292" spans="2:2" hidden="1" x14ac:dyDescent="0.25">
      <c r="B292" s="262" t="s">
        <v>65</v>
      </c>
    </row>
    <row r="293" spans="2:2" hidden="1" x14ac:dyDescent="0.25">
      <c r="B293" s="262" t="s">
        <v>157</v>
      </c>
    </row>
    <row r="294" spans="2:2" hidden="1" x14ac:dyDescent="0.25">
      <c r="B294" s="262" t="s">
        <v>161</v>
      </c>
    </row>
    <row r="295" spans="2:2" hidden="1" x14ac:dyDescent="0.25">
      <c r="B295" s="262" t="s">
        <v>158</v>
      </c>
    </row>
    <row r="296" spans="2:2" hidden="1" x14ac:dyDescent="0.25">
      <c r="B296" s="262" t="s">
        <v>173</v>
      </c>
    </row>
    <row r="297" spans="2:2" hidden="1" x14ac:dyDescent="0.25">
      <c r="B297" s="262" t="s">
        <v>663</v>
      </c>
    </row>
    <row r="298" spans="2:2" hidden="1" x14ac:dyDescent="0.25">
      <c r="B298" s="262" t="s">
        <v>166</v>
      </c>
    </row>
    <row r="299" spans="2:2" hidden="1" x14ac:dyDescent="0.25">
      <c r="B299" s="262" t="s">
        <v>174</v>
      </c>
    </row>
    <row r="300" spans="2:2" hidden="1" x14ac:dyDescent="0.25">
      <c r="B300" s="262" t="s">
        <v>162</v>
      </c>
    </row>
    <row r="301" spans="2:2" hidden="1" x14ac:dyDescent="0.25">
      <c r="B301" s="262" t="s">
        <v>177</v>
      </c>
    </row>
    <row r="302" spans="2:2" hidden="1" x14ac:dyDescent="0.25">
      <c r="B302" s="262" t="s">
        <v>664</v>
      </c>
    </row>
    <row r="303" spans="2:2" hidden="1" x14ac:dyDescent="0.25">
      <c r="B303" s="262" t="s">
        <v>182</v>
      </c>
    </row>
    <row r="304" spans="2:2" hidden="1" x14ac:dyDescent="0.25">
      <c r="B304" s="262" t="s">
        <v>179</v>
      </c>
    </row>
    <row r="305" spans="2:2" hidden="1" x14ac:dyDescent="0.25">
      <c r="B305" s="262" t="s">
        <v>178</v>
      </c>
    </row>
    <row r="306" spans="2:2" hidden="1" x14ac:dyDescent="0.25">
      <c r="B306" s="262" t="s">
        <v>187</v>
      </c>
    </row>
    <row r="307" spans="2:2" hidden="1" x14ac:dyDescent="0.25">
      <c r="B307" s="262" t="s">
        <v>183</v>
      </c>
    </row>
    <row r="308" spans="2:2" hidden="1" x14ac:dyDescent="0.25">
      <c r="B308" s="262" t="s">
        <v>184</v>
      </c>
    </row>
    <row r="309" spans="2:2" hidden="1" x14ac:dyDescent="0.25">
      <c r="B309" s="262" t="s">
        <v>185</v>
      </c>
    </row>
    <row r="310" spans="2:2" hidden="1" x14ac:dyDescent="0.25">
      <c r="B310" s="262" t="s">
        <v>186</v>
      </c>
    </row>
    <row r="311" spans="2:2" hidden="1" x14ac:dyDescent="0.25">
      <c r="B311" s="262" t="s">
        <v>188</v>
      </c>
    </row>
    <row r="312" spans="2:2" hidden="1" x14ac:dyDescent="0.25">
      <c r="B312" s="262" t="s">
        <v>665</v>
      </c>
    </row>
    <row r="313" spans="2:2" hidden="1" x14ac:dyDescent="0.25">
      <c r="B313" s="262" t="s">
        <v>189</v>
      </c>
    </row>
    <row r="314" spans="2:2" hidden="1" x14ac:dyDescent="0.25">
      <c r="B314" s="262" t="s">
        <v>190</v>
      </c>
    </row>
    <row r="315" spans="2:2" hidden="1" x14ac:dyDescent="0.25">
      <c r="B315" s="262" t="s">
        <v>195</v>
      </c>
    </row>
    <row r="316" spans="2:2" hidden="1" x14ac:dyDescent="0.25">
      <c r="B316" s="262" t="s">
        <v>196</v>
      </c>
    </row>
    <row r="317" spans="2:2" ht="30" hidden="1" x14ac:dyDescent="0.25">
      <c r="B317" s="262" t="s">
        <v>155</v>
      </c>
    </row>
    <row r="318" spans="2:2" hidden="1" x14ac:dyDescent="0.25">
      <c r="B318" s="262" t="s">
        <v>666</v>
      </c>
    </row>
    <row r="319" spans="2:2" hidden="1" x14ac:dyDescent="0.25">
      <c r="B319" s="262" t="s">
        <v>667</v>
      </c>
    </row>
    <row r="320" spans="2:2" hidden="1" x14ac:dyDescent="0.25">
      <c r="B320" s="262" t="s">
        <v>197</v>
      </c>
    </row>
    <row r="321" spans="2:2" hidden="1" x14ac:dyDescent="0.25">
      <c r="B321" s="262" t="s">
        <v>156</v>
      </c>
    </row>
    <row r="322" spans="2:2" hidden="1" x14ac:dyDescent="0.25">
      <c r="B322" s="262" t="s">
        <v>668</v>
      </c>
    </row>
    <row r="323" spans="2:2" hidden="1" x14ac:dyDescent="0.25">
      <c r="B323" s="262" t="s">
        <v>169</v>
      </c>
    </row>
    <row r="324" spans="2:2" hidden="1" x14ac:dyDescent="0.25">
      <c r="B324" s="262" t="s">
        <v>201</v>
      </c>
    </row>
    <row r="325" spans="2:2" hidden="1" x14ac:dyDescent="0.25">
      <c r="B325" s="262" t="s">
        <v>202</v>
      </c>
    </row>
    <row r="326" spans="2:2" hidden="1" x14ac:dyDescent="0.25">
      <c r="B326" s="262" t="s">
        <v>181</v>
      </c>
    </row>
    <row r="327" spans="2:2" hidden="1" x14ac:dyDescent="0.25"/>
  </sheetData>
  <dataConsolidate/>
  <mergeCells count="372">
    <mergeCell ref="B116:B127"/>
    <mergeCell ref="M102:M103"/>
    <mergeCell ref="N102:N103"/>
    <mergeCell ref="O102:O103"/>
    <mergeCell ref="P102:P103"/>
    <mergeCell ref="Q102:Q103"/>
    <mergeCell ref="R102:R103"/>
    <mergeCell ref="S102:S103"/>
    <mergeCell ref="C89:C103"/>
    <mergeCell ref="E126:F126"/>
    <mergeCell ref="I126:J126"/>
    <mergeCell ref="M126:N126"/>
    <mergeCell ref="R126:S126"/>
    <mergeCell ref="D102:D103"/>
    <mergeCell ref="I119:J119"/>
    <mergeCell ref="M118:N118"/>
    <mergeCell ref="M119:N119"/>
    <mergeCell ref="R119:S119"/>
    <mergeCell ref="R118:S118"/>
    <mergeCell ref="I102:I103"/>
    <mergeCell ref="J102:J103"/>
    <mergeCell ref="K102:K103"/>
    <mergeCell ref="J90:J91"/>
    <mergeCell ref="K90:K91"/>
    <mergeCell ref="J96:J97"/>
    <mergeCell ref="K96:K97"/>
    <mergeCell ref="D86:G86"/>
    <mergeCell ref="H86:K86"/>
    <mergeCell ref="L86:O86"/>
    <mergeCell ref="P86:S86"/>
    <mergeCell ref="B56:B62"/>
    <mergeCell ref="F58:G58"/>
    <mergeCell ref="J58:K58"/>
    <mergeCell ref="N58:O58"/>
    <mergeCell ref="R58:S58"/>
    <mergeCell ref="F57:G57"/>
    <mergeCell ref="J57:K57"/>
    <mergeCell ref="N57:O57"/>
    <mergeCell ref="R57:S57"/>
    <mergeCell ref="L90:L91"/>
    <mergeCell ref="D90:D91"/>
    <mergeCell ref="E90:E91"/>
    <mergeCell ref="F90:F91"/>
    <mergeCell ref="B89:B103"/>
    <mergeCell ref="H90:H91"/>
    <mergeCell ref="I90:I91"/>
    <mergeCell ref="H96:H97"/>
    <mergeCell ref="I96:I97"/>
    <mergeCell ref="D129:G129"/>
    <mergeCell ref="H129:K129"/>
    <mergeCell ref="L129:O129"/>
    <mergeCell ref="C2:G2"/>
    <mergeCell ref="B6:G6"/>
    <mergeCell ref="B7:G7"/>
    <mergeCell ref="B8:G8"/>
    <mergeCell ref="C3:G3"/>
    <mergeCell ref="D96:D97"/>
    <mergeCell ref="E96:E97"/>
    <mergeCell ref="F96:F97"/>
    <mergeCell ref="G96:G97"/>
    <mergeCell ref="B87:B88"/>
    <mergeCell ref="C87:C88"/>
    <mergeCell ref="D87:E87"/>
    <mergeCell ref="D88:E88"/>
    <mergeCell ref="B78:B84"/>
    <mergeCell ref="C78:C84"/>
    <mergeCell ref="E78:F78"/>
    <mergeCell ref="B71:B77"/>
    <mergeCell ref="C71:C72"/>
    <mergeCell ref="F71:G71"/>
    <mergeCell ref="F72:G72"/>
    <mergeCell ref="C73:C77"/>
    <mergeCell ref="B132:B135"/>
    <mergeCell ref="C132:C133"/>
    <mergeCell ref="B130:B131"/>
    <mergeCell ref="C130:C131"/>
    <mergeCell ref="D130:G130"/>
    <mergeCell ref="H130:K130"/>
    <mergeCell ref="L130:O130"/>
    <mergeCell ref="M135:N135"/>
    <mergeCell ref="Q135:R135"/>
    <mergeCell ref="C134:C135"/>
    <mergeCell ref="E134:F134"/>
    <mergeCell ref="I134:J134"/>
    <mergeCell ref="M134:N134"/>
    <mergeCell ref="Q134:R134"/>
    <mergeCell ref="E135:F135"/>
    <mergeCell ref="I135:J135"/>
    <mergeCell ref="P130:S130"/>
    <mergeCell ref="D131:G131"/>
    <mergeCell ref="H131:K131"/>
    <mergeCell ref="L131:O131"/>
    <mergeCell ref="P131:S131"/>
    <mergeCell ref="C116:C117"/>
    <mergeCell ref="E118:F118"/>
    <mergeCell ref="E119:F119"/>
    <mergeCell ref="E120:F120"/>
    <mergeCell ref="E121:F121"/>
    <mergeCell ref="E122:F122"/>
    <mergeCell ref="E123:F123"/>
    <mergeCell ref="E124:F124"/>
    <mergeCell ref="I120:J120"/>
    <mergeCell ref="I121:J121"/>
    <mergeCell ref="I122:J122"/>
    <mergeCell ref="I123:J123"/>
    <mergeCell ref="I124:J124"/>
    <mergeCell ref="C118:C127"/>
    <mergeCell ref="E127:F127"/>
    <mergeCell ref="I127:J127"/>
    <mergeCell ref="I125:J125"/>
    <mergeCell ref="E125:F125"/>
    <mergeCell ref="I118:J118"/>
    <mergeCell ref="E99:E100"/>
    <mergeCell ref="F99:F100"/>
    <mergeCell ref="G99:G100"/>
    <mergeCell ref="H99:H100"/>
    <mergeCell ref="I99:I100"/>
    <mergeCell ref="J99:J100"/>
    <mergeCell ref="K99:K100"/>
    <mergeCell ref="M127:N127"/>
    <mergeCell ref="L102:L103"/>
    <mergeCell ref="M120:N120"/>
    <mergeCell ref="M121:N121"/>
    <mergeCell ref="M122:N122"/>
    <mergeCell ref="E102:E103"/>
    <mergeCell ref="F102:F103"/>
    <mergeCell ref="G102:G103"/>
    <mergeCell ref="H102:H103"/>
    <mergeCell ref="S96:S97"/>
    <mergeCell ref="M96:M97"/>
    <mergeCell ref="N96:N97"/>
    <mergeCell ref="L96:L97"/>
    <mergeCell ref="P129:S129"/>
    <mergeCell ref="M123:N123"/>
    <mergeCell ref="M124:N124"/>
    <mergeCell ref="M125:N125"/>
    <mergeCell ref="R120:S120"/>
    <mergeCell ref="R121:S121"/>
    <mergeCell ref="R122:S122"/>
    <mergeCell ref="R123:S123"/>
    <mergeCell ref="R124:S124"/>
    <mergeCell ref="R125:S125"/>
    <mergeCell ref="O96:O97"/>
    <mergeCell ref="P96:P97"/>
    <mergeCell ref="Q96:Q97"/>
    <mergeCell ref="R96:R97"/>
    <mergeCell ref="R127:S127"/>
    <mergeCell ref="B106:B115"/>
    <mergeCell ref="C106:C107"/>
    <mergeCell ref="F106:G106"/>
    <mergeCell ref="J106:K106"/>
    <mergeCell ref="N106:O106"/>
    <mergeCell ref="M99:M100"/>
    <mergeCell ref="N99:N100"/>
    <mergeCell ref="O99:O100"/>
    <mergeCell ref="P99:P100"/>
    <mergeCell ref="F107:G107"/>
    <mergeCell ref="J107:K107"/>
    <mergeCell ref="N107:O107"/>
    <mergeCell ref="C108:C115"/>
    <mergeCell ref="D105:G105"/>
    <mergeCell ref="H105:K105"/>
    <mergeCell ref="L105:O105"/>
    <mergeCell ref="D99:D100"/>
    <mergeCell ref="P105:S105"/>
    <mergeCell ref="Q99:Q100"/>
    <mergeCell ref="R99:R100"/>
    <mergeCell ref="R106:S106"/>
    <mergeCell ref="R107:S107"/>
    <mergeCell ref="S99:S100"/>
    <mergeCell ref="L99:L100"/>
    <mergeCell ref="S90:S91"/>
    <mergeCell ref="D93:D94"/>
    <mergeCell ref="E93:E94"/>
    <mergeCell ref="F93:F94"/>
    <mergeCell ref="G93:G94"/>
    <mergeCell ref="H93:H94"/>
    <mergeCell ref="I93:I94"/>
    <mergeCell ref="J93:J94"/>
    <mergeCell ref="K93:K94"/>
    <mergeCell ref="L93:L94"/>
    <mergeCell ref="M90:M91"/>
    <mergeCell ref="N90:N91"/>
    <mergeCell ref="O90:O91"/>
    <mergeCell ref="P90:P91"/>
    <mergeCell ref="Q90:Q91"/>
    <mergeCell ref="R90:R91"/>
    <mergeCell ref="G90:G91"/>
    <mergeCell ref="S93:S94"/>
    <mergeCell ref="M93:M94"/>
    <mergeCell ref="N93:N94"/>
    <mergeCell ref="O93:O94"/>
    <mergeCell ref="P93:P94"/>
    <mergeCell ref="Q93:Q94"/>
    <mergeCell ref="R93:R94"/>
    <mergeCell ref="H87:I87"/>
    <mergeCell ref="L87:M87"/>
    <mergeCell ref="P87:Q87"/>
    <mergeCell ref="E83:F83"/>
    <mergeCell ref="I83:J83"/>
    <mergeCell ref="M83:N83"/>
    <mergeCell ref="Q83:R83"/>
    <mergeCell ref="E84:F84"/>
    <mergeCell ref="I84:J84"/>
    <mergeCell ref="M84:N84"/>
    <mergeCell ref="Q84:R84"/>
    <mergeCell ref="M78:N78"/>
    <mergeCell ref="Q78:R78"/>
    <mergeCell ref="E79:F79"/>
    <mergeCell ref="E81:F81"/>
    <mergeCell ref="I81:J81"/>
    <mergeCell ref="M81:N81"/>
    <mergeCell ref="Q81:R81"/>
    <mergeCell ref="E82:F82"/>
    <mergeCell ref="I82:J82"/>
    <mergeCell ref="M82:N82"/>
    <mergeCell ref="Q82:R82"/>
    <mergeCell ref="I79:J79"/>
    <mergeCell ref="M79:N79"/>
    <mergeCell ref="Q79:R79"/>
    <mergeCell ref="E80:F80"/>
    <mergeCell ref="I80:J80"/>
    <mergeCell ref="M80:N80"/>
    <mergeCell ref="Q80:R80"/>
    <mergeCell ref="J73:K73"/>
    <mergeCell ref="F74:G74"/>
    <mergeCell ref="J74:K74"/>
    <mergeCell ref="J71:K71"/>
    <mergeCell ref="J72:K72"/>
    <mergeCell ref="F65:G65"/>
    <mergeCell ref="H65:I65"/>
    <mergeCell ref="J65:K65"/>
    <mergeCell ref="I78:J78"/>
    <mergeCell ref="F73:G73"/>
    <mergeCell ref="F75:G75"/>
    <mergeCell ref="F77:G77"/>
    <mergeCell ref="N77:O77"/>
    <mergeCell ref="R77:S77"/>
    <mergeCell ref="J75:K75"/>
    <mergeCell ref="N68:O68"/>
    <mergeCell ref="R68:S68"/>
    <mergeCell ref="D70:G70"/>
    <mergeCell ref="H70:K70"/>
    <mergeCell ref="L70:O70"/>
    <mergeCell ref="P70:S70"/>
    <mergeCell ref="N75:O75"/>
    <mergeCell ref="R75:S75"/>
    <mergeCell ref="N76:O76"/>
    <mergeCell ref="R76:S76"/>
    <mergeCell ref="N73:O73"/>
    <mergeCell ref="R73:S73"/>
    <mergeCell ref="N74:O74"/>
    <mergeCell ref="R74:S74"/>
    <mergeCell ref="N71:O71"/>
    <mergeCell ref="N72:O72"/>
    <mergeCell ref="R71:S71"/>
    <mergeCell ref="R72:S72"/>
    <mergeCell ref="J77:K77"/>
    <mergeCell ref="F76:G76"/>
    <mergeCell ref="J76:K76"/>
    <mergeCell ref="L65:M65"/>
    <mergeCell ref="N65:O65"/>
    <mergeCell ref="P65:Q65"/>
    <mergeCell ref="R65:S65"/>
    <mergeCell ref="C59:C62"/>
    <mergeCell ref="P66:Q66"/>
    <mergeCell ref="R66:S66"/>
    <mergeCell ref="B67:B68"/>
    <mergeCell ref="C67:C68"/>
    <mergeCell ref="F67:G67"/>
    <mergeCell ref="J67:K67"/>
    <mergeCell ref="N67:O67"/>
    <mergeCell ref="R67:S67"/>
    <mergeCell ref="F68:G68"/>
    <mergeCell ref="J68:K68"/>
    <mergeCell ref="B65:B66"/>
    <mergeCell ref="C65:C66"/>
    <mergeCell ref="D66:E66"/>
    <mergeCell ref="F66:G66"/>
    <mergeCell ref="H66:I66"/>
    <mergeCell ref="J66:K66"/>
    <mergeCell ref="L66:M66"/>
    <mergeCell ref="N66:O66"/>
    <mergeCell ref="D65:E65"/>
    <mergeCell ref="R54:R55"/>
    <mergeCell ref="S54:S55"/>
    <mergeCell ref="C56:C58"/>
    <mergeCell ref="F56:G56"/>
    <mergeCell ref="J56:K56"/>
    <mergeCell ref="N56:O56"/>
    <mergeCell ref="R56:S56"/>
    <mergeCell ref="D64:G64"/>
    <mergeCell ref="H64:K64"/>
    <mergeCell ref="L64:O64"/>
    <mergeCell ref="P64:S64"/>
    <mergeCell ref="B53:B55"/>
    <mergeCell ref="C53:C55"/>
    <mergeCell ref="D53:E53"/>
    <mergeCell ref="H53:I53"/>
    <mergeCell ref="L53:M53"/>
    <mergeCell ref="P53:Q53"/>
    <mergeCell ref="F54:F55"/>
    <mergeCell ref="G54:G55"/>
    <mergeCell ref="J54:J55"/>
    <mergeCell ref="K54:K55"/>
    <mergeCell ref="N54:N55"/>
    <mergeCell ref="O54:O55"/>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26:M26"/>
    <mergeCell ref="P26:Q26"/>
    <mergeCell ref="R27:R28"/>
    <mergeCell ref="S27:S28"/>
    <mergeCell ref="B29:B38"/>
    <mergeCell ref="C29:C38"/>
    <mergeCell ref="K27:K28"/>
    <mergeCell ref="N27:N28"/>
    <mergeCell ref="O27:O28"/>
    <mergeCell ref="B10:C10"/>
    <mergeCell ref="D19:G19"/>
    <mergeCell ref="H19:K19"/>
    <mergeCell ref="L19:O19"/>
    <mergeCell ref="P19:S19"/>
    <mergeCell ref="B20:B23"/>
    <mergeCell ref="C20:C23"/>
    <mergeCell ref="D25:G25"/>
    <mergeCell ref="H25:K25"/>
    <mergeCell ref="L25:O25"/>
    <mergeCell ref="P25:S25"/>
  </mergeCells>
  <conditionalFormatting sqref="E142">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33">
      <formula1>$H$170:$H$191</formula1>
    </dataValidation>
    <dataValidation type="list" allowBlank="1" showInputMessage="1" showErrorMessage="1" prompt="Select type of assets" sqref="E117 Q117 M117 I117">
      <formula1>$L$146:$L$152</formula1>
    </dataValidation>
    <dataValidation type="whole" allowBlank="1" showInputMessage="1" showErrorMessage="1" error="Please enter a number here" prompt="Enter No. of development strategies" sqref="D135 H135 L135 P135">
      <formula1>0</formula1>
      <formula2>999999999</formula2>
    </dataValidation>
    <dataValidation type="whole" allowBlank="1" showInputMessage="1" showErrorMessage="1" error="Please enter a number" prompt="Enter No. of policy introduced or adjusted" sqref="D133 H133 L133 P133">
      <formula1>0</formula1>
      <formula2>999999999999</formula2>
    </dataValidation>
    <dataValidation type="decimal" allowBlank="1" showInputMessage="1" showErrorMessage="1" error="Please enter a number" prompt="Enter income level of households" sqref="G125 K125 O123 G119 G121 G123 K119 K121 K123 O119 O121 O125 G127 K127 O127">
      <formula1>0</formula1>
      <formula2>9999999999999</formula2>
    </dataValidation>
    <dataValidation type="whole" allowBlank="1" showInputMessage="1" showErrorMessage="1" prompt="Enter number of households" sqref="D125 H125 P125 D119 D121 D123 H119 H121 H123 L119 L121 L123 P119 P121 P123 L125 D127 H127 P127 L127">
      <formula1>0</formula1>
      <formula2>999999999999</formula2>
    </dataValidation>
    <dataValidation type="whole" allowBlank="1" showInputMessage="1" showErrorMessage="1" prompt="Enter number of assets" sqref="D117 P117 L117 H117">
      <formula1>0</formula1>
      <formula2>9999999999999</formula2>
    </dataValidation>
    <dataValidation type="whole" allowBlank="1" showInputMessage="1" showErrorMessage="1" error="Please enter a number here" prompt="Please enter the No. of targeted households" sqref="D107 L115 H107 D115 H115 L107 P107 D109 D111 D113 H109 H111 H113 L109 L111 L113 P109 P111 P113 P115">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90:E91 E93:E94 E96:E97 I99:I100 I90:I91 M93:M94 I93:I94 I96:I97 M99:M100 Q99:Q100 M96:M97 M90:M91 Q90:Q91 Q93:Q94 Q96:Q97 E99:E100 I102:I103 M102:M103 Q102:Q103 E102:E103">
      <formula1>0</formula1>
    </dataValidation>
    <dataValidation type="whole" allowBlank="1" showInputMessage="1" showErrorMessage="1" error="Please enter a number here" prompt="Please enter a number" sqref="D79:D84 H79:H84 L79:L84 P79:P84">
      <formula1>0</formula1>
      <formula2>9999999999999990</formula2>
    </dataValidation>
    <dataValidation type="decimal" allowBlank="1" showInputMessage="1" showErrorMessage="1" errorTitle="Invalid data" error="Please enter a number" prompt="Please enter a number here" sqref="E54 I54 D68 H68 L68 P68">
      <formula1>0</formula1>
      <formula2>9999999999</formula2>
    </dataValidation>
    <dataValidation type="decimal" allowBlank="1" showInputMessage="1" showErrorMessage="1" errorTitle="Invalid data" error="Please enter a number" prompt="Enter total number of staff trained" sqref="D57:D58">
      <formula1>0</formula1>
      <formula2>9999999999</formula2>
    </dataValidation>
    <dataValidation type="decimal" allowBlank="1" showInputMessage="1" showErrorMessage="1" errorTitle="Invalid data" error="Please enter a number" sqref="Q54 P57:P58 L57:L58 H57:H58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$D$157:$D$159</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9:F119 E127:F127 R127 M127 I127 E125:F125 R123 R121 R125 M123 M121 M125 I123 I121 R119 M119 I119 E121:F121 E123:F123 I125">
      <formula1>$K$145:$K$159</formula1>
    </dataValidation>
    <dataValidation type="list" allowBlank="1" showInputMessage="1" showErrorMessage="1" prompt="Please select the alternate source" sqref="G115 S115 S113 S111 S109 O113 O111 O109 K113 K111 K109 G113 G111 K115 G109 O115">
      <formula1>$K$145:$K$159</formula1>
    </dataValidation>
    <dataValidation type="list" allowBlank="1" showInputMessage="1" showErrorMessage="1" prompt="Select % increase in income level" sqref="F115 R115 R113 R111 R109 N113 N111 N109 J113 J111 J109 F113 F111 J115 F109 N115">
      <formula1>$E$174:$E$182</formula1>
    </dataValidation>
    <dataValidation type="list" allowBlank="1" showInputMessage="1" showErrorMessage="1" prompt="Select type of natural assets protected or rehabilitated" sqref="D90:D91 D93:D94 D96:D97 H99:H100 H90:H91 H93:H94 H96:H97 L99:L100 L93:L94 L96:L97 P99:P100 P93:P94 P96:P97 P90:P91 L90:L91 D99:D100 H102:H103 L102:L103 P102:P103 D102:D103">
      <formula1>$C$172:$C$179</formula1>
    </dataValidation>
    <dataValidation type="list" allowBlank="1" showInputMessage="1" showErrorMessage="1" prompt="Enter the unit and type of the natural asset of ecosystem restored" sqref="F90:F91 J93:J94 J96:J97 N99:N100 N93:N94 N96:N97 F99:F100 J90:J91 F96:F97 F93:F94 N90:N91 J99:J100 N102:N103 F102:F103 J102:J103">
      <formula1>$C$166:$C$169</formula1>
    </dataValidation>
    <dataValidation type="list" allowBlank="1" showInputMessage="1" showErrorMessage="1" prompt="Select targeted asset" sqref="E74:E77 I74:I77 M74:M77 Q74:Q77">
      <formula1>$J$171:$J$172</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$D$169:$D$172</formula1>
    </dataValidation>
    <dataValidation type="list" allowBlank="1" showInputMessage="1" showErrorMessage="1" prompt="Select status" sqref="O38 S38 S36 S34 S32 S30 O36 O34 O32 O30 K36 K34 K32 K30 G38 G34 G32 G30 G36 K38">
      <formula1>$E$169:$E$171</formula1>
    </dataValidation>
    <dataValidation type="list" allowBlank="1" showInputMessage="1" showErrorMessage="1" sqref="E148:E149">
      <formula1>$D$16:$D$18</formula1>
    </dataValidation>
    <dataValidation type="list" allowBlank="1" showInputMessage="1" showErrorMessage="1" prompt="Select effectiveness" sqref="G135 S135 O135 K135">
      <formula1>$K$161:$K$165</formula1>
    </dataValidation>
    <dataValidation type="list" allowBlank="1" showInputMessage="1" showErrorMessage="1" prompt="Select a sector" sqref="F66:G66 R66:S66 N66:O66 J66:K66">
      <formula1>$J$152:$J$160</formula1>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8 I22:I23 M22:M23 M28 I28 Q22:Q23 E28 E55 E107 I55 M55 M57:M58 I57:I58 Q28 E57:E58 Q57:Q58 I68 M68 Q68 Q107 M115 I115 M107 I107 E115 Q55 D66:E66 E109 E111 E113 I109 I111 I113 M109 M111 M113 Q109 Q111 Q113 Q115 H66:I66 L66:M66 P66:Q66">
      <formula1>0</formula1>
      <formula2>100</formula2>
    </dataValidation>
    <dataValidation type="list" allowBlank="1" showInputMessage="1" showErrorMessage="1" prompt="Select type of policy" sqref="S133 K133 O133">
      <formula1>policy</formula1>
    </dataValidation>
    <dataValidation type="list" allowBlank="1" showInputMessage="1" showErrorMessage="1" prompt="Select income source" sqref="Q119 Q123 Q121 Q125 Q127">
      <formula1>incomesource</formula1>
    </dataValidation>
    <dataValidation type="list" allowBlank="1" showInputMessage="1" showErrorMessage="1" prompt="Select the effectiveness of protection/rehabilitation" sqref="S99 S93 S96 S90 S102">
      <formula1>effectiveness</formula1>
    </dataValidation>
    <dataValidation type="list" allowBlank="1" showInputMessage="1" showErrorMessage="1" prompt="Select programme/sector" sqref="F88 R88 N88 J88">
      <formula1>$J$152:$J$160</formula1>
    </dataValidation>
    <dataValidation type="list" allowBlank="1" showInputMessage="1" showErrorMessage="1" prompt="Select level of improvements" sqref="I88 M88 Q88">
      <formula1>effectiveness</formula1>
    </dataValidation>
    <dataValidation type="list" allowBlank="1" showInputMessage="1" showErrorMessage="1" prompt="Select changes in asset" sqref="F74:G77 R74:S77 N74:O77 J74:K77">
      <formula1>$I$161:$I$165</formula1>
    </dataValidation>
    <dataValidation type="list" allowBlank="1" showInputMessage="1" showErrorMessage="1" prompt="Select response level" sqref="F72 R72 N72 J72">
      <formula1>$H$161:$H$165</formula1>
    </dataValidation>
    <dataValidation type="list" allowBlank="1" showInputMessage="1" showErrorMessage="1" prompt="Select geographical scale" sqref="E72 Q72 M72 I72">
      <formula1>$D$157:$D$159</formula1>
    </dataValidation>
    <dataValidation type="list" allowBlank="1" showInputMessage="1" showErrorMessage="1" prompt="Select project/programme sector" sqref="D72 Q30 Q32 Q34 Q36 Q38 M38 M36 M34 M32 M30 I30 I32 I34 I36 I38 E38 E36 E34 E32 E30 P72 L72 H72">
      <formula1>$J$152:$J$160</formula1>
    </dataValidation>
    <dataValidation type="list" allowBlank="1" showInputMessage="1" showErrorMessage="1" prompt="Select level of awarness" sqref="F68:G68 R68:S68 N68:O68 J68:K68">
      <formula1>$G$161:$G$165</formula1>
    </dataValidation>
    <dataValidation type="list" allowBlank="1" showInputMessage="1" showErrorMessage="1" prompt="Select scale" sqref="K60:K62 S60:S62 G60:G62 O60:O62">
      <formula1>$F$161:$F$164</formula1>
    </dataValidation>
    <dataValidation type="list" allowBlank="1" showInputMessage="1" showErrorMessage="1" prompt="Select scale" sqref="F133 J133 R38 R36 R34 R32 R30 N30 N32 N34 N36 N38 J38 J36 J34 J32 J30 F38 F36 F34 F32 F30 R133 N133 I60:I62 M60:M62 Q60:Q62 E60:E62">
      <formula1>$D$157:$D$159</formula1>
    </dataValidation>
    <dataValidation type="list" allowBlank="1" showInputMessage="1" showErrorMessage="1" prompt="Select capacity level" sqref="G54 S54 K54 O54">
      <formula1>$F$161:$F$164</formula1>
    </dataValidation>
    <dataValidation type="list" allowBlank="1" showInputMessage="1" showErrorMessage="1" prompt="Select sector" sqref="F54 R54 R117 N117 J117 F117 Q133 E133 S79:S84 P74:P77 O79:O84 L74:L77 K79:K84 H74:H77 G79:G84 D74:D77 I133 J54 N54 M133 N60:N62 J60:J62 R60:R62 F60:F62">
      <formula1>$J$152:$J$160</formula1>
    </dataValidation>
    <dataValidation type="list" allowBlank="1" showInputMessage="1" showErrorMessage="1" sqref="I132 O116 K78 I78 G78 K132 M132 Q78 S78 E132 O132 F116 G132 S116 O78 M78 K116 S132 Q132">
      <formula1>group</formula1>
    </dataValidation>
    <dataValidation type="list" allowBlank="1" showInputMessage="1" showErrorMessage="1" sqref="B69">
      <formula1>selectyn</formula1>
    </dataValidation>
    <dataValidation type="list" allowBlank="1" showInputMessage="1" showErrorMessage="1" error="Select from the drop-down list" prompt="Select type of hazards information generated from the drop-down list_x000a_" sqref="F27:F28 R27:R28 N27:N28 J27:J28">
      <formula1>$D$141:$D$148</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$D$141:$D$148</formula1>
    </dataValidation>
    <dataValidation type="list" allowBlank="1" showInputMessage="1" showErrorMessage="1" prompt="Select type" sqref="F57:G58 J57:K58 R57:S58 N57:O58 H60:H62 L60:L62 P60:P62 D60:D62">
      <formula1>$D$153:$D$155</formula1>
    </dataValidation>
    <dataValidation type="list" allowBlank="1" showInputMessage="1" showErrorMessage="1" sqref="E79:F84 I79:J84 M79:N84 Q79:R84">
      <formula1>type1</formula1>
    </dataValidation>
    <dataValidation type="list" allowBlank="1" showInputMessage="1" showErrorMessage="1" prompt="Select level of improvements" sqref="D88:E88 P88 L88 H88">
      <formula1>$K$161:$K$165</formula1>
    </dataValidation>
    <dataValidation type="list" allowBlank="1" showInputMessage="1" showErrorMessage="1" prompt="Select type" sqref="G88 O88 S88 K88">
      <formula1>$F$142:$F$146</formula1>
    </dataValidation>
    <dataValidation type="list" allowBlank="1" showInputMessage="1" showErrorMessage="1" error="Please select a level of effectiveness from the drop-down list" prompt="Select the level of effectiveness of protection/rehabilitation" sqref="G90:G91 R90:R91 R93:R94 R96:R97 O99:O100 K99:K100 O96:O97 O93:O94 O90:O91 K90:K91 K93:K94 K96:K97 G99:G100 G93:G94 G96:G97 R99:R100 O102:O103 K102:K103 G102:G103 R102:R103">
      <formula1>$K$161:$K$165</formula1>
    </dataValidation>
    <dataValidation type="list" allowBlank="1" showInputMessage="1" showErrorMessage="1" error="Please select improvement level from the drop-down list" prompt="Select improvement level" sqref="F107:G107 R107:S107 N107:O107 J107:K107">
      <formula1>$H$156:$H$160</formula1>
    </dataValidation>
    <dataValidation type="list" allowBlank="1" showInputMessage="1" showErrorMessage="1" prompt="Select adaptation strategy" sqref="G117 S117 O117 K117">
      <formula1>$I$167:$I$183</formula1>
    </dataValidation>
    <dataValidation type="list" allowBlank="1" showInputMessage="1" showErrorMessage="1" prompt="Select integration level" sqref="D131:S131">
      <formula1>$H$149:$H$153</formula1>
    </dataValidation>
    <dataValidation type="list" allowBlank="1" showInputMessage="1" showErrorMessage="1" prompt="Select state of enforcement" sqref="E135:F135 Q135:R135 M135:N135 I135:J135">
      <formula1>$I$142:$I$146</formula1>
    </dataValidation>
    <dataValidation type="list" allowBlank="1" showInputMessage="1" showErrorMessage="1" error="Please select the from the drop-down list_x000a_" prompt="Please select from the drop-down list" sqref="C17">
      <formula1>$J$153:$J$160</formula1>
    </dataValidation>
    <dataValidation type="list" allowBlank="1" showInputMessage="1" showErrorMessage="1" error="Please select from the drop-down list" prompt="Please select from the drop-down list" sqref="C14">
      <formula1>$C$162:$C$164</formula1>
    </dataValidation>
    <dataValidation type="list" allowBlank="1" showInputMessage="1" showErrorMessage="1" error="Select from the drop-down list" prompt="Select from the drop-down list" sqref="C16">
      <formula1>$B$162:$B$165</formula1>
    </dataValidation>
    <dataValidation type="list" allowBlank="1" showInputMessage="1" showErrorMessage="1" error="Select from the drop-down list" prompt="Select from the drop-down list" sqref="C15">
      <formula1>$B$168:$B$326</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$K$161:$K$165</formula1>
    </dataValidation>
  </dataValidations>
  <pageMargins left="0.7" right="0.7" top="0.75" bottom="0.75" header="0.3" footer="0.3"/>
  <pageSetup paperSize="8" scale="36" fitToHeight="0" orientation="landscape" cellComments="asDisplayed"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topLeftCell="A7" workbookViewId="0">
      <selection activeCell="B2" sqref="B2"/>
    </sheetView>
  </sheetViews>
  <sheetFormatPr defaultColWidth="8.85546875" defaultRowHeight="15" x14ac:dyDescent="0.25"/>
  <cols>
    <col min="1" max="1" width="2.42578125" customWidth="1"/>
    <col min="2" max="2" width="109.28515625" customWidth="1"/>
    <col min="3" max="3" width="2.42578125" customWidth="1"/>
  </cols>
  <sheetData>
    <row r="1" spans="2:2" ht="16.5" thickBot="1" x14ac:dyDescent="0.3">
      <c r="B1" s="37" t="s">
        <v>237</v>
      </c>
    </row>
    <row r="2" spans="2:2" ht="306.75" thickBot="1" x14ac:dyDescent="0.3">
      <c r="B2" s="38" t="s">
        <v>238</v>
      </c>
    </row>
    <row r="3" spans="2:2" ht="16.5" thickBot="1" x14ac:dyDescent="0.3">
      <c r="B3" s="37" t="s">
        <v>239</v>
      </c>
    </row>
    <row r="4" spans="2:2" ht="243" thickBot="1" x14ac:dyDescent="0.3">
      <c r="B4" s="39" t="s">
        <v>240</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Overview</vt:lpstr>
      <vt:lpstr>FinancialData</vt:lpstr>
      <vt:lpstr>Risk Assesment</vt:lpstr>
      <vt:lpstr>Rating 1</vt:lpstr>
      <vt:lpstr>Rating</vt:lpstr>
      <vt:lpstr>Project Indicators</vt:lpstr>
      <vt:lpstr>Lessons Learned</vt:lpstr>
      <vt:lpstr>Results Tracker</vt:lpstr>
      <vt:lpstr>Units for Indicators</vt:lpstr>
      <vt:lpstr>Financial annex</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2016-11-04T20:05:05Z</dcterms:modified>
</cp:coreProperties>
</file>