
<file path=[Content_Types].xml><?xml version="1.0" encoding="utf-8"?>
<Types xmlns="http://schemas.openxmlformats.org/package/2006/content-types">
  <Default Extension="bin" ContentType="application/vnd.openxmlformats-officedocument.spreadsheetml.printerSettings"/>
  <Default Extension="png" ContentType="image/png"/>
  <Default Extension="wmf" ContentType="image/x-wmf"/>
  <Default Extension="rels" ContentType="application/vnd.openxmlformats-package.relationships+xml"/>
  <Default Extension="xml" ContentType="application/xml"/>
  <Override PartName="/xl/workbook.xml" ContentType="application/vnd.openxmlformats-officedocument.spreadsheetml.sheet.main+xml"/>
  <Override PartName="/xl/worksheets/sheet4.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1.xml" ContentType="application/vnd.openxmlformats-officedocument.spreadsheetml.worksheet+xml"/>
  <Override PartName="/xl/drawings/drawing2.xml" ContentType="application/vnd.openxmlformats-officedocument.drawing+xml"/>
  <Override PartName="/xl/drawings/drawing1.xml" ContentType="application/vnd.openxmlformats-officedocument.drawing+xml"/>
  <Override PartName="/xl/styles.xml" ContentType="application/vnd.openxmlformats-officedocument.spreadsheetml.styles+xml"/>
  <Override PartName="/xl/theme/theme1.xml" ContentType="application/vnd.openxmlformats-officedocument.theme+xml"/>
  <Override PartName="/xl/sharedStrings.xml" ContentType="application/vnd.openxmlformats-officedocument.spreadsheetml.sharedStrings+xml"/>
  <Override PartName="/xl/worksheets/sheet8.xml" ContentType="application/vnd.openxmlformats-officedocument.spreadsheetml.worksheet+xml"/>
  <Override PartName="/xl/worksheets/sheet5.xml" ContentType="application/vnd.openxmlformats-officedocument.spreadsheetml.worksheet+xml"/>
  <Override PartName="/xl/worksheets/sheet7.xml" ContentType="application/vnd.openxmlformats-officedocument.spreadsheetml.worksheet+xml"/>
  <Override PartName="/xl/worksheets/sheet6.xml" ContentType="application/vnd.openxmlformats-officedocument.spreadsheetml.worksheet+xml"/>
  <Override PartName="/xl/externalLinks/externalLink1.xml" ContentType="application/vnd.openxmlformats-officedocument.spreadsheetml.externalLink+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customXml/itemProps2.xml" ContentType="application/vnd.openxmlformats-officedocument.customXmlProperties+xml"/>
  <Override PartName="/customXml/itemProps1.xml" ContentType="application/vnd.openxmlformats-officedocument.customXmlProperties+xml"/>
  <Override PartName="/customXml/itemProps3.xml" ContentType="application/vnd.openxmlformats-officedocument.customXml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openxmlformats.org/package/2006/relationships/metadata/thumbnail" Target="docProps/thumbnail.wmf"/><Relationship Id="rId1" Type="http://schemas.openxmlformats.org/officeDocument/2006/relationships/officeDocument" Target="xl/workbook.xml"/><Relationship Id="rId5" Type="http://schemas.openxmlformats.org/officeDocument/2006/relationships/custom-properties" Target="docProps/custom.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7" lowestEdited="5" rupBuild="18431"/>
  <workbookPr defaultThemeVersion="124226"/>
  <mc:AlternateContent xmlns:mc="http://schemas.openxmlformats.org/markup-compatibility/2006">
    <mc:Choice Requires="x15">
      <x15ac:absPath xmlns:x15ac="http://schemas.microsoft.com/office/spreadsheetml/2010/11/ac" url="P:\Adaptation Fund\Projects and Programs\Project reports\Costa-Rica\2nd PPR\"/>
    </mc:Choice>
  </mc:AlternateContent>
  <bookViews>
    <workbookView xWindow="0" yWindow="0" windowWidth="9160" windowHeight="4250" activeTab="2"/>
  </bookViews>
  <sheets>
    <sheet name="Overview" sheetId="1" r:id="rId1"/>
    <sheet name="FinancialData" sheetId="2" r:id="rId2"/>
    <sheet name="Risk Assesment" sheetId="4" r:id="rId3"/>
    <sheet name="Rating" sheetId="5" r:id="rId4"/>
    <sheet name="Project Indicators" sheetId="8" r:id="rId5"/>
    <sheet name="Lessons Learned" sheetId="9" r:id="rId6"/>
    <sheet name="Results Tracker" sheetId="11" r:id="rId7"/>
    <sheet name="Units for Indicators" sheetId="6" r:id="rId8"/>
  </sheets>
  <externalReferences>
    <externalReference r:id="rId9"/>
  </externalReferences>
  <definedNames>
    <definedName name="iincome">#REF!</definedName>
    <definedName name="income" localSheetId="6">#REF!</definedName>
    <definedName name="income">#REF!</definedName>
    <definedName name="incomelevel">'Results Tracker'!$E$140:$E$142</definedName>
    <definedName name="info">'Results Tracker'!$E$159:$E$161</definedName>
    <definedName name="Month">[1]Dropdowns!$G$2:$G$13</definedName>
    <definedName name="overalleffect">'Results Tracker'!$D$159:$D$161</definedName>
    <definedName name="physicalassets">'Results Tracker'!$J$159:$J$167</definedName>
    <definedName name="quality">'Results Tracker'!$B$150:$B$154</definedName>
    <definedName name="question">'Results Tracker'!$F$150:$F$152</definedName>
    <definedName name="responses">'Results Tracker'!$C$150:$C$154</definedName>
    <definedName name="state">'Results Tracker'!$I$154:$I$156</definedName>
    <definedName name="type1">'Results Tracker'!$G$150:$G$153</definedName>
    <definedName name="Year">[1]Dropdowns!$H$2:$H$36</definedName>
    <definedName name="yesno">'Results Tracker'!$E$146:$E$147</definedName>
  </definedNames>
  <calcPr calcId="171027"/>
</workbook>
</file>

<file path=xl/calcChain.xml><?xml version="1.0" encoding="utf-8"?>
<calcChain xmlns="http://schemas.openxmlformats.org/spreadsheetml/2006/main">
  <c r="I21" i="11" l="1"/>
  <c r="E43" i="2"/>
  <c r="F17" i="8" l="1"/>
  <c r="F18" i="2" l="1"/>
  <c r="F24" i="2" l="1"/>
  <c r="F23" i="2"/>
  <c r="F22" i="2"/>
  <c r="F21" i="2"/>
  <c r="F20" i="2"/>
  <c r="F19" i="2"/>
  <c r="F17" i="2"/>
  <c r="D45" i="1" l="1"/>
  <c r="D49" i="1" s="1"/>
  <c r="D53" i="1" s="1"/>
  <c r="D57" i="1" s="1"/>
  <c r="D61" i="1" s="1"/>
  <c r="D65" i="1" s="1"/>
  <c r="D69" i="1" s="1"/>
  <c r="D73" i="1" s="1"/>
  <c r="D77" i="1" s="1"/>
  <c r="D81" i="1" s="1"/>
  <c r="D85" i="1" s="1"/>
  <c r="D89" i="1" s="1"/>
  <c r="D93" i="1" s="1"/>
  <c r="D97" i="1" s="1"/>
  <c r="D101" i="1" s="1"/>
  <c r="D105" i="1" s="1"/>
  <c r="D109" i="1" s="1"/>
  <c r="D113" i="1" s="1"/>
  <c r="D117" i="1" s="1"/>
  <c r="D121" i="1" s="1"/>
  <c r="D125" i="1" s="1"/>
  <c r="D129" i="1" s="1"/>
  <c r="D133" i="1" s="1"/>
  <c r="D137" i="1" s="1"/>
  <c r="D141" i="1" s="1"/>
  <c r="D145" i="1" s="1"/>
  <c r="D149" i="1" s="1"/>
  <c r="D153" i="1" s="1"/>
  <c r="D157" i="1" s="1"/>
  <c r="D161" i="1" s="1"/>
  <c r="I23" i="11" l="1"/>
  <c r="I22" i="11"/>
  <c r="F27" i="2" l="1"/>
  <c r="G48" i="8" l="1"/>
  <c r="F40" i="2" l="1"/>
  <c r="G27" i="2" l="1"/>
</calcChain>
</file>

<file path=xl/sharedStrings.xml><?xml version="1.0" encoding="utf-8"?>
<sst xmlns="http://schemas.openxmlformats.org/spreadsheetml/2006/main" count="1801" uniqueCount="871">
  <si>
    <t xml:space="preserve">Project Summary: </t>
  </si>
  <si>
    <t>Countries</t>
  </si>
  <si>
    <t xml:space="preserve">Project Type:  </t>
  </si>
  <si>
    <t xml:space="preserve">GEF Focal Area: </t>
  </si>
  <si>
    <t>GEF 4 Focal Areas</t>
  </si>
  <si>
    <t xml:space="preserve">GEF 2 / 3 Operational Programme: </t>
  </si>
  <si>
    <t xml:space="preserve">Overall Rating of the project in the evaluation by the project evaluator: </t>
  </si>
  <si>
    <t xml:space="preserve">GEF-4 Focal Area Strategic Program: </t>
  </si>
  <si>
    <t xml:space="preserve">GEF-3 Focal Area Strategic Program: </t>
  </si>
  <si>
    <t>Afghanistan</t>
  </si>
  <si>
    <t>FP</t>
  </si>
  <si>
    <t>Yes</t>
  </si>
  <si>
    <t>Biodiversity</t>
  </si>
  <si>
    <t>U</t>
  </si>
  <si>
    <t>BD-SP1-PA Financing</t>
  </si>
  <si>
    <t>1: Arid &amp; semi-arid ecosystems</t>
  </si>
  <si>
    <t>Albania</t>
  </si>
  <si>
    <t>MSP</t>
  </si>
  <si>
    <t>No</t>
  </si>
  <si>
    <t>Climate Change Adaptation</t>
  </si>
  <si>
    <t>S</t>
  </si>
  <si>
    <t>BD-SP2-Marine PA</t>
  </si>
  <si>
    <t>2: Coastal, marine &amp; freshwater ecosystems</t>
  </si>
  <si>
    <t>Algeria</t>
  </si>
  <si>
    <t>EA</t>
  </si>
  <si>
    <t>Climate Change Mitigation</t>
  </si>
  <si>
    <t>MU</t>
  </si>
  <si>
    <t>BD-SP3-PA Networks</t>
  </si>
  <si>
    <t>3: Forest ecosystems</t>
  </si>
  <si>
    <t>Angola</t>
  </si>
  <si>
    <t>International Waters</t>
  </si>
  <si>
    <t>Good</t>
  </si>
  <si>
    <t>BD-SP5-Markets</t>
  </si>
  <si>
    <t>13: Conservation and Sustainable Use of Biological Diversity Important to Agriculture</t>
  </si>
  <si>
    <t>Argentina</t>
  </si>
  <si>
    <t>Multiple Focal Area</t>
  </si>
  <si>
    <t>BD-SP7-Invasive Alien Species(IAS)</t>
  </si>
  <si>
    <t>6: Promoting the adoption of renewable energy by removing barriers and reducing implementation costs</t>
  </si>
  <si>
    <t>CC-SP2- Industrial EE</t>
  </si>
  <si>
    <t>8: Waterbody based operational program</t>
  </si>
  <si>
    <t>CC-SP3-RE,CC-SP4-Biomass</t>
  </si>
  <si>
    <t>9: Integrated Land and Water multiple focal area</t>
  </si>
  <si>
    <t>Bahamas</t>
  </si>
  <si>
    <t>CC-SP5-Transport</t>
  </si>
  <si>
    <t>10: Contaminants based operational program</t>
  </si>
  <si>
    <t>CC-SP6-LULUCF</t>
  </si>
  <si>
    <t>12: Integrated Ecosystem Management</t>
  </si>
  <si>
    <t>Cross cutting capacity building</t>
  </si>
  <si>
    <t>14: Persistent Organic Pollutants</t>
  </si>
  <si>
    <t>List documents/ reports/ brochures / articles that have been prepared about the project.</t>
  </si>
  <si>
    <t>Cyprus</t>
  </si>
  <si>
    <t>Czech Republic</t>
  </si>
  <si>
    <t>List the Website address (URL) of project.</t>
  </si>
  <si>
    <t>Democratic People's Republic of Korea</t>
  </si>
  <si>
    <t>Democratic Republic of the Congo</t>
  </si>
  <si>
    <t>Denmark</t>
  </si>
  <si>
    <t xml:space="preserve">Project contacts:  </t>
  </si>
  <si>
    <t>Djibouti</t>
  </si>
  <si>
    <t>National Project Manager/Coordinator</t>
  </si>
  <si>
    <t>Dominica</t>
  </si>
  <si>
    <t xml:space="preserve">Name: </t>
  </si>
  <si>
    <t>Dominican Republic</t>
  </si>
  <si>
    <t xml:space="preserve">Email: </t>
  </si>
  <si>
    <t>Ecuador</t>
  </si>
  <si>
    <t xml:space="preserve">Date: </t>
  </si>
  <si>
    <t>Egypt</t>
  </si>
  <si>
    <t>El Salvador</t>
  </si>
  <si>
    <t>Equatoral Guinea</t>
  </si>
  <si>
    <t>Eritrea</t>
  </si>
  <si>
    <t>Estonia</t>
  </si>
  <si>
    <t>Ethiopia</t>
  </si>
  <si>
    <t>Fiji</t>
  </si>
  <si>
    <t>Finland</t>
  </si>
  <si>
    <t>France</t>
  </si>
  <si>
    <t>Gambia</t>
  </si>
  <si>
    <t>Georgia</t>
  </si>
  <si>
    <t>Germany</t>
  </si>
  <si>
    <t>Ghana</t>
  </si>
  <si>
    <t>Greece</t>
  </si>
  <si>
    <t>Grenada</t>
  </si>
  <si>
    <t>Guatemala</t>
  </si>
  <si>
    <t>Guinea</t>
  </si>
  <si>
    <t>Guinea Bissau</t>
  </si>
  <si>
    <t>Guyana</t>
  </si>
  <si>
    <t>Haiti</t>
  </si>
  <si>
    <t>Honduras</t>
  </si>
  <si>
    <t>Hungary</t>
  </si>
  <si>
    <t>Iceland</t>
  </si>
  <si>
    <t>India</t>
  </si>
  <si>
    <t>Indonesia</t>
  </si>
  <si>
    <t>Iran (Islamic Republic of)</t>
  </si>
  <si>
    <t>Iraq</t>
  </si>
  <si>
    <t>Ireland</t>
  </si>
  <si>
    <t>Israel</t>
  </si>
  <si>
    <t>Italy</t>
  </si>
  <si>
    <t>Jamaica</t>
  </si>
  <si>
    <t>Japan</t>
  </si>
  <si>
    <t>Jordan</t>
  </si>
  <si>
    <t>Kazakhstan</t>
  </si>
  <si>
    <t>Kenya</t>
  </si>
  <si>
    <t>Kiribati</t>
  </si>
  <si>
    <t>Kuwait</t>
  </si>
  <si>
    <t>Kyrgyzstan</t>
  </si>
  <si>
    <t>Lao People’s Democratic Republic</t>
  </si>
  <si>
    <t>Latvia</t>
  </si>
  <si>
    <t>Lebanon</t>
  </si>
  <si>
    <t>Lesotho</t>
  </si>
  <si>
    <t>Liberia</t>
  </si>
  <si>
    <t>Libyan Arab Jamahiriya</t>
  </si>
  <si>
    <t>Liechtenstein</t>
  </si>
  <si>
    <t>Lithuania</t>
  </si>
  <si>
    <t>Luxembourg</t>
  </si>
  <si>
    <t>Madagascar</t>
  </si>
  <si>
    <t>Malawi</t>
  </si>
  <si>
    <t>Malaysia</t>
  </si>
  <si>
    <t>Maldives</t>
  </si>
  <si>
    <t>Mali</t>
  </si>
  <si>
    <t>Malta</t>
  </si>
  <si>
    <t>Marshall Islands</t>
  </si>
  <si>
    <t>Mauritania</t>
  </si>
  <si>
    <t>Mauritius</t>
  </si>
  <si>
    <t>Mexico</t>
  </si>
  <si>
    <t>Micronesia, Federated States of</t>
  </si>
  <si>
    <t>Monaco</t>
  </si>
  <si>
    <t>Mongolia</t>
  </si>
  <si>
    <t>Montenegro</t>
  </si>
  <si>
    <t>Morocco</t>
  </si>
  <si>
    <t>Mozambique</t>
  </si>
  <si>
    <t>Myanmar</t>
  </si>
  <si>
    <t>Namibia</t>
  </si>
  <si>
    <t>Nauru</t>
  </si>
  <si>
    <t>Nepal</t>
  </si>
  <si>
    <t>Netherlands</t>
  </si>
  <si>
    <t>New Zealand</t>
  </si>
  <si>
    <t>Nicaragua</t>
  </si>
  <si>
    <t>Niger</t>
  </si>
  <si>
    <t>Nigeria</t>
  </si>
  <si>
    <t>Norway</t>
  </si>
  <si>
    <t>Oman</t>
  </si>
  <si>
    <t>Pakistan</t>
  </si>
  <si>
    <t>Palau</t>
  </si>
  <si>
    <t>Panama</t>
  </si>
  <si>
    <t>Papua New Guinea</t>
  </si>
  <si>
    <t>Paraguay</t>
  </si>
  <si>
    <t>Peru</t>
  </si>
  <si>
    <t>Philippines</t>
  </si>
  <si>
    <t>Poland</t>
  </si>
  <si>
    <t>Portugal</t>
  </si>
  <si>
    <t>Qatar</t>
  </si>
  <si>
    <t>Republic of Korea</t>
  </si>
  <si>
    <t>Republic of Moldova</t>
  </si>
  <si>
    <t>Romania</t>
  </si>
  <si>
    <t>Russian Federation</t>
  </si>
  <si>
    <t>Rwanda</t>
  </si>
  <si>
    <t>Saint Kitts and Nevis</t>
  </si>
  <si>
    <t>Saint Lucia</t>
  </si>
  <si>
    <t>Saint Vincent and the Grenadines</t>
  </si>
  <si>
    <t>Samoa</t>
  </si>
  <si>
    <t>San Marino</t>
  </si>
  <si>
    <t>Sao Tome and Principe</t>
  </si>
  <si>
    <t>Saudi Arabia</t>
  </si>
  <si>
    <t>Senegal</t>
  </si>
  <si>
    <t>Serbia</t>
  </si>
  <si>
    <t>Seychelles</t>
  </si>
  <si>
    <t>Sierra Leone</t>
  </si>
  <si>
    <t>Singapore</t>
  </si>
  <si>
    <t>Slovakia</t>
  </si>
  <si>
    <t>Slovenia</t>
  </si>
  <si>
    <t>Solomon Islands</t>
  </si>
  <si>
    <t>Somalia</t>
  </si>
  <si>
    <t>South Africa</t>
  </si>
  <si>
    <t>Spain</t>
  </si>
  <si>
    <t>Sri Lanka</t>
  </si>
  <si>
    <t>Sudan</t>
  </si>
  <si>
    <t>Suriname</t>
  </si>
  <si>
    <t>Swaziland</t>
  </si>
  <si>
    <t>Sweden</t>
  </si>
  <si>
    <t>Switzerland</t>
  </si>
  <si>
    <t>Syrian Arab Republic</t>
  </si>
  <si>
    <t>Tajikistan</t>
  </si>
  <si>
    <t>Thailand</t>
  </si>
  <si>
    <t>The former Yugoslav Republic of Macedonia</t>
  </si>
  <si>
    <t>Timor-Leste</t>
  </si>
  <si>
    <t>Togo</t>
  </si>
  <si>
    <t>Tonga</t>
  </si>
  <si>
    <t>Trinidad and Tobago</t>
  </si>
  <si>
    <t>Tunisia</t>
  </si>
  <si>
    <t>Turkey</t>
  </si>
  <si>
    <t>Turkmenistan</t>
  </si>
  <si>
    <t>Tuvalu</t>
  </si>
  <si>
    <t>Uganda</t>
  </si>
  <si>
    <t>Ukraine</t>
  </si>
  <si>
    <t>United Arab Emirates</t>
  </si>
  <si>
    <t>United Kingdom of Great Britain and Northern Ireland</t>
  </si>
  <si>
    <t>United Republic of Tanzania</t>
  </si>
  <si>
    <t>United States of America</t>
  </si>
  <si>
    <t>Uruguay</t>
  </si>
  <si>
    <t>Uzbekistan</t>
  </si>
  <si>
    <t>Vanuatu</t>
  </si>
  <si>
    <t>Venezuela, Bolivarian Republic of</t>
  </si>
  <si>
    <t>Viet Nam</t>
  </si>
  <si>
    <t>Yemen</t>
  </si>
  <si>
    <t>Zambia</t>
  </si>
  <si>
    <t>Zimbabwe</t>
  </si>
  <si>
    <t xml:space="preserve">Database Number: </t>
  </si>
  <si>
    <t xml:space="preserve">Country(ies): </t>
  </si>
  <si>
    <t>Relevant Geographic Points (i.e. cities, villages, bodies of water):</t>
  </si>
  <si>
    <t>Executing Agency</t>
  </si>
  <si>
    <t>Government DA</t>
  </si>
  <si>
    <t>Project Milestones</t>
  </si>
  <si>
    <t>Type of IE:</t>
  </si>
  <si>
    <t>AFB Approval Date:</t>
  </si>
  <si>
    <t>Milestone</t>
  </si>
  <si>
    <t>Start of Project/Programme:</t>
  </si>
  <si>
    <t xml:space="preserve">Project Title: </t>
  </si>
  <si>
    <t>How much of the total co-financing as committed in the Project Document has actually been realized?</t>
  </si>
  <si>
    <t xml:space="preserve">Estimated cumulative actual co-financing as verified during Mid-term Review (MTR) or Terminal Evaluation (TE). </t>
  </si>
  <si>
    <t>Add any comments on actual co-financing in particular any issues related to the realization of in-kind, grant, credits, loans, equity, non-grant instruments and other types of co-financing. (word limit=200)</t>
  </si>
  <si>
    <t>EXPENDITURE DATA</t>
  </si>
  <si>
    <t>ITEM / ACTIVITY / ACTION</t>
  </si>
  <si>
    <t>AMOUNT</t>
  </si>
  <si>
    <t>PROJECTED COST</t>
  </si>
  <si>
    <t>RISK ASSESMENT</t>
  </si>
  <si>
    <t>For rating definitions please see bottom of page.</t>
  </si>
  <si>
    <t>Please justify your rating.  Outline the positive and negative progress made by the project since it started.  Provide specific recommendations for next steps. . (word limit=500)</t>
  </si>
  <si>
    <t>Rating Definitions</t>
  </si>
  <si>
    <t>Highly Satisfactory (HS)</t>
  </si>
  <si>
    <t>Satisfactory (S)</t>
  </si>
  <si>
    <t>Marginally Satisfactory (MS)</t>
  </si>
  <si>
    <t>Marginally Unsatisfactory (MU)</t>
  </si>
  <si>
    <t>Unsatisfactory (U)</t>
  </si>
  <si>
    <t>Highly Unsatisfactory (U)</t>
  </si>
  <si>
    <t>Rating</t>
  </si>
  <si>
    <t>IDENTIFIED RISKS</t>
  </si>
  <si>
    <t>Current Status</t>
  </si>
  <si>
    <t>Identified Risk</t>
  </si>
  <si>
    <t xml:space="preserve">DISBURSEMENT OF AF GRANT FUNDS </t>
  </si>
  <si>
    <t>Add any comments on AF Grant Funds. (word limit=200)</t>
  </si>
  <si>
    <t xml:space="preserve"> Fund Outcome Indicator Units</t>
  </si>
  <si>
    <r>
      <rPr>
        <b/>
        <sz val="10"/>
        <color indexed="8"/>
        <rFont val="Microsoft Sans Serif"/>
        <family val="2"/>
      </rPr>
      <t xml:space="preserve">1. </t>
    </r>
    <r>
      <rPr>
        <sz val="10"/>
        <color indexed="8"/>
        <rFont val="Microsoft Sans Serif"/>
        <family val="2"/>
      </rPr>
      <t xml:space="preserve">Generation of relevant data, Stakeholders, and Timeliness 
</t>
    </r>
    <r>
      <rPr>
        <b/>
        <sz val="10"/>
        <color indexed="8"/>
        <rFont val="Microsoft Sans Serif"/>
        <family val="2"/>
      </rPr>
      <t>2.1.</t>
    </r>
    <r>
      <rPr>
        <sz val="10"/>
        <color indexed="8"/>
        <rFont val="Microsoft Sans Serif"/>
        <family val="2"/>
      </rPr>
      <t xml:space="preserve"> Include both qualitative and quantitative measures of capacity level within targeted institutions
</t>
    </r>
    <r>
      <rPr>
        <b/>
        <sz val="10"/>
        <color indexed="8"/>
        <rFont val="Microsoft Sans Serif"/>
        <family val="2"/>
      </rPr>
      <t xml:space="preserve">2.2. </t>
    </r>
    <r>
      <rPr>
        <sz val="10"/>
        <color indexed="8"/>
        <rFont val="Microsoft Sans Serif"/>
        <family val="2"/>
      </rPr>
      <t xml:space="preserve">Number (men and women and other vulnerable groups)
</t>
    </r>
    <r>
      <rPr>
        <b/>
        <sz val="10"/>
        <color indexed="8"/>
        <rFont val="Microsoft Sans Serif"/>
        <family val="2"/>
      </rPr>
      <t>3.1.</t>
    </r>
    <r>
      <rPr>
        <sz val="10"/>
        <color indexed="8"/>
        <rFont val="Microsoft Sans Serif"/>
        <family val="2"/>
      </rPr>
      <t xml:space="preserve"> Use scale from 1 to 5: 5: Fully aware 4: Mostly aware 3: Partially aware 2: Partially not aware 1: Aware of neither predicted adverse impacts of climate change nor of appropriate responses
</t>
    </r>
    <r>
      <rPr>
        <b/>
        <sz val="10"/>
        <color indexed="8"/>
        <rFont val="Microsoft Sans Serif"/>
        <family val="2"/>
      </rPr>
      <t xml:space="preserve">3.2. </t>
    </r>
    <r>
      <rPr>
        <sz val="10"/>
        <color indexed="8"/>
        <rFont val="Microsoft Sans Serif"/>
        <family val="2"/>
      </rPr>
      <t xml:space="preserve">Use scale from 1 to 5:  5: All 4: Almost all 3: Half 2: Some 1: None
</t>
    </r>
    <r>
      <rPr>
        <b/>
        <sz val="10"/>
        <color indexed="8"/>
        <rFont val="Microsoft Sans Serif"/>
        <family val="2"/>
      </rPr>
      <t>4.1.</t>
    </r>
    <r>
      <rPr>
        <sz val="10"/>
        <color indexed="8"/>
        <rFont val="Microsoft Sans Serif"/>
        <family val="2"/>
      </rPr>
      <t xml:space="preserve"> Summarize in an overall scale (1-5): 5: Highly responsive (All defined elements ) 4: Mostly responsive (Most defined elements) 3: Moderately responsive (Some defined elements) 2: Partially responsive (Lacks most elements) 1: Non responsive (Lacks all elements )                                                                                                                                                                                                                    </t>
    </r>
    <r>
      <rPr>
        <b/>
        <sz val="10"/>
        <color indexed="8"/>
        <rFont val="Microsoft Sans Serif"/>
        <family val="2"/>
      </rPr>
      <t>4.2.</t>
    </r>
    <r>
      <rPr>
        <sz val="10"/>
        <color indexed="8"/>
        <rFont val="Microsoft Sans Serif"/>
        <family val="2"/>
      </rPr>
      <t xml:space="preserve">  Summarize in an overall scale (1-5):  5: Fully improved 4: Mostly Improved 3: Moderately improved 2: Somewhat improved
1: Not improved                                                                                                                                                                                                                           </t>
    </r>
    <r>
      <rPr>
        <b/>
        <sz val="10"/>
        <color indexed="8"/>
        <rFont val="Microsoft Sans Serif"/>
        <family val="2"/>
      </rPr>
      <t>5.</t>
    </r>
    <r>
      <rPr>
        <sz val="10"/>
        <color indexed="8"/>
        <rFont val="Microsoft Sans Serif"/>
        <family val="2"/>
      </rPr>
      <t xml:space="preserve">  Depends on the targeted natural asset: 
</t>
    </r>
    <r>
      <rPr>
        <i/>
        <sz val="10"/>
        <color indexed="8"/>
        <rFont val="Microsoft Sans Serif"/>
        <family val="2"/>
      </rPr>
      <t>Biological (species):</t>
    </r>
    <r>
      <rPr>
        <sz val="10"/>
        <color indexed="8"/>
        <rFont val="Microsoft Sans Serif"/>
        <family val="2"/>
      </rPr>
      <t xml:space="preserve"> measure through changes in population numbers (dynamics, structure, etc.)
</t>
    </r>
    <r>
      <rPr>
        <i/>
        <sz val="10"/>
        <color indexed="8"/>
        <rFont val="Microsoft Sans Serif"/>
        <family val="2"/>
      </rPr>
      <t xml:space="preserve">Land: </t>
    </r>
    <r>
      <rPr>
        <sz val="10"/>
        <color indexed="8"/>
        <rFont val="Microsoft Sans Serif"/>
        <family val="2"/>
      </rPr>
      <t xml:space="preserve">measure changes in hectares. Baseline data will be necessary to estimate the change. Supporting indicators baseline and target (as well as contextual information) are needed such as the following: Farmers adopting recommended technologies, Ha. of land improved, Average deforestation rate Etc.
Use scale from 1 to 5.  5: Very effective (All elements are present) 4: Effective (Most elements are present) 3: Moderately effective (Some elements are present) 2: Partially effective (Most elements are not present) 1: Ineffective (No elements are present)
</t>
    </r>
    <r>
      <rPr>
        <b/>
        <sz val="10"/>
        <color indexed="8"/>
        <rFont val="Microsoft Sans Serif"/>
        <family val="2"/>
      </rPr>
      <t>6.1.</t>
    </r>
    <r>
      <rPr>
        <sz val="10"/>
        <color indexed="8"/>
        <rFont val="Microsoft Sans Serif"/>
        <family val="2"/>
      </rPr>
      <t xml:space="preserve">  Summarize in an overall scale (1-5):  5: Very high improvement 4: High improvement 3: Moderate improvement 2: Limited improvement 1: No improvement                                                                                                                                                                                                                                                         </t>
    </r>
    <r>
      <rPr>
        <b/>
        <sz val="10"/>
        <color indexed="8"/>
        <rFont val="Microsoft Sans Serif"/>
        <family val="2"/>
      </rPr>
      <t xml:space="preserve">6.2. </t>
    </r>
    <r>
      <rPr>
        <sz val="10"/>
        <color indexed="8"/>
        <rFont val="Microsoft Sans Serif"/>
        <family val="2"/>
      </rPr>
      <t xml:space="preserve"> Household income by source of livelihood in project area (USD) prior and post project intervention                                                                                                                                                                                                                                                      </t>
    </r>
    <r>
      <rPr>
        <b/>
        <sz val="10"/>
        <color indexed="8"/>
        <rFont val="Microsoft Sans Serif"/>
        <family val="2"/>
      </rPr>
      <t>7.</t>
    </r>
    <r>
      <rPr>
        <sz val="10"/>
        <color indexed="8"/>
        <rFont val="Microsoft Sans Serif"/>
        <family val="2"/>
      </rPr>
      <t xml:space="preserve"> Summarize in an overall scale (1-5).  5: All (Fully integrated) 4: Most 3: Some 2: Most not integrated 1: None</t>
    </r>
  </si>
  <si>
    <t>Fund Output Indicator Units</t>
  </si>
  <si>
    <r>
      <rPr>
        <b/>
        <sz val="10"/>
        <color indexed="8"/>
        <rFont val="Microsoft Sans Serif"/>
        <family val="2"/>
      </rPr>
      <t>1.1.</t>
    </r>
    <r>
      <rPr>
        <sz val="10"/>
        <color indexed="8"/>
        <rFont val="Microsoft Sans Serif"/>
        <family val="2"/>
      </rPr>
      <t xml:space="preserve">  Number, sector(s) and level(s) of projects or interventions in separate fields of monitoring plan                                                                                  </t>
    </r>
    <r>
      <rPr>
        <b/>
        <sz val="10"/>
        <color indexed="8"/>
        <rFont val="Microsoft Sans Serif"/>
        <family val="2"/>
      </rPr>
      <t xml:space="preserve">1.2. </t>
    </r>
    <r>
      <rPr>
        <sz val="10"/>
        <color indexed="8"/>
        <rFont val="Microsoft Sans Serif"/>
        <family val="2"/>
      </rPr>
      <t xml:space="preserve">Number
</t>
    </r>
    <r>
      <rPr>
        <b/>
        <sz val="10"/>
        <color indexed="8"/>
        <rFont val="Microsoft Sans Serif"/>
        <family val="2"/>
      </rPr>
      <t>2.1.1.</t>
    </r>
    <r>
      <rPr>
        <sz val="10"/>
        <color indexed="8"/>
        <rFont val="Microsoft Sans Serif"/>
        <family val="2"/>
      </rPr>
      <t xml:space="preserve"> Number of staff (male/female) of targeted institutions: a. Obtain baseline information: total number of staff from targeted institutions b. Define target
</t>
    </r>
    <r>
      <rPr>
        <b/>
        <sz val="10"/>
        <color indexed="8"/>
        <rFont val="Microsoft Sans Serif"/>
        <family val="2"/>
      </rPr>
      <t>2.1.2.</t>
    </r>
    <r>
      <rPr>
        <sz val="10"/>
        <color indexed="8"/>
        <rFont val="Microsoft Sans Serif"/>
        <family val="2"/>
      </rPr>
      <t xml:space="preserve"> Number of staff (male/female) of targeted institutions: a. Obtain baseline information: total number of staff from targeted institutions b. Define target: needs to be defined by project proponents
</t>
    </r>
    <r>
      <rPr>
        <b/>
        <sz val="10"/>
        <color indexed="8"/>
        <rFont val="Microsoft Sans Serif"/>
        <family val="2"/>
      </rPr>
      <t xml:space="preserve">2.2.1. </t>
    </r>
    <r>
      <rPr>
        <i/>
        <sz val="10"/>
        <color indexed="8"/>
        <rFont val="Microsoft Sans Serif"/>
        <family val="2"/>
      </rPr>
      <t>Quantitative:</t>
    </r>
    <r>
      <rPr>
        <sz val="10"/>
        <color indexed="8"/>
        <rFont val="Microsoft Sans Serif"/>
        <family val="2"/>
      </rPr>
      <t xml:space="preserve"> Percentage (includes women – and other vulnerable groups – and men).
</t>
    </r>
    <r>
      <rPr>
        <i/>
        <sz val="10"/>
        <color indexed="8"/>
        <rFont val="Microsoft Sans Serif"/>
        <family val="2"/>
      </rPr>
      <t>Qualitative:</t>
    </r>
    <r>
      <rPr>
        <sz val="10"/>
        <color indexed="8"/>
        <rFont val="Microsoft Sans Serif"/>
        <family val="2"/>
      </rPr>
      <t xml:space="preserve"> Adequacy: include direct analysis of major areas; adequacy/effectiveness of systems or analysis of perceptions of populations and institutions.</t>
    </r>
    <r>
      <rPr>
        <b/>
        <sz val="10"/>
        <color indexed="8"/>
        <rFont val="Microsoft Sans Serif"/>
        <family val="2"/>
      </rPr>
      <t xml:space="preserve">
2.2.2.</t>
    </r>
    <r>
      <rPr>
        <sz val="10"/>
        <color indexed="8"/>
        <rFont val="Microsoft Sans Serif"/>
        <family val="2"/>
      </rPr>
      <t xml:space="preserve"> Number (broken down by gender and, if possible, by vulnerable groups defined in the area of intervention) of people                                                                                                        </t>
    </r>
    <r>
      <rPr>
        <b/>
        <sz val="10"/>
        <color indexed="8"/>
        <rFont val="Microsoft Sans Serif"/>
        <family val="2"/>
      </rPr>
      <t xml:space="preserve">3.1. </t>
    </r>
    <r>
      <rPr>
        <sz val="10"/>
        <color indexed="8"/>
        <rFont val="Microsoft Sans Serif"/>
        <family val="2"/>
      </rPr>
      <t xml:space="preserve">Number and type (in separate columns) at local level.                                                                                                                                    </t>
    </r>
    <r>
      <rPr>
        <b/>
        <sz val="10"/>
        <color indexed="8"/>
        <rFont val="Microsoft Sans Serif"/>
        <family val="2"/>
      </rPr>
      <t xml:space="preserve">3.2. </t>
    </r>
    <r>
      <rPr>
        <sz val="10"/>
        <color indexed="8"/>
        <rFont val="Microsoft Sans Serif"/>
        <family val="2"/>
      </rPr>
      <t xml:space="preserve">Number                                                                                                                                                                                                                                     </t>
    </r>
    <r>
      <rPr>
        <b/>
        <sz val="10"/>
        <color indexed="8"/>
        <rFont val="Microsoft Sans Serif"/>
        <family val="2"/>
      </rPr>
      <t>4.1.</t>
    </r>
    <r>
      <rPr>
        <sz val="10"/>
        <color indexed="8"/>
        <rFont val="Microsoft Sans Serif"/>
        <family val="2"/>
      </rPr>
      <t xml:space="preserve"> Number and type                                                                                                                                                                                                               </t>
    </r>
    <r>
      <rPr>
        <b/>
        <sz val="10"/>
        <color indexed="8"/>
        <rFont val="Microsoft Sans Serif"/>
        <family val="2"/>
      </rPr>
      <t xml:space="preserve">4. 2. </t>
    </r>
    <r>
      <rPr>
        <sz val="10"/>
        <color indexed="8"/>
        <rFont val="Microsoft Sans Serif"/>
        <family val="2"/>
      </rPr>
      <t xml:space="preserve"> Number and type (entered in separate columns)                                                                                                                                                     </t>
    </r>
    <r>
      <rPr>
        <b/>
        <sz val="10"/>
        <color indexed="8"/>
        <rFont val="Microsoft Sans Serif"/>
        <family val="2"/>
      </rPr>
      <t>5.</t>
    </r>
    <r>
      <rPr>
        <sz val="10"/>
        <color indexed="8"/>
        <rFont val="Microsoft Sans Serif"/>
        <family val="2"/>
      </rPr>
      <t xml:space="preserve">  Number of interventions by type of natural asset and intervention                                                                                                                    </t>
    </r>
    <r>
      <rPr>
        <b/>
        <sz val="10"/>
        <color indexed="8"/>
        <rFont val="Microsoft Sans Serif"/>
        <family val="2"/>
      </rPr>
      <t>6.1.</t>
    </r>
    <r>
      <rPr>
        <sz val="10"/>
        <color indexed="8"/>
        <rFont val="Microsoft Sans Serif"/>
        <family val="2"/>
      </rPr>
      <t xml:space="preserve">  Number and type (in separate columns of monitoring plan)                                                                                                                                                                                                                                                    </t>
    </r>
    <r>
      <rPr>
        <b/>
        <sz val="10"/>
        <color indexed="8"/>
        <rFont val="Microsoft Sans Serif"/>
        <family val="2"/>
      </rPr>
      <t xml:space="preserve">6.2. </t>
    </r>
    <r>
      <rPr>
        <sz val="10"/>
        <color indexed="8"/>
        <rFont val="Microsoft Sans Serif"/>
        <family val="2"/>
      </rPr>
      <t xml:space="preserve">Income sources per household; description of income source and number of households.                                                                                                                                                                                                                                                     </t>
    </r>
    <r>
      <rPr>
        <b/>
        <sz val="10"/>
        <color indexed="8"/>
        <rFont val="Microsoft Sans Serif"/>
        <family val="2"/>
      </rPr>
      <t xml:space="preserve">7.1. </t>
    </r>
    <r>
      <rPr>
        <sz val="10"/>
        <color indexed="8"/>
        <rFont val="Microsoft Sans Serif"/>
        <family val="2"/>
      </rPr>
      <t xml:space="preserve"> Number/Sector                                                                                                                                                                                                                                                   </t>
    </r>
    <r>
      <rPr>
        <b/>
        <sz val="10"/>
        <color indexed="8"/>
        <rFont val="Microsoft Sans Serif"/>
        <family val="2"/>
      </rPr>
      <t xml:space="preserve">7.2. </t>
    </r>
    <r>
      <rPr>
        <sz val="10"/>
        <color indexed="8"/>
        <rFont val="Microsoft Sans Serif"/>
        <family val="2"/>
      </rPr>
      <t>Number; Effectiveness (see previous indicator) through enforcement level.</t>
    </r>
  </si>
  <si>
    <t>Link: http://www.adaptation-fund.org/sites/default/files/Results%20Framework%20and%20Baseline%20Guidance%20final.pdf</t>
  </si>
  <si>
    <t>Baseline</t>
  </si>
  <si>
    <t>Project Performance Report (PPR)</t>
  </si>
  <si>
    <t>Indicator</t>
  </si>
  <si>
    <t>Type of Indicator</t>
  </si>
  <si>
    <t>PROJECT Indicators</t>
  </si>
  <si>
    <t>Please provide all indicators being tracked for the project as outlined in the project document</t>
  </si>
  <si>
    <t>How much of the total AF grant as noted in Project Document plus any project preparation grant has been spent to date?</t>
  </si>
  <si>
    <t>Est. Completion Date</t>
  </si>
  <si>
    <t xml:space="preserve">Project Manager/Coordinator: </t>
  </si>
  <si>
    <t xml:space="preserve">Implementing Agency  </t>
  </si>
  <si>
    <t xml:space="preserve">RATING ON IMPLEMENTATION PROGRESS </t>
  </si>
  <si>
    <t>Progress on Key Milestones</t>
  </si>
  <si>
    <t>Overall Rating</t>
  </si>
  <si>
    <t>Risk Measures: Were there any risk mitigation measures employed during the current reporting period?  If so, were risks reduced?  If not, why were these risks not reduced?</t>
  </si>
  <si>
    <t>Critical Risks Affecting Progress (Not identified at project design)</t>
  </si>
  <si>
    <t>Expected Progress</t>
  </si>
  <si>
    <t>Progress to Date</t>
  </si>
  <si>
    <t>Please justify your rating and address the following points:
1. Indicate trends, both positive and negative, in achievement of outcomes as per the project indicators.  
2.  Detail critical risks that have affected progress.  
3.  Outline response to MTR undertaken this reporting period.  
4.  Outline action plan to address projects with a rating of HU, U or MU. Please keep your input to 1200 words</t>
  </si>
  <si>
    <t>QUALITATIVE MEASURES and LESSONS LEARNED</t>
  </si>
  <si>
    <t>Implementation and Adaptive Management</t>
  </si>
  <si>
    <t>Response</t>
  </si>
  <si>
    <t>Describe any changes undertaken to improve results on the ground or any changes made to project outputs (i.e. changes to project design)</t>
  </si>
  <si>
    <t>Lessons for Adaptation</t>
  </si>
  <si>
    <t>Community/National Impact</t>
  </si>
  <si>
    <t>What would you consider to be the most successful aspects for the target communities?</t>
  </si>
  <si>
    <t>What measures are/have been put in place to ensure sustainability of the project/program results?</t>
  </si>
  <si>
    <t>What measures are being/could have been put in place to improve project/program results?</t>
  </si>
  <si>
    <t xml:space="preserve">Knowledge Management </t>
  </si>
  <si>
    <t>Describe any difficulties there have been in  accessing or retrieving existing information (data or knowledge) that is relevant to the project. Please provide suggestions for improving access to the relevant data.</t>
  </si>
  <si>
    <t>Identify Risks with a 50% or &gt; likelihood of affecting progress of project</t>
  </si>
  <si>
    <t>Implementing Entity (IE) [name]:</t>
  </si>
  <si>
    <t>Steps Taken to Mitigate Risk</t>
  </si>
  <si>
    <t>Add any comments relevant to risk mitigation (word limit = 500)</t>
  </si>
  <si>
    <t>Progress since inception</t>
  </si>
  <si>
    <t>How have gender considerations been taken into consideration during the reporting period? What have been the lessons learned as a consequence of inclusion of such considerations on project performance or impacts?</t>
  </si>
  <si>
    <t>Mid-term Review Date (if planned):</t>
  </si>
  <si>
    <t>IE-AFB Agreement Signature Date:</t>
  </si>
  <si>
    <t>Implementing Entity</t>
  </si>
  <si>
    <t>Terminal Evaluation Date:</t>
  </si>
  <si>
    <t>TOTAL</t>
  </si>
  <si>
    <t>Other</t>
  </si>
  <si>
    <t>Target for Project End</t>
  </si>
  <si>
    <t>Period of Report (Dates)</t>
  </si>
  <si>
    <t>PLANNED EXPENDITURE SCHEDULE</t>
  </si>
  <si>
    <t xml:space="preserve">Results Tracker for Adaptation Fund (AF)  Projects    </t>
  </si>
  <si>
    <t>List outputs planned and corresponding projected cost for the upcoming reporting period</t>
  </si>
  <si>
    <r>
      <t xml:space="preserve">ACTUAL CO-FINANCING </t>
    </r>
    <r>
      <rPr>
        <i/>
        <sz val="11"/>
        <color indexed="8"/>
        <rFont val="Times New Roman"/>
        <family val="1"/>
      </rPr>
      <t xml:space="preserve">(If the MTR or TE have not been undertaken this reporting period, DO NOT report on actual co-financing.) </t>
    </r>
  </si>
  <si>
    <r>
      <t xml:space="preserve">Project actions/activities planned for current reporting period  are progressing on track to achieve </t>
    </r>
    <r>
      <rPr>
        <b/>
        <sz val="11"/>
        <rFont val="Times New Roman"/>
        <family val="1"/>
      </rPr>
      <t>most</t>
    </r>
    <r>
      <rPr>
        <sz val="11"/>
        <rFont val="Times New Roman"/>
        <family val="1"/>
      </rPr>
      <t xml:space="preserve"> of its major outcomes/outputs with only minor shortcomings.</t>
    </r>
  </si>
  <si>
    <r>
      <t xml:space="preserve">Project actions/activities planned for current reporting period  are progressing on track to achieve </t>
    </r>
    <r>
      <rPr>
        <b/>
        <sz val="11"/>
        <rFont val="Times New Roman"/>
        <family val="1"/>
      </rPr>
      <t>most</t>
    </r>
    <r>
      <rPr>
        <sz val="11"/>
        <rFont val="Times New Roman"/>
        <family val="1"/>
      </rPr>
      <t xml:space="preserve">   major relevant outcomes/outputs, </t>
    </r>
    <r>
      <rPr>
        <b/>
        <sz val="11"/>
        <rFont val="Times New Roman"/>
        <family val="1"/>
      </rPr>
      <t>but</t>
    </r>
    <r>
      <rPr>
        <sz val="11"/>
        <rFont val="Times New Roman"/>
        <family val="1"/>
      </rPr>
      <t xml:space="preserve"> with either significant shortcomings or modest overall relevance. </t>
    </r>
  </si>
  <si>
    <r>
      <t xml:space="preserve">Project actions/activities planned for current reporting period  are </t>
    </r>
    <r>
      <rPr>
        <b/>
        <sz val="11"/>
        <rFont val="Times New Roman"/>
        <family val="1"/>
      </rPr>
      <t>not</t>
    </r>
    <r>
      <rPr>
        <sz val="11"/>
        <rFont val="Times New Roman"/>
        <family val="1"/>
      </rPr>
      <t xml:space="preserve"> progressing on track to achieve  major outcomes/outputs with </t>
    </r>
    <r>
      <rPr>
        <b/>
        <sz val="11"/>
        <rFont val="Times New Roman"/>
        <family val="1"/>
      </rPr>
      <t>major shortcomings</t>
    </r>
    <r>
      <rPr>
        <sz val="11"/>
        <rFont val="Times New Roman"/>
        <family val="1"/>
      </rPr>
      <t xml:space="preserve"> or is expected to achieve only some of its major outcomes/outputs.</t>
    </r>
  </si>
  <si>
    <r>
      <t xml:space="preserve">Project actions/activities planned for current reporting period  are </t>
    </r>
    <r>
      <rPr>
        <b/>
        <sz val="11"/>
        <rFont val="Times New Roman"/>
        <family val="1"/>
      </rPr>
      <t>not</t>
    </r>
    <r>
      <rPr>
        <sz val="11"/>
        <rFont val="Times New Roman"/>
        <family val="1"/>
      </rPr>
      <t xml:space="preserve"> progressing on track to achieve most of its major outcomes/outputs.</t>
    </r>
  </si>
  <si>
    <r>
      <t xml:space="preserve">Project actions/activities planned for current reporting period  are </t>
    </r>
    <r>
      <rPr>
        <b/>
        <sz val="11"/>
        <rFont val="Times New Roman"/>
        <family val="1"/>
      </rPr>
      <t>not</t>
    </r>
    <r>
      <rPr>
        <sz val="11"/>
        <rFont val="Times New Roman"/>
        <family val="1"/>
      </rPr>
      <t xml:space="preserve"> on track and shows that it is </t>
    </r>
    <r>
      <rPr>
        <b/>
        <sz val="11"/>
        <rFont val="Times New Roman"/>
        <family val="1"/>
      </rPr>
      <t>failing</t>
    </r>
    <r>
      <rPr>
        <sz val="11"/>
        <rFont val="Times New Roman"/>
        <family val="1"/>
      </rPr>
      <t xml:space="preserve"> to achieve, and is not expected to achieve, any of its outcomes/outputs.</t>
    </r>
  </si>
  <si>
    <t>List all Risks identified in project preparation phase and what  steps are being taken to mitigate them</t>
  </si>
  <si>
    <t>What is the potential for the concrete adaptation interventions undertaken by the project/programme to be replicated and scaled up both within and outside the project area?</t>
  </si>
  <si>
    <t>Please complete the following section every reporting period</t>
  </si>
  <si>
    <r>
      <t xml:space="preserve">Please complete the following section at </t>
    </r>
    <r>
      <rPr>
        <b/>
        <i/>
        <sz val="11"/>
        <color indexed="8"/>
        <rFont val="Times New Roman"/>
        <family val="1"/>
      </rPr>
      <t xml:space="preserve">mid-term </t>
    </r>
    <r>
      <rPr>
        <i/>
        <sz val="11"/>
        <color indexed="8"/>
        <rFont val="Times New Roman"/>
        <family val="1"/>
      </rPr>
      <t>and</t>
    </r>
    <r>
      <rPr>
        <b/>
        <i/>
        <sz val="11"/>
        <color indexed="8"/>
        <rFont val="Times New Roman"/>
        <family val="1"/>
      </rPr>
      <t xml:space="preserve"> project completion</t>
    </r>
  </si>
  <si>
    <t>Climate Resilience Measures</t>
  </si>
  <si>
    <t>Concrete Adaptation Interventions</t>
  </si>
  <si>
    <t>What implementation issues/lessons, either positive or negative, affected progress?</t>
  </si>
  <si>
    <t>Were there any delays in implementation?  If so, include any causes of delays. What measures have been taken to reduce delays?</t>
  </si>
  <si>
    <t>What have been the lessons learned, both positive and negative, in implementing climate adaptation measures that would be relevant to the design and implementation of future projects/programmes for enhanced resilience to climate change?</t>
  </si>
  <si>
    <t>What is the potential for the climate resilience measures undertaken by the project/programme to be replicated and scaled up both within and outside the project area?</t>
  </si>
  <si>
    <t>What have been the lessons learned, both positive and negative, in implementing concrete adaptation interventions that would be relevant to the design and implementation of future projects/programmes implementing concrete adaptation interventions?</t>
  </si>
  <si>
    <t>How has existing information/data/knowledge been used to inform project development and implementation? What kinds of information/data/knowledge were used?</t>
  </si>
  <si>
    <t>If learning objectives have been established, have they been met? Please describe.</t>
  </si>
  <si>
    <t>Has the identification of learning objectives contributed to the outcomes of the project? In what ways have they contributed?</t>
  </si>
  <si>
    <t>Amount of annual investment income generated from the Adaptation Fund’s grant</t>
  </si>
  <si>
    <t xml:space="preserve">INVESTMENT INCOME </t>
  </si>
  <si>
    <t>Adaptation Fund Strategic Results Framework</t>
  </si>
  <si>
    <t>Project ID</t>
  </si>
  <si>
    <t>Country</t>
  </si>
  <si>
    <t>Region</t>
  </si>
  <si>
    <t>Sector</t>
  </si>
  <si>
    <t>Baseline information</t>
  </si>
  <si>
    <t>Target performance at completion</t>
  </si>
  <si>
    <t>Performance at mid-term</t>
  </si>
  <si>
    <t>Performance at completion</t>
  </si>
  <si>
    <t>Impact: Increased resiliency at the community, national, and regional levels to climate variability and change</t>
  </si>
  <si>
    <r>
      <rPr>
        <b/>
        <u/>
        <sz val="11"/>
        <color theme="1"/>
        <rFont val="Calibri"/>
        <family val="2"/>
        <scheme val="minor"/>
      </rPr>
      <t>Core Indicator</t>
    </r>
    <r>
      <rPr>
        <sz val="11"/>
        <color theme="1"/>
        <rFont val="Calibri"/>
        <family val="2"/>
        <scheme val="minor"/>
      </rPr>
      <t>: No. of beneficiaries</t>
    </r>
  </si>
  <si>
    <t>Total (direct + indirect beneficiaries)</t>
  </si>
  <si>
    <t>Direct beneficiaries supported by the project</t>
  </si>
  <si>
    <t>Indirect beneficiaries supported by the project</t>
  </si>
  <si>
    <t>Total</t>
  </si>
  <si>
    <t>% of female beneficiaries</t>
  </si>
  <si>
    <t>% of Youth beneficiaries</t>
  </si>
  <si>
    <t>Outcome 1: Reduced exposure to climate-related hazards and threats</t>
  </si>
  <si>
    <t>Indicator 1: Relevant threat and hazard information generated and disseminated to stakeholders on a timely basis</t>
  </si>
  <si>
    <t>Number of targeted stakeholders</t>
  </si>
  <si>
    <t>Hazards information generated and disseminated</t>
  </si>
  <si>
    <t>Overall effectiveness</t>
  </si>
  <si>
    <t>% of female targeted</t>
  </si>
  <si>
    <t>Output 1.1 Risk and vulnerability assessments conducted and updated</t>
  </si>
  <si>
    <t>Indicator 1.1: No. of projects/programmes that conduct and update risk and vulnerability assessments</t>
  </si>
  <si>
    <t>No. of projects/programmes that conduct and update risk and vulnerability assessments</t>
  </si>
  <si>
    <t>Scale</t>
  </si>
  <si>
    <t>Status</t>
  </si>
  <si>
    <t>Output 1.2 Targeted population groups covered by adequate risk reduction systems</t>
  </si>
  <si>
    <r>
      <rPr>
        <b/>
        <u/>
        <sz val="11"/>
        <color theme="1"/>
        <rFont val="Calibri"/>
        <family val="2"/>
        <scheme val="minor"/>
      </rPr>
      <t>Core Indicator</t>
    </r>
    <r>
      <rPr>
        <sz val="11"/>
        <color theme="1"/>
        <rFont val="Calibri"/>
        <family val="2"/>
        <scheme val="minor"/>
      </rPr>
      <t xml:space="preserve"> 1.2: No. of Early Warning Systems</t>
    </r>
  </si>
  <si>
    <t>No. of adopted Early Warning Systems</t>
  </si>
  <si>
    <t>Category targeted</t>
  </si>
  <si>
    <t>Hazard</t>
  </si>
  <si>
    <t>Geographical coverage</t>
  </si>
  <si>
    <t>Number of municipalities</t>
  </si>
  <si>
    <t>Outcome 2: Strengthened institutional capacity to reduce risks associated with climate-induced socioeconomic and environmental losses</t>
  </si>
  <si>
    <t>Indicator 2: Capacity of staff to respond to, and mitigate impacts of, climate-related events from targeted institutions increased</t>
  </si>
  <si>
    <t>Number of staff targeted</t>
  </si>
  <si>
    <t>Capacity level</t>
  </si>
  <si>
    <t>Output 2.1 Strengthened capacity of national and sub-national centres and networks to respond rapidly to extreme weather events</t>
  </si>
  <si>
    <t>Indicator 2.1.1: No. of staff trained to respond to, and mitigate impacts of, climate-related events</t>
  </si>
  <si>
    <t>Total staff trained</t>
  </si>
  <si>
    <t>% of female staff trained</t>
  </si>
  <si>
    <t>Type</t>
  </si>
  <si>
    <t>Indicator 2.1.2: No. of targeted institutions with increased capacity to minimize exposure to climate variability risks</t>
  </si>
  <si>
    <t>Outcome 3: Strengthened awareness and owernship of adaptation and climate risk reduction processes</t>
  </si>
  <si>
    <t>Indicator 3.1: Increase in application of appropriate adaptation responses</t>
  </si>
  <si>
    <t>Percentage of targeted population applying adaptation measures</t>
  </si>
  <si>
    <t xml:space="preserve">Output 3: Targeted population groups participating in adaptation and risk reduction awareness activities </t>
  </si>
  <si>
    <t>Indicator 3.1.1: Percentage in targeted population awareness of predicted adverse impacts of climate change, and of appropriate responses</t>
  </si>
  <si>
    <t>No. of targeted beneficiaries</t>
  </si>
  <si>
    <t>% of female participants targeted</t>
  </si>
  <si>
    <t>Level of awareness</t>
  </si>
  <si>
    <t>Outcome 4: Increased adaptive capacity within relevant development sector services and infrastructure assets</t>
  </si>
  <si>
    <t>Indicator 4.1: Increased responsiveness of development sector services to evolving needs from changing and variable climate</t>
  </si>
  <si>
    <t>Project/programme sector</t>
  </si>
  <si>
    <t>Geographical scale</t>
  </si>
  <si>
    <t>Response level</t>
  </si>
  <si>
    <t>Targeted asset</t>
  </si>
  <si>
    <t>Changes in asset (quantitative or qualitative)</t>
  </si>
  <si>
    <t>Output 4: Vulnerable development sector services and infrastructure assets strengthened in response to climate change impacts, including variability</t>
  </si>
  <si>
    <t>Number of services</t>
  </si>
  <si>
    <t>Outcome 5: Increased ecosystem resilience in response to climate change and variability-induced stress</t>
  </si>
  <si>
    <t>Indicator 5: Ecosystem services and natural resource assets maintained or improved under climate change and variability-induced stress</t>
  </si>
  <si>
    <t>Natural resource improvement level</t>
  </si>
  <si>
    <t>Output 5: Vulnerable ecosystem services and natural resource assets strengthned in response to climate change impacts, including variability</t>
  </si>
  <si>
    <r>
      <rPr>
        <b/>
        <u/>
        <sz val="11"/>
        <color theme="1"/>
        <rFont val="Calibri"/>
        <family val="2"/>
        <scheme val="minor"/>
      </rPr>
      <t>Core Indicator</t>
    </r>
    <r>
      <rPr>
        <sz val="11"/>
        <color theme="1"/>
        <rFont val="Calibri"/>
        <family val="2"/>
        <scheme val="minor"/>
      </rPr>
      <t xml:space="preserve"> 5.1: Natural Assets protected or rehabilitated</t>
    </r>
  </si>
  <si>
    <t>Natural asset or Ecosystem (type)</t>
  </si>
  <si>
    <t>Total number of natural assets or ecosystems protected/rehabilitated</t>
  </si>
  <si>
    <t>Unit</t>
  </si>
  <si>
    <t>Effectiveness of protection/rehabilitation</t>
  </si>
  <si>
    <t>Targeted performance at completion</t>
  </si>
  <si>
    <t>Outcome 6: Diversified and strengthened livelihoods and sources of income for vulnerable people in targeted areas</t>
  </si>
  <si>
    <t>Indicator 6.1: Increase in households and communities having more secure access to livelihood assets</t>
  </si>
  <si>
    <t>No. of targeted households</t>
  </si>
  <si>
    <t>% of female headed households</t>
  </si>
  <si>
    <t>Improvement level</t>
  </si>
  <si>
    <t>Indicator 6.2: Increase in targeted population's sustained climate-resilient alternative livelihoods</t>
  </si>
  <si>
    <t>% increase in income level vis-à-vis baseline</t>
  </si>
  <si>
    <t>Alternate Source</t>
  </si>
  <si>
    <t>Output 6 Targeted individual and community livelihood strategies strengthened in relation to climate change impacts, including variability</t>
  </si>
  <si>
    <t>Indicator 6.1.1: No. and type of adaptation assets created or strengthened in support of individual or community livelihood strategies</t>
  </si>
  <si>
    <t>Number of Assets</t>
  </si>
  <si>
    <t>Type of Assets</t>
  </si>
  <si>
    <t>Adaptation strategy</t>
  </si>
  <si>
    <r>
      <rPr>
        <b/>
        <u/>
        <sz val="11"/>
        <color theme="1"/>
        <rFont val="Calibri"/>
        <family val="2"/>
        <scheme val="minor"/>
      </rPr>
      <t>Core Indicator</t>
    </r>
    <r>
      <rPr>
        <sz val="11"/>
        <color theme="1"/>
        <rFont val="Calibri"/>
        <family val="2"/>
        <scheme val="minor"/>
      </rPr>
      <t xml:space="preserve"> 6.1.2: Increased income, or avoided decrease in income</t>
    </r>
  </si>
  <si>
    <r>
      <t xml:space="preserve">Number of households </t>
    </r>
    <r>
      <rPr>
        <i/>
        <sz val="9"/>
        <color theme="1"/>
        <rFont val="Calibri"/>
        <family val="2"/>
        <scheme val="minor"/>
      </rPr>
      <t>(total number in the project area)</t>
    </r>
  </si>
  <si>
    <t>Income source</t>
  </si>
  <si>
    <t>Income level (USD)</t>
  </si>
  <si>
    <t>Outcome 7: Improved policies and regulations that promote and enforce resilience measures</t>
  </si>
  <si>
    <t>Indicator 7: Climate change priorities are integrated into national development strategy</t>
  </si>
  <si>
    <t>Integration level</t>
  </si>
  <si>
    <t>Output 7:Improved integration of climate-resilience strategies into country development plans</t>
  </si>
  <si>
    <t>Indicator 7.1: No. of policies introduced or adjusted to address climate change risks</t>
  </si>
  <si>
    <t>No. of Policies introduced or adjusted</t>
  </si>
  <si>
    <t>Indicator 7.2: No. of targeted development strategies with incorporated climate change priorities enforced</t>
  </si>
  <si>
    <t>No. of Development strategies</t>
  </si>
  <si>
    <t>Regulation</t>
  </si>
  <si>
    <t>Effectiveness</t>
  </si>
  <si>
    <t>Glacier lake outburst flood</t>
  </si>
  <si>
    <t>Inland flooding</t>
  </si>
  <si>
    <t>fr</t>
  </si>
  <si>
    <t>biological assets</t>
  </si>
  <si>
    <t>Company policy</t>
  </si>
  <si>
    <t>5: Fully enforced (All elements implemented)</t>
  </si>
  <si>
    <t>Salinization</t>
  </si>
  <si>
    <t>Decrease</t>
  </si>
  <si>
    <t>land</t>
  </si>
  <si>
    <t>Communication &amp; Information policy</t>
  </si>
  <si>
    <t>4: Enforced (Most elements implemented)</t>
  </si>
  <si>
    <t>Drought</t>
  </si>
  <si>
    <t>Same</t>
  </si>
  <si>
    <t>water areas</t>
  </si>
  <si>
    <t>Defense policy</t>
  </si>
  <si>
    <t>3: Partially enforced (Some elements implemented)</t>
  </si>
  <si>
    <t>Wind</t>
  </si>
  <si>
    <t>subsoil assets</t>
  </si>
  <si>
    <t>increased adpative capacity</t>
  </si>
  <si>
    <t>Domestic policy</t>
  </si>
  <si>
    <t>2: Partially not enforced (Most elements not implemented)</t>
  </si>
  <si>
    <t>Agribusiness</t>
  </si>
  <si>
    <t>Coastal flooding</t>
  </si>
  <si>
    <t>air</t>
  </si>
  <si>
    <t>achieved</t>
  </si>
  <si>
    <t>Economic policy</t>
  </si>
  <si>
    <t>1: Not enforced (No elements implemented)</t>
  </si>
  <si>
    <t>Agricultural-related</t>
  </si>
  <si>
    <t>Financial capital</t>
  </si>
  <si>
    <t>Storm surge</t>
  </si>
  <si>
    <t>Please choose</t>
  </si>
  <si>
    <t>enhanced level of protection</t>
  </si>
  <si>
    <t>Education policy</t>
  </si>
  <si>
    <t>Agriculture</t>
  </si>
  <si>
    <t>Human capital</t>
  </si>
  <si>
    <t>Hurricane</t>
  </si>
  <si>
    <t>Selected</t>
  </si>
  <si>
    <t>Aquaculture</t>
  </si>
  <si>
    <t>Physical capital</t>
  </si>
  <si>
    <t>Not relevant</t>
  </si>
  <si>
    <t>5: All (Fully integrated)</t>
  </si>
  <si>
    <t>Construction/repairing business</t>
  </si>
  <si>
    <t>Social capital</t>
  </si>
  <si>
    <t>4: Most</t>
  </si>
  <si>
    <t>Cultivation</t>
  </si>
  <si>
    <t>Natural capital</t>
  </si>
  <si>
    <t>3: Some</t>
  </si>
  <si>
    <t>Fishing</t>
  </si>
  <si>
    <t>Personal capital</t>
  </si>
  <si>
    <t>Select</t>
  </si>
  <si>
    <t>5: All</t>
  </si>
  <si>
    <t>Community</t>
  </si>
  <si>
    <t>2: Most not integrated</t>
  </si>
  <si>
    <t>Forestry</t>
  </si>
  <si>
    <t>Adaptation strategies</t>
  </si>
  <si>
    <t>4: Almost all</t>
  </si>
  <si>
    <t>Private</t>
  </si>
  <si>
    <t>Multi-community</t>
  </si>
  <si>
    <t>1: None</t>
  </si>
  <si>
    <t>Handicrafts</t>
  </si>
  <si>
    <t>3: Half</t>
  </si>
  <si>
    <t>Public</t>
  </si>
  <si>
    <t>Departmental</t>
  </si>
  <si>
    <t>Coastal management</t>
  </si>
  <si>
    <t>Livestock production</t>
  </si>
  <si>
    <t>2: Some</t>
  </si>
  <si>
    <t>NGO</t>
  </si>
  <si>
    <t>National</t>
  </si>
  <si>
    <t>Disaster risk reduction</t>
  </si>
  <si>
    <t>Manufacturing</t>
  </si>
  <si>
    <t>5: Very high improvement</t>
  </si>
  <si>
    <t>Established</t>
  </si>
  <si>
    <t>Food security</t>
  </si>
  <si>
    <t>other</t>
  </si>
  <si>
    <t>4: High improvement</t>
  </si>
  <si>
    <t>Maintained</t>
  </si>
  <si>
    <t xml:space="preserve">Health </t>
  </si>
  <si>
    <t>Services</t>
  </si>
  <si>
    <t>Regional</t>
  </si>
  <si>
    <t>3: Moderate improvement</t>
  </si>
  <si>
    <t>Improved</t>
  </si>
  <si>
    <t>Urban development</t>
  </si>
  <si>
    <t>Tourism-related</t>
  </si>
  <si>
    <t>Local</t>
  </si>
  <si>
    <t>2: Limited improvement</t>
  </si>
  <si>
    <t>Water management</t>
  </si>
  <si>
    <t>Trading</t>
  </si>
  <si>
    <t>1: No improvement</t>
  </si>
  <si>
    <t>Multi-sector</t>
  </si>
  <si>
    <t>1 -generated information is irrelevant, and neither the stakeholders reached nor the timeframe managed were achieved</t>
  </si>
  <si>
    <t>1: No info transferred on time</t>
  </si>
  <si>
    <t>4: High capacity</t>
  </si>
  <si>
    <t>5: Fully aware</t>
  </si>
  <si>
    <t>5: Highly responsive (All defined elements )</t>
  </si>
  <si>
    <t>5: Fully improved</t>
  </si>
  <si>
    <t>Roads</t>
  </si>
  <si>
    <t>5: Very effective</t>
  </si>
  <si>
    <t>2 -the existence of some challenge in any of the three aspects of the indicator (generation of dissemination, stakeholders reached or timeframe managed)</t>
  </si>
  <si>
    <t>2: Somewhat info transferred</t>
  </si>
  <si>
    <t>3: Medium capacity</t>
  </si>
  <si>
    <t>4: Mostly aware</t>
  </si>
  <si>
    <t>4: Mostly responsive (Most defined elements)</t>
  </si>
  <si>
    <t>4: Mostly Improved</t>
  </si>
  <si>
    <t>Gov Buildings</t>
  </si>
  <si>
    <t>4: Effective</t>
  </si>
  <si>
    <t>3 -relevant information is generated and disseminated to all identified stakeholders on timely basis</t>
  </si>
  <si>
    <t>3: Info transferred on time</t>
  </si>
  <si>
    <t>2: Low capacity</t>
  </si>
  <si>
    <t>3: Partially aware</t>
  </si>
  <si>
    <t>3: Moderately responsive (Some defined elements)</t>
  </si>
  <si>
    <t>3: Moderately improved</t>
  </si>
  <si>
    <t>Causeways</t>
  </si>
  <si>
    <t>3: Moderately effective</t>
  </si>
  <si>
    <t>1: No capacity</t>
  </si>
  <si>
    <t>2: Partially not aware</t>
  </si>
  <si>
    <t>2: Partially responsive (Lacks most elements)</t>
  </si>
  <si>
    <t>2: Somewhat improved</t>
  </si>
  <si>
    <t>Airports</t>
  </si>
  <si>
    <t>2: Partially effective</t>
  </si>
  <si>
    <t>1: Aware of neither</t>
  </si>
  <si>
    <t>1: Non responsive (Lacks all elements )</t>
  </si>
  <si>
    <t>1: Not improved</t>
  </si>
  <si>
    <t>Schools</t>
  </si>
  <si>
    <t>1: Ineffective</t>
  </si>
  <si>
    <t>ha protected</t>
  </si>
  <si>
    <t>Training Centres</t>
  </si>
  <si>
    <t>ha rehabilitated</t>
  </si>
  <si>
    <t>Monitoring/Forecasting capacity</t>
  </si>
  <si>
    <t>Hospitals</t>
  </si>
  <si>
    <t>km protected</t>
  </si>
  <si>
    <t>Policy/regulatory reform</t>
  </si>
  <si>
    <t>Drinking water systems</t>
  </si>
  <si>
    <t>km rehabilitated</t>
  </si>
  <si>
    <t>1: Risk knowledge</t>
  </si>
  <si>
    <t>1: No plans conducted or updated</t>
  </si>
  <si>
    <t>Capacity development</t>
  </si>
  <si>
    <t>2: Monitoring and warning service</t>
  </si>
  <si>
    <t>2: Undertaking or updating of assessments in progress</t>
  </si>
  <si>
    <t>Sustainable forest management</t>
  </si>
  <si>
    <t>3: Dissemination and communication</t>
  </si>
  <si>
    <t>3: Risk and vulnterability assessments completed or updated</t>
  </si>
  <si>
    <t>Strengthening infrastructure</t>
  </si>
  <si>
    <r>
      <t xml:space="preserve">1: Health and Social Infrastructure </t>
    </r>
    <r>
      <rPr>
        <i/>
        <sz val="11"/>
        <color theme="1"/>
        <rFont val="Calibri"/>
        <family val="2"/>
        <scheme val="minor"/>
      </rPr>
      <t>(developed/improved)</t>
    </r>
  </si>
  <si>
    <t>Forests</t>
  </si>
  <si>
    <t>4: Response capability</t>
  </si>
  <si>
    <t>Supporting livelihoods</t>
  </si>
  <si>
    <r>
      <t xml:space="preserve">2: Physical asset </t>
    </r>
    <r>
      <rPr>
        <i/>
        <sz val="11"/>
        <color theme="1"/>
        <rFont val="Calibri"/>
        <family val="2"/>
        <scheme val="minor"/>
      </rPr>
      <t>(produced/improved/strenghtened)</t>
    </r>
  </si>
  <si>
    <t>Mangroves</t>
  </si>
  <si>
    <t>Mangrove reforestation</t>
  </si>
  <si>
    <t>Coasts</t>
  </si>
  <si>
    <t>From 0 to 0.5%</t>
  </si>
  <si>
    <t>Energy policy</t>
  </si>
  <si>
    <t>Coastal drainage and infrastructure</t>
  </si>
  <si>
    <t>Rangelands</t>
  </si>
  <si>
    <t>From 0.5 to 1%</t>
  </si>
  <si>
    <t>Environmental policy</t>
  </si>
  <si>
    <t>Irrigation system</t>
  </si>
  <si>
    <t>Cultivated land/Agricultural land</t>
  </si>
  <si>
    <t>From 1% to 5%</t>
  </si>
  <si>
    <t>Foreign policy</t>
  </si>
  <si>
    <t>Community-based adaptation</t>
  </si>
  <si>
    <t>Catchment area/Watershed/Aquifer</t>
  </si>
  <si>
    <t>From 5% to 10%</t>
  </si>
  <si>
    <t>Health policy</t>
  </si>
  <si>
    <t>Erosion control</t>
  </si>
  <si>
    <t>Protected areas/National parks</t>
  </si>
  <si>
    <t>From 10% to 20%</t>
  </si>
  <si>
    <t>Housing policy</t>
  </si>
  <si>
    <t>Soil water conservation</t>
  </si>
  <si>
    <t>From 20% to 30%</t>
  </si>
  <si>
    <t>Human resource policies</t>
  </si>
  <si>
    <t>Microfinance</t>
  </si>
  <si>
    <t>From 30% to 40%</t>
  </si>
  <si>
    <t>Information policy</t>
  </si>
  <si>
    <t>Special Program for women</t>
  </si>
  <si>
    <t>From 40% to 50%</t>
  </si>
  <si>
    <t>Macroeconomic policy</t>
  </si>
  <si>
    <t>Livelihoods</t>
  </si>
  <si>
    <t>Above 50%</t>
  </si>
  <si>
    <t>Monetary policy</t>
  </si>
  <si>
    <t>Water storage</t>
  </si>
  <si>
    <t>Population policy</t>
  </si>
  <si>
    <t>ICT and information dissemination</t>
  </si>
  <si>
    <t>Private policy</t>
  </si>
  <si>
    <t>Public policy</t>
  </si>
  <si>
    <t>Science policy</t>
  </si>
  <si>
    <t>Social policy</t>
  </si>
  <si>
    <t>3- relevant information is generated and disseminated to all identified stakeholders on timely basis</t>
  </si>
  <si>
    <t>Transportation policy</t>
  </si>
  <si>
    <t>describe</t>
  </si>
  <si>
    <t>Urban policy</t>
  </si>
  <si>
    <t>2- the existence of some challenge in any of the three aspects of the indicator</t>
  </si>
  <si>
    <t>Water policy</t>
  </si>
  <si>
    <t>Other policy</t>
  </si>
  <si>
    <t>1- generated information is irrelevant and neither the stakeholders reached nor the timeframe managed were achieved</t>
  </si>
  <si>
    <r>
      <rPr>
        <b/>
        <sz val="12"/>
        <color indexed="8"/>
        <rFont val="Times New Roman"/>
        <family val="1"/>
      </rPr>
      <t xml:space="preserve">Goal: </t>
    </r>
    <r>
      <rPr>
        <sz val="12"/>
        <color indexed="8"/>
        <rFont val="Times New Roman"/>
        <family val="1"/>
      </rPr>
      <t xml:space="preserve">Assist developing-country Parties to the Kyoto Protocol that are particularly vulnerable to the adverse effects of climate change in meeting the costs of concrete adaptation projects and programmes in order to implement climate-resilient measures. 
</t>
    </r>
    <r>
      <rPr>
        <b/>
        <sz val="12"/>
        <color indexed="8"/>
        <rFont val="Times New Roman"/>
        <family val="1"/>
      </rPr>
      <t xml:space="preserve">Impact: </t>
    </r>
    <r>
      <rPr>
        <sz val="12"/>
        <color indexed="8"/>
        <rFont val="Times New Roman"/>
        <family val="1"/>
      </rPr>
      <t xml:space="preserve">Increased resiliency at the community, national, and regional levels to climate variability and change. </t>
    </r>
  </si>
  <si>
    <t>MIE</t>
  </si>
  <si>
    <t>RIE</t>
  </si>
  <si>
    <t>NIE</t>
  </si>
  <si>
    <t>Asia-Pacific</t>
  </si>
  <si>
    <t>Latin America and Caribbean</t>
  </si>
  <si>
    <t>Africa</t>
  </si>
  <si>
    <t>Eastern Europe</t>
  </si>
  <si>
    <t>Afghanistan, Islamic Rep. of</t>
  </si>
  <si>
    <t>Armenia</t>
  </si>
  <si>
    <t>Antigua and Barbuda</t>
  </si>
  <si>
    <t>Azerbaijan</t>
  </si>
  <si>
    <t>Burundi</t>
  </si>
  <si>
    <t>Benin</t>
  </si>
  <si>
    <t>Burkina Faso</t>
  </si>
  <si>
    <t>Bangladesh</t>
  </si>
  <si>
    <t>Bulgaria</t>
  </si>
  <si>
    <t>Bahrain</t>
  </si>
  <si>
    <t>Bahamas, The</t>
  </si>
  <si>
    <t>Bosnia and Herzegovina</t>
  </si>
  <si>
    <t>Belarus</t>
  </si>
  <si>
    <t>Belize</t>
  </si>
  <si>
    <t>Bolivia</t>
  </si>
  <si>
    <t>Brazil</t>
  </si>
  <si>
    <t>Barbados</t>
  </si>
  <si>
    <t>Bhutan</t>
  </si>
  <si>
    <t>Botswana</t>
  </si>
  <si>
    <t>Central African Republic</t>
  </si>
  <si>
    <t>Chile</t>
  </si>
  <si>
    <t>China, People's Republic of</t>
  </si>
  <si>
    <t>Cote d'Ivoire</t>
  </si>
  <si>
    <t>Cameroon</t>
  </si>
  <si>
    <t>Congo, Dem. Rep. of</t>
  </si>
  <si>
    <t>Congo, Republic of</t>
  </si>
  <si>
    <t>Cook Islands</t>
  </si>
  <si>
    <t>Colombia</t>
  </si>
  <si>
    <t>Comoros</t>
  </si>
  <si>
    <t>Cape Verde</t>
  </si>
  <si>
    <t>Costa Rica</t>
  </si>
  <si>
    <t>Cuba</t>
  </si>
  <si>
    <t>Micronesia, Fed. States of</t>
  </si>
  <si>
    <t>Gabon</t>
  </si>
  <si>
    <t>Gambia, The</t>
  </si>
  <si>
    <t>Guinea-Bissau</t>
  </si>
  <si>
    <t>Equatorial Guinea</t>
  </si>
  <si>
    <t>Croatia</t>
  </si>
  <si>
    <t>Iran, Islamic Republic of</t>
  </si>
  <si>
    <t>Kyrgyz Republic</t>
  </si>
  <si>
    <t>Cambodia</t>
  </si>
  <si>
    <t>Korea, Republic of</t>
  </si>
  <si>
    <t>Lao People's Democratic Republic</t>
  </si>
  <si>
    <t>Libya</t>
  </si>
  <si>
    <t>Moldova</t>
  </si>
  <si>
    <t>Macedonia, former Yugoslav Republic of</t>
  </si>
  <si>
    <t>Niue</t>
  </si>
  <si>
    <t>Korea, Dem. People's Rep. of</t>
  </si>
  <si>
    <t>Slovak Republic</t>
  </si>
  <si>
    <t>Chad</t>
  </si>
  <si>
    <t>Tanzania</t>
  </si>
  <si>
    <t>Venezuela</t>
  </si>
  <si>
    <t>Vietnam</t>
  </si>
  <si>
    <t>Yemen, Republic of</t>
  </si>
  <si>
    <r>
      <rPr>
        <b/>
        <sz val="12"/>
        <color indexed="8"/>
        <rFont val="Times New Roman"/>
        <family val="1"/>
      </rPr>
      <t>Important:</t>
    </r>
    <r>
      <rPr>
        <sz val="12"/>
        <color indexed="8"/>
        <rFont val="Times New Roman"/>
        <family val="1"/>
      </rPr>
      <t xml:space="preserve"> Please read the following guidance document (also posted on the Adaptation Fund website) before entering your data </t>
    </r>
  </si>
  <si>
    <t>Type of implementing entity</t>
  </si>
  <si>
    <r>
      <rPr>
        <b/>
        <u/>
        <sz val="11"/>
        <color theme="1"/>
        <rFont val="Calibri"/>
        <family val="2"/>
        <scheme val="minor"/>
      </rPr>
      <t>Core Indicator</t>
    </r>
    <r>
      <rPr>
        <sz val="11"/>
        <color theme="1"/>
        <rFont val="Calibri"/>
        <family val="2"/>
        <scheme val="minor"/>
      </rPr>
      <t xml:space="preserve"> 4.2: Assets produced, developed, improved or strengthened</t>
    </r>
  </si>
  <si>
    <t>Indicator 4.1.1: No. and type of development sector services to respond to new conditions resulting from climate variability and change</t>
  </si>
  <si>
    <t>1.1</t>
  </si>
  <si>
    <t xml:space="preserve">1.2. </t>
  </si>
  <si>
    <t xml:space="preserve">2.1 </t>
  </si>
  <si>
    <t>2.2</t>
  </si>
  <si>
    <t xml:space="preserve">2.3 </t>
  </si>
  <si>
    <t xml:space="preserve">3.1 </t>
  </si>
  <si>
    <t xml:space="preserve">3.2 </t>
  </si>
  <si>
    <t>3.3</t>
  </si>
  <si>
    <t>REDUCING THE VULNERABILITY BY FOCUSING ON CRITICAL SECTORS (AGRICULTURE, WATER RESOURCES, AND COASTLINES) IN ORDER TO REDUCE THE NEGATIVE IMPACTS OF CLIMATE CHANGE AND IMPROVE THE RESILIENCE OF THESE SECTORS</t>
  </si>
  <si>
    <t>Support the development of Costa Ricas’s adaptation capacity in line with the Plan Nacional de Acción de la Estrategia Nacional de Cambio Climático (National Action Plan of the National Strategy on Climate Change)</t>
  </si>
  <si>
    <t>Fundecooperacion para el Desarrollo Sostenible</t>
  </si>
  <si>
    <t>Communities.</t>
  </si>
  <si>
    <t>www.fundecooperacion.org</t>
  </si>
  <si>
    <t>Marianella Feoli Peña</t>
  </si>
  <si>
    <t>mfeoli@fundecooperacion.org</t>
  </si>
  <si>
    <t>Andrea Meza</t>
  </si>
  <si>
    <t>cambioclimatico@minae.go.cr</t>
  </si>
  <si>
    <t>Carolina Reyes</t>
  </si>
  <si>
    <t>creyes@fundecooperacion.org</t>
  </si>
  <si>
    <t>CEDARENA</t>
  </si>
  <si>
    <t>ALIARSE</t>
  </si>
  <si>
    <t>ACEPESA</t>
  </si>
  <si>
    <t>CREMA</t>
  </si>
  <si>
    <t>UNAFOR</t>
  </si>
  <si>
    <t>MARVIVA</t>
  </si>
  <si>
    <t>KETO</t>
  </si>
  <si>
    <t>CNPL</t>
  </si>
  <si>
    <t>CFIA</t>
  </si>
  <si>
    <t xml:space="preserve">Carolina Reyes </t>
  </si>
  <si>
    <t>Extreme weather events or geophysical events diminish programme benefits or cause major disturbances resulting in delays due to needed emergency and recovery processes.</t>
  </si>
  <si>
    <t>Programme beneficiaries resistant to change or weak cooperation at the proposed sites</t>
  </si>
  <si>
    <t>Stakeholders are not able to perceive reductions in vulnerability over the time-scale determined by programme duration.</t>
  </si>
  <si>
    <t>Low</t>
  </si>
  <si>
    <t xml:space="preserve">The development of the project considers the involved of the consultation of different stakeholders such as organizations, public and private institutions, that are implementing projects related to climate change. The processes facilitate an active participation of the beneficiaries in order to reinforce the beneficiaries’ ownership of the project, supporting proactive and community-led initiatives. </t>
  </si>
  <si>
    <t>Project beneficiaries are unable to properly manage the technologies or measures being promoted, and/or the technologies or measures do not improve operational efficiency</t>
  </si>
  <si>
    <t>Programme activities have been designed and paced to ensure a reasonable chance of completion over five years. The Programme Management Board will provide required oversight for management of programme inputs.</t>
  </si>
  <si>
    <t>Limited human resources in Government ministries to support activities.</t>
  </si>
  <si>
    <t>Fluctuations in exchange rate</t>
  </si>
  <si>
    <t>Mismanagement of Resources.</t>
  </si>
  <si>
    <t>Knowledge transfer and awareness building through capacity building activities are contemplated throughout the programme. Promotes a capacity development approach which is based on participatory assessments. These assessments will contribute to building the beneficiaries’ ownership and enable the analysis of autonomous adaptation approaches.</t>
  </si>
  <si>
    <t>Insufficient collaboration/coordination between participating partners and stakeholders</t>
  </si>
  <si>
    <t>Delays in disbursements affects project progress</t>
  </si>
  <si>
    <t>Financial Coordinator monitor exchange rate (USD to Colones) in order to communicate any implication to the PC. It is important to mention the exchange rate has during the last months have been beneficial to the project.</t>
  </si>
  <si>
    <t>Component1</t>
  </si>
  <si>
    <t>Component 2</t>
  </si>
  <si>
    <t>Component 3</t>
  </si>
  <si>
    <t>NIE FEE</t>
  </si>
  <si>
    <t>Promotion and Awareness</t>
  </si>
  <si>
    <t>Implementation Communication actions</t>
  </si>
  <si>
    <t>Monitoring visits facilitation</t>
  </si>
  <si>
    <t>Framework functioning effectively</t>
  </si>
  <si>
    <t xml:space="preserve">Programme Implementation Oversight Reunions </t>
  </si>
  <si>
    <r>
      <t xml:space="preserve">Project actions/activities planned for current reporting period are progressing on track or exceeding expectations to achieve </t>
    </r>
    <r>
      <rPr>
        <b/>
        <sz val="11"/>
        <rFont val="Times New Roman"/>
        <family val="1"/>
      </rPr>
      <t>all</t>
    </r>
    <r>
      <rPr>
        <sz val="11"/>
        <rFont val="Times New Roman"/>
        <family val="1"/>
      </rPr>
      <t xml:space="preserve">  major outcomes/outputs for given reporting period, without major shortcomings. The project can be presented as “good practice”.</t>
    </r>
  </si>
  <si>
    <t>Monitoring and field visits</t>
  </si>
  <si>
    <t>Please Provide the Name and Contact information of person(s) responsible for completing the Rating section</t>
  </si>
  <si>
    <t>1. Implementation of different projects at the local level that respond to the adaptation needs of each community.
2. Improving the capacity of communities, producers, institutions, and stakeholders regarding adaptation to Climate Change.</t>
  </si>
  <si>
    <t>Please Provide the Name and Contact information of person(s) responsible for completeling the Rating section</t>
  </si>
  <si>
    <t xml:space="preserve">ZAE maps for selected crops of the Central Region 
</t>
  </si>
  <si>
    <t>technological showcases implemented and applying technology options for the adaptation to climate change in Naranjo, Puriscal, Dota and Pacayas.</t>
  </si>
  <si>
    <t>Online platform with updated information on adaptation technologies and zoning scenarios</t>
  </si>
  <si>
    <t>beneficiaries (50% women and 50% men)</t>
  </si>
  <si>
    <t>Agricultural and livestock units has identified technological options</t>
  </si>
  <si>
    <t>Plans for adaptation at farm level</t>
  </si>
  <si>
    <t>Discrete agricultural adaptation practices are demonstrated on-farm. Adaptation practices include: enhanced water management techniques, enhanced soil management practices, planting techniques, post-harvest processing and diversified livestock practices.</t>
  </si>
  <si>
    <t>ha on indigenous territories implementing technical options and methods that enhance their resilience to the effects of climate change</t>
  </si>
  <si>
    <t>At least 12 ASADAS have undertaken a vulnerability assessment</t>
  </si>
  <si>
    <t>At least 3 committees formed by various social actors</t>
  </si>
  <si>
    <t>At least 25,000 water users beneficiated</t>
  </si>
  <si>
    <t>At least 5 measures implemented for integrated watershed protection</t>
  </si>
  <si>
    <t>Protection of aquifers</t>
  </si>
  <si>
    <t>At least 25,000 inhabitants in 50 communities have their water supply and associated infrastructure, improved to manage climate-induced impacts on water supply</t>
  </si>
  <si>
    <t>50 communities have their water supply and associated infrastructure improved</t>
  </si>
  <si>
    <t>At least 500 citizens in coastal zones are prepared and trained to deal with the impacts of climate change</t>
  </si>
  <si>
    <t>At least 10 coastal communities have implemented at least one adaptation measure</t>
  </si>
  <si>
    <t>At least 1 Community Coastal Reforestation Program</t>
  </si>
  <si>
    <t>25 ha of mangrove reforested in Gandoca (including areas within the National Wildfire Refuge Gandoca Manzanillo)</t>
  </si>
  <si>
    <t>At least one coastal community implement a mangrove nursery effective to combat coastal erosion</t>
  </si>
  <si>
    <t>At least one Early Warning System and Emergency Protocol implemented</t>
  </si>
  <si>
    <t>One management system and incident management for Forest Fires</t>
  </si>
  <si>
    <t>At least 5 communities trained, involving traditional leaders, women and youth groups</t>
  </si>
  <si>
    <t>At least 3,000 beneficiaries trained</t>
  </si>
  <si>
    <t>At least than 50 stakeholders participating in awareness raising events</t>
  </si>
  <si>
    <t>At least 1000 policymakers and technical officers exhibit improved levels of understanding of climate risk assessment and planning processes for climate change adaptation.</t>
  </si>
  <si>
    <t>-At least 10 knowledge materials (experience notes, case studies, photo stories, videos, etc.) are generated per year starting from year 2 of the programme</t>
  </si>
  <si>
    <t>Internalization of environmental costs of the water suppliers to facilitate their adaptation to climate change in vulnerable areas</t>
  </si>
  <si>
    <t>-1 online training course</t>
  </si>
  <si>
    <t>70% of programme beneficiaries make use of improved climate risk information</t>
  </si>
  <si>
    <t>At least 10 properly installed and functioning new meteorological stations and information platforms</t>
  </si>
  <si>
    <t>0 technological showcases implemented</t>
  </si>
  <si>
    <t>0 units has identified technological options</t>
  </si>
  <si>
    <t>0 Plans for adaptation at farm level</t>
  </si>
  <si>
    <t>Number of farms implementing actions</t>
  </si>
  <si>
    <t>Last ZAE maps of the country were made in 1980</t>
  </si>
  <si>
    <r>
      <t xml:space="preserve">5000 hectares of the watershed </t>
    </r>
    <r>
      <rPr>
        <sz val="10"/>
        <rFont val="Calibri"/>
        <family val="2"/>
        <scheme val="minor"/>
      </rPr>
      <t xml:space="preserve"> improved directly or indirectly by the implementation of management practices</t>
    </r>
  </si>
  <si>
    <t>Maintain proactive outreach communications strategy throughout the programme. Also, the programme is strengthening local capacity to monitor project indicators through the support of the Executing Entities.</t>
  </si>
  <si>
    <t>In order to avoid delays has been important to anticipate as much as possible and to promote constant coordination among National Implementing Entity, Executing Entities and the Adaptation Fund. However, delays can happen and some of the delays respond to the importance of responding 100% to the requirements at the financial and administrative level.</t>
  </si>
  <si>
    <t>List output and corresponding amount spent for the current reporting period</t>
  </si>
  <si>
    <t>Type of Indicator: indicators towards Objectives</t>
  </si>
  <si>
    <t>1.1.1.</t>
  </si>
  <si>
    <t>1.1.2</t>
  </si>
  <si>
    <t>1.1.3</t>
  </si>
  <si>
    <t>1.2.1</t>
  </si>
  <si>
    <t>2.1.1</t>
  </si>
  <si>
    <t>2.1.2</t>
  </si>
  <si>
    <t>2.2.1</t>
  </si>
  <si>
    <t>2.2.2</t>
  </si>
  <si>
    <t>2.2.3</t>
  </si>
  <si>
    <t>2.3.1</t>
  </si>
  <si>
    <t>2.3.3</t>
  </si>
  <si>
    <t>3.1.1</t>
  </si>
  <si>
    <t>3.1.2</t>
  </si>
  <si>
    <t>3.2</t>
  </si>
  <si>
    <t>It is expected a total of $5.500.000 of co-financing by the Terminal Evaluation. The co-financing of the project is in-kind and part in cash..</t>
  </si>
  <si>
    <t>EE Fee</t>
  </si>
  <si>
    <t>HS</t>
  </si>
  <si>
    <t>At least 50 hectares of aquifer recharge areas reforested</t>
  </si>
  <si>
    <t>8 km of coastline and beaches in protected areas, redesigned and reforested</t>
  </si>
  <si>
    <t>Delays in programme implementation</t>
  </si>
  <si>
    <t>Marianella Feoli as PCU coordinator</t>
  </si>
  <si>
    <t>gerencia@fundecooperacion.org</t>
  </si>
  <si>
    <t>ICICOR</t>
  </si>
  <si>
    <t>PRODUS</t>
  </si>
  <si>
    <t>FUNDECOR</t>
  </si>
  <si>
    <t>2: Physical asset (produced/improved/strenghtened)</t>
  </si>
  <si>
    <t>PCU coordinator</t>
  </si>
  <si>
    <t>November 2016-October 2017</t>
  </si>
  <si>
    <r>
      <t>Estimated cumulative total disbursement as of</t>
    </r>
    <r>
      <rPr>
        <b/>
        <sz val="11"/>
        <color indexed="10"/>
        <rFont val="Times New Roman"/>
        <family val="1"/>
      </rPr>
      <t xml:space="preserve"> 10/10/2017</t>
    </r>
  </si>
  <si>
    <t>CIEDES</t>
  </si>
  <si>
    <t>SIREFOR</t>
  </si>
  <si>
    <t>The implementation of the programme at this stage has been good; until now there are many results achieved at the local level. It is expected to achieved even more results by the third year.</t>
  </si>
  <si>
    <t>Increasing the adaptation capacity to climate change in the agricultural sector 
Some expected results at the second year:
-At least 16 agricultural and livestock units has identified technological options 
-At least 16 plans for adaptation at farm level</t>
  </si>
  <si>
    <t>Improving water resources management in order to increase resilience in coastal communities that are more vulnerable to climate change.
Some expected results at the second year:
-10 Operadores have implemented a Water Safety Plan  or Watershed Management Plans
-At least 3 ASADAS have undertaken a vulnerability assessment
-10 hectares of aquifer recharge areas reforested</t>
  </si>
  <si>
    <t>-A completed and operationally tested “Handbook on Coastal Adaptation”, "Technical Guide for Adaptation to Climate Change for the artisanal fishing sector" and "Handbook on Water Supply Systems Adaptation" is developed by the end of the project</t>
  </si>
  <si>
    <t>October 2018</t>
  </si>
  <si>
    <t>It is important to notice that for every disbursement a bank fee is deducted.</t>
  </si>
  <si>
    <t>Financial information:  cumulative from project start to Oct, 2017</t>
  </si>
  <si>
    <t>Bank scams accounts of the projects</t>
  </si>
  <si>
    <t>Medium</t>
  </si>
  <si>
    <t>YEAR 1
The Programme was featured in the different media and magazine publications at the local level (Ambientico and magazine Agropecuaria/MAG). Also the programme also participated in/supported awareness initiatives such as "Juntos por el Mar", Congreso Nacional Forrajero 2016, and Congreso PCCMCA, were the adaptation subject has been included. Some of the results:
*Appearances in national TV and newspapers promoting the Adaptation Fund in Costa Rica.
*More than 16 workshops had been held in different communities.
*Participation at the COP 22 in order to present many of the results achieved by the programme at the local level.
YEAR 2.
An important aspect for promotion and awareness of the Programme in Costa Rica, was to differentiate the name of the programme here in Costa Rica from the donor's name. Is important to clarify, that usually here in Costa Rica, the people is used to call the projects as the donor's name; so it was important to make a difference  and as a way of positioning the  programme results and the organization that is financing the initiative. For this reason, the name Adapta2+  was created.
Also, Adapta2+ was featured in the different media  at the local level (newspapers, radio and social media), participated in/supported awareness initiatives such as the Congreso Nacional Lechero 2017 (were the National Adaptation Project was presented), the Climate Finance Readiness Seminar 2017 and the "National Adaptation Plan Workshops" /that were implemented by the Designated Authority). Some of the results:
*Appearances in national TV and newspapers promoting the Adaptation Fund Seminar in Costa Rica. Specificadly, the project of Coopepuriscal was promoted.
*Other appearances in national newspapers promoting projects: 
               1. Final results of the project implemented by ALIARSE.
               2. Improvements and objectives of the project implemented by Keto
               3. Results obtained by UNAFOR, executing entity that is implementing a project in Guanacaste.
               4. Progress Status of the Insurance for the Agricultural Sector                
*Promotion of the Programme Adapta2+ at the COP22, promoting the the results of the first year of implementation.
*2 project videos: ALIARSE and Coopepuriscal
*More than 6 workshops had been held in different communities.</t>
  </si>
  <si>
    <t>YEAR 1
To date the programme has started almost 11 initiatives that respond to agricultural adaptation needs in each of the communities selected.
Up to date the programme has achieved the implementation of adaptation measures in 84 farm units. Each unit with its plans farm plans created.
YEAR 2
During the second year, 11 initiatives continue their implementation and a new project started its implementation. This new project also responds to agricultural adaptation needs in each of the communities selected.
Up to date the programme has achieved the implementation of adaptation measures in 160 farms units. Each unit with its farm plans created.</t>
  </si>
  <si>
    <r>
      <rPr>
        <b/>
        <sz val="11"/>
        <rFont val="Times New Roman"/>
        <family val="1"/>
      </rPr>
      <t>YEAR 1</t>
    </r>
    <r>
      <rPr>
        <sz val="11"/>
        <rFont val="Times New Roman"/>
        <family val="1"/>
      </rPr>
      <t xml:space="preserve">
</t>
    </r>
    <r>
      <rPr>
        <i/>
        <sz val="11"/>
        <rFont val="Times New Roman"/>
        <family val="1"/>
      </rPr>
      <t xml:space="preserve">The rating of S is because, even though the  budger implementation has been slow, we have achieved several important results at the local level. The main reasons  for the delay has been that the executing entities, specially the ones in charge of the component 2, had to overcomen some issues in order to start implementation. Component 1 has been the component with more implementation at the local level creating specifics examples of adaptation. 
However, is important to mention that the second component, in specific coastal zones, had better implementation during this year.
The work along with many partners ia a priority in order to ensure the sustainability of the projects and the implementation of the different actions at the local level. Is important a continuos dialogue with the stakeholders and other initiatives. The interaction of different initiatives with the projects that had been implemented had already results that increase the impact. 
The progress and achievement of concrete results certainly demonstrates the good management and implementation until now; we are expecting even better results during the upcoming periods.
</t>
    </r>
    <r>
      <rPr>
        <b/>
        <sz val="11"/>
        <rFont val="Times New Roman"/>
        <family val="1"/>
      </rPr>
      <t>YEAR 2
The rating of S is because, even thou an improvement was made in the implementation of actions that responds to the second component, the initiatives started until september 2017. Fundecooperación continuous working with partners from different sectors to ensure the sustainability of the projects, a continuous dialogue  with the stakeholders and other initiatives to increase impact and to seek for more opportunities to support adaptation measures and to leveraging existing resources to improve impact and value of the actions.
Although we consider we can improve, concrete results were achieved during the year and that certainly demonstrates the good implementation of the Adapta2</t>
    </r>
    <r>
      <rPr>
        <b/>
        <vertAlign val="superscript"/>
        <sz val="11"/>
        <rFont val="Times New Roman"/>
        <family val="1"/>
      </rPr>
      <t>+</t>
    </r>
    <r>
      <rPr>
        <b/>
        <sz val="11"/>
        <rFont val="Times New Roman"/>
        <family val="1"/>
      </rPr>
      <t>. Also, we consider that a better result will be achieved during the upcoming periods and the initiatices that alredy started will have more results at the local level.</t>
    </r>
  </si>
  <si>
    <t>YEAR 1
To date the programme has started almost 10 initiatives-projects that respond to water resources and coastal areas adaptation needs in each of the communities selected.
Up to date:
-4 ASADAS have implemented a Water Safety Plan  
-4 ASADAS have undertaken a vulnerability assessment
-25 hectares of aquifer recharge areas reforested
YEAR 2
The second year two more initiatives-projects started, those initiatives respond to water resources adaptation needs. However, the implementation of those 2 projects started in september 2017.
Up to date:
-9 ASADAS have implemented a Water Safety Plans or Strategies to implement improvements .
-4 ASADAS have undertaken a vulnerability assessment.
-33.94 hectares of aquifer recharge areas reforested</t>
  </si>
  <si>
    <t>YEAR 1
All the projects include, as a cross-cutting theme, the improvement of capacities at the local level. At the same time, specific projects that allow the creation of knowledge tools and the improvement of national frameworks has been supported by the programme. 
YEAR 2
2 new projects started in order to improve the capacity of national organizations and communities to adapt to climate change. This 2 projects along with the ones that already started, have an important impact on the Adapta2+ indicators. Adapta2+has created several knowledge materials such as:
*Manual of Bribri and Cabécar Ancestral Practices
*A training guide on adaptation to climate change.
*Nogal: A video-game on climate change for  kids.
*Study Cases</t>
  </si>
  <si>
    <t>-At least 5 microfinancing institutions include credit products available to local small producers for adaptation to climate change</t>
  </si>
  <si>
    <t>-At least 10 initiatives per year have access to credit schemes for the implementation of adaptation activities</t>
  </si>
  <si>
    <t>-At least 10 initiatives per year</t>
  </si>
  <si>
    <t>-At least 2 credit products available for adaptation to climate change of local water management associations (ASADAS) and national water systems</t>
  </si>
  <si>
    <t>Promotion of early and consistent engagement of senior government decision makers on programme progress and monitoring. Fundecooperación, as NIE, has signed cooperation agreements with the government ministries (that are related to the components) in order to received technical assistance in the field.</t>
  </si>
  <si>
    <r>
      <t xml:space="preserve">Each of the project Executing Entities reports each semester at the financial and technical level. 
</t>
    </r>
    <r>
      <rPr>
        <sz val="10"/>
        <color theme="3" tint="0.39997558519241921"/>
        <rFont val="Calibri"/>
        <family val="2"/>
        <scheme val="minor"/>
      </rPr>
      <t>Year 1</t>
    </r>
    <r>
      <rPr>
        <sz val="10"/>
        <rFont val="Calibri"/>
        <family val="2"/>
        <scheme val="minor"/>
      </rPr>
      <t xml:space="preserve">
</t>
    </r>
    <r>
      <rPr>
        <sz val="10"/>
        <color theme="3" tint="0.39997558519241921"/>
        <rFont val="Calibri"/>
        <family val="2"/>
        <scheme val="minor"/>
      </rPr>
      <t xml:space="preserve">A project financial evaluation each semester is made by the NIE to each of the project. Disbursements are to be done depending on the results of the evaluation of the EE and if there are not improvements to be done by the EE.  Both the internal and external audits review and verify the sound  management of resources  of the project by Fundecooperación.   </t>
    </r>
  </si>
  <si>
    <r>
      <t xml:space="preserve">The implementation has considered the improvement of community preparation and response by developing and consolidating early warning protocols and systems. 
</t>
    </r>
    <r>
      <rPr>
        <sz val="10"/>
        <color theme="3" tint="0.39997558519241921"/>
        <rFont val="Calibri"/>
        <family val="2"/>
        <scheme val="minor"/>
      </rPr>
      <t>Year 2</t>
    </r>
    <r>
      <rPr>
        <sz val="10"/>
        <rFont val="Calibri"/>
        <family val="2"/>
        <scheme val="minor"/>
      </rPr>
      <t xml:space="preserve">
</t>
    </r>
    <r>
      <rPr>
        <sz val="10"/>
        <color theme="3" tint="0.39997558519241921"/>
        <rFont val="Calibri"/>
        <family val="2"/>
        <scheme val="minor"/>
      </rPr>
      <t>Differente extreme weather events happened at the end of 2016 and during 2017, Hurrican Otto and Tropical Storm Nate, afected several of the areas  where the programme is being implemented.</t>
    </r>
  </si>
  <si>
    <t>Year 1
It is important to mention that the gender consideration on the programme is more focus from a family perspective; as a result, both men and women have been actively involved in programme activities. 
However, the programme has made efforts on mainstreaming gender into project implementation. The NIE has assisted Executing Entities to gain a better understanding of the importance of addressing gender issues.  And to continue this efforts, Fundecooperación asked for the AF technical grant support in order to implement activities such as workshops, stakeholder sensitization sessions and development of the communications strategy etc. in order to comply with the AF Gender Policy. The composition of the PSC is an excellent example of gender equality as both men and women occupy decision-making positions.  
Year 2
During the second year, NIE conducted the implementation of the Gender Policy through an analisys of the gender conditions in different activities of the project along with partners. This has allowed the project to understand the aspects that the EE and us, as NIE, should be following during the implementation period.</t>
  </si>
  <si>
    <t>Year 1:
- It is important to promote understanding among the NIE, EE, partners and the community groups in order to implement the project in the most successful way. 
- The support of allies among the projects are needed in order to increase the impact. However, a follow up from the NIE during the whole process is also needed to obtain results. The programme approach is to build partnerships with key national and local organizations in order to facilitate progress, obtain outputs, implement activities and shared objectives.
-The constant coordination among the EE and the NIE is needed. The effective coordination allows transparency and good governance of the implementation process.
Year 2:
-It is important that during the implementation phase, external aspects affect sometimes the execution of activities Example: natural desasters. For this cases, it is important to consider to consider always additional time for the project and also technical support to the EE and communities.
-Searching for initiatives that respond to some of the indicators of the project requires the support of additional possible EE and possible partners.</t>
  </si>
  <si>
    <t>Year 1.
In order to implement actions on the ground the NIE had to: (i)facilitate access to information and data bases through the creation of alliances with the organizations that owns the information needed (ii) approved the engagement of technical staff that were already in the Executing Entities as part of the consultants in each of project (iii) to search for support at the technical level with some of the adaptation actions promoted specifically the ones that involves water.  Additionally, there were special workshops with each EE to speed  up the implementation.
Year 2.
Some changes had to be made in the folowing indicadors:
1-At least 50 ASADAS and 2 municipalities have implemented a Water Safety Plan/ Watershed Management Plans. The WSP and WMP are methodologies barely known in the country. However, the interventions to be made, are going to be along with the advise of prestigious universities of the country. However, the creation of WSP are not the urgent actions that need to be taking care as a priority; direct interventations as a result of differents analisys are the priority. For this reason, it would more reasonable an indicator such as:  -At least 50 ASADAS and 2 municipalities have implemented adaptation actions to improve the access to water of their communities.</t>
  </si>
  <si>
    <t xml:space="preserve">Year 1
Many of the Executing Entities were not ready for complying with the different standards needed for the implementation of the project. This slowed the progress in some of the components. Also, a significant time and effort had to be spent addressing the requirements for the Environmental and Social Policy with each of the projects selected. 
The coastal sub-component has experience delays due to different challenges with the sector. Measures taken include the promotion of specific adaptive actions from the NIE with specific EE that will be choose considering their experience working with the sector.
Year 2
The impact of natural disasters had delayed some of the actions. For this reason, re-planning the actions at the local level has been important, in order to respond to the needs and to ensure a good adaptation.
</t>
  </si>
  <si>
    <t xml:space="preserve">Year 1
Each of the Executing Entity must report the financial and technical improvements each semester. Executing Entities reports were reviewed and feedback was provided with recommendations for improvement. Field visits were undertaken by NIE along with partners (more than 15 field visits), to meet with beneficiaries in target communities  and also to confirm the implementation of the actions. Monitoring visits allows to gain a better understanding of the actions, verify expenditures made and confirm that work and results are as planned.
Year 2
 Is important to mention that also each project must report twice a year, and the reports included documents that allows the NIE to confirm the results. However, as NIE, is important to visit, along with partners, the sites of the projects. For this reason, more than 9 field visits were undertaken during the year. Also, in some cases videos were made to promote the results of the projects at the local level: the videos of the projects implemented by ALIARSE and COOPEPURISCAL are now available.
</t>
  </si>
  <si>
    <t xml:space="preserve">YEAR 1
Meetings with several authorities at the national level, this reunions serve as the main mechanism for the provision of technical and strategic advice. The reunions comprised members from different stakeholders with technical interest and knowledge; including relevant government Ministries representatives, Departments and Agencies, the Private Sector Organization, academia, and NGO partners. There were two (2) meetings held in 2016. 
Also, NIE has implemented regular meetings with executing partners to support the implementation process.  The meetings provide a platform for knowledge sharing and allows collaboration among organizations to interact with and support each other.  This meetings serves as a way for systematically identifying and helping to proactively resolve operational bottlenecks.  
YEAR 2
At the beginning of the year a monitoring meeting along with several allies of the programme was implemented, in order to confirm support, to improve any action that it is supported by the Adaptation Fund and to seek for possible sinergies among the programe and other initiatives. 
Also, different meetings were implemented with the Executing Entities in order to: follow up the execution of the activities, to support the Entities to compliance with different aspects that are being requested at the national level (such as the new labor law) and to support, at the national level, the creation of the National Adaptation Plan (NAP). This is particularly important because the Programme here in Costa Rica has given important inputs to the NAP.
</t>
  </si>
  <si>
    <t>Establishment of agreements with detailed roles and responsibilities, work plans and team building activities throughout the programme implementation. Up to now has been important the participation of NGO’s, public organization, academia and other organizations and has been possible to create alliances among organizations. Up to today, the projects selected include letters of commitment among the EE and partners/stakeholders. Also we had made meetings with each organization to confirm their participation.
Also, the NIE has signed contribution agreements and MOU's with stakeholders and partners; with the interest of formalize their participation with the adaptation Fund Programme in Costa Rica. For example, an agreement was sighed with Fundación CRUSA for over $800.000 for the implementation of actions at the local level and an MOU with the Agriculture Ministry for the technical support of the projects.</t>
  </si>
  <si>
    <t xml:space="preserve">#FondodeAdaptaciónCostaRica for Facebook's news.
"Coffee Producers in Costa Rica Use Science to Tackle Climate Change" http://www.ipsnews.net/2016/10/coffee-producers-in-costa-rica-use-science-to-tackle-climate-change/
“Si no tomamos en consideración la mitad de la población cómo esperamos tener un desarrollo mayor” https://larutadelclima.org/2016/11/18/si-no-tomamos-en-consideracion-la-mitad-de-la-poblacion-como-esperamos-tener-un-desarrollo-mayor/
"Primer informe del Piloto de Adaptación en Zonas Cafetaleras" https://www.youtube.com/watch?v=e2pfGbkuemY&amp;feature=youtu.be
"Nuevos seguros “verdes” premiarán a agricultores que se adapten al cambio climático" https://ojoalclima.com/nuevos-seguros-verdes-premiaran-a-agricultores-que-se-adapten-al-cambio-climatico/
"Sistema de Fertirriego de Purines del Sr Ronald Rodríguez beneficiario del proyecto de adaptación que implementa la Cámara Nacional de Productores de Leche" https://www.facebook.com/ganaderiabajaencarbono/videos/686533231536884/
"Costa Rica es un laboratorio. Nuestros Entes Ejecutores del Adaptation Fund son ejemplo para el mundo en #accionesclimáticas" https://www.facebook.com/dccCostaRica/videos/1632324030132590/
"Acciones a través del Programa País del Fondo de Adaptación" http://www.ambientico.una.ac.cr/pdfs/art/ambientico/A6.pdf 
"Acciones climáticas" https://www.facebook.com/dccCostaRica/videos/1199098133455184/ 
"41-fincas-lecheras-modelo-inician-proceso-de-adaptacion-al-cambio-climatico" http://presidencia.go.cr/comunicados/2016/06/41-fincas-lecheras-modelo-inician-proceso-de-adaptacion-al-cambio-climatico/ 
"Caficultores de Costa Rica enfrentan cambio climático con ciencia" https://www.elpais.cr/2016/10/02/caficultores-de-costa-rica-enfrentan-cambio-climatico-con-ciencia/
"Reservorios de agua de lluvia en Hojancha destacan en la cumbre de cambio climático, en Marruecos" http://www.vozdeguanacaste.com/es/articulos/2016/11/17/reservorios-de-agua-de-lluvia-en-hojancha-destacan-en-la-cumbre-de-cambio
"En agosto la UNAFOR iniciará la implementación del proyecto ”Fortalecimiento del sector campesino frente al Cambio Climático en Hojancha, Nicoya y Nandayure" http://www.periodicomensaje.com/ambientales/1826-en-agosto-la-unafor-iniciara-la-implementacion-del-proyecto-fortalecimiento-del-sector-campesino-frente-al-cambio-climatico-en-hojancha-nicoya-y-nandayure
"Proyecto comunal permite a cantones solucionar problemas de acceso al agua y sequía" https://www.larepublica.net/noticia/proyecto-comunal-permite-a-cantones-solucionar-problemas-de-acceso-al-agua-y-sequia
"El Fondo de Adaptación en Costa Rica" http://larutadelclima.org/2016/04/11/fondo-de-adaptacion-en-costa-rica 
"NOGAL-juego para conocer de Adaptación al Cambio Climático" 
"Manual de Buenas Prácticas Bríbris y Cabecar" http://es.calameo.com/read/0047140859c1a66ce6402 
"El Fondo de Adaptación en Costa Rica y ACEPESA" https://larutadelclima.org/2016/05/17/el-fondo-de-adaptacion-en-costa-rica-y-acepesa/ 
Juntos por el Mar- Almanaque, video y audio.
“El cambio climático ya tiene un impacto en el Parque Nacional Marino Ballena” http://www.vocesnuestras.org/2017-09-07/articulo/cambio-climatico-ya-tiene-impacto-parque-nacional-marino-ballena 
"Hacia una cultura de adaptación" https://gwpcam.wordpress.com/2017/02/10/hacia-una-cultura-de-adaptacion/
“25 fincas de Puriscal cambiaron sus técnicas de trabajo para ser más eficientes y enfrentar el cambio climático” https://www.ameliarueda.com/nota/25-fincas-de-puriscal-transformaron-operaciones-para-ser-mas-eficientes 
Talleres con Entes Implementadores Nacionales: https://www.facebook.com/dccCostaRica/videos/1632324030132590/ 
Projects videos:
ALIARSE: https://www.youtube.com/watch?v=sdoY-kjT1S8 
COOPEPURISCAL: https://www.youtube.com/watch?v=ubfhwvWn__Q
</t>
  </si>
  <si>
    <t>Ministerio de Agricultura y Ganadería</t>
  </si>
  <si>
    <t>At least 50 ASADAS and 2 municipalities have implemented adaptation actions to improve the access to water of their communities</t>
  </si>
  <si>
    <t>Awareness building to EE on the risks of banking scams  and strentghening financial procedures at the EE.
Explanatory comments of why this was identified as risk: 
Two Executing Entities suffered of bank scams. Specifically, ACEPESA and CAC-JICARAL, both entities reported us what happened and did the procedures required by the Investigation Agency of Costa Rica to recover the money. Both entities assumed due responsibility and replenished the money that was stolen with their own funds in order to continue with the planned activities of the project, while the money is recovered by the Investigation Agency.   
Also, this situation/risk was informed to all the other Executing Entities, in order to avoid more scams.The Executing Entities, once they receive the disbursment from the NIE, the organization must invest the money in order to avoid be easily scam by having the money in the current account. For example, funds committed in the short term must be invested in liquid money market or similar, looking for the alternative that offers the best profitability conditions with low risk. These liquidity options must ensure adequate compliance with the project's operational commitments.  All interest income in case generated, will be used for the project as instructed by AFB.</t>
  </si>
  <si>
    <t>andres.santana@marviva.net</t>
  </si>
  <si>
    <t>Asociación de Organizaciones del Corredor Biológico Talamanca Caribe</t>
  </si>
  <si>
    <t>corrbiol@racsa.co.cr</t>
  </si>
  <si>
    <t>Coopepuriscal.</t>
  </si>
  <si>
    <t>coopepuris@racsa.co.cr</t>
  </si>
  <si>
    <t>cafeforestal@coocafe.com</t>
  </si>
  <si>
    <t>Café Forestal</t>
  </si>
  <si>
    <t>INDER</t>
  </si>
  <si>
    <t>scamareno@inder.go.cr</t>
  </si>
  <si>
    <t>csalazar@proleche.com</t>
  </si>
  <si>
    <t>nmoras@mag.go.cr</t>
  </si>
  <si>
    <t>eloymg91@gmail.com</t>
  </si>
  <si>
    <t>soniaduron@gmail.com</t>
  </si>
  <si>
    <t>CAC-Jicaral</t>
  </si>
  <si>
    <t>INTA</t>
  </si>
  <si>
    <t>arosales@inta.go.cr</t>
  </si>
  <si>
    <t>grettel.calderon@aliarse.org</t>
  </si>
  <si>
    <t>CATIE-INS</t>
  </si>
  <si>
    <t>mariela.morales@catie.ac.cr</t>
  </si>
  <si>
    <t>mmarin@acepesa.com</t>
  </si>
  <si>
    <t>vreyes@cedarena.org</t>
  </si>
  <si>
    <t>IMN</t>
  </si>
  <si>
    <t>archacon@imn.ac.cr</t>
  </si>
  <si>
    <t>SETENA</t>
  </si>
  <si>
    <t>nchavarria@setena.go.cr</t>
  </si>
  <si>
    <t>Jorge.Solano@icicor.com</t>
  </si>
  <si>
    <t>CORCOVADO</t>
  </si>
  <si>
    <t>alejandra@corcovadofoundation.org</t>
  </si>
  <si>
    <t>cmolina@fundacionketo.org</t>
  </si>
  <si>
    <t>inaranjo@cremacr.org</t>
  </si>
  <si>
    <t>CATIE-APROCO</t>
  </si>
  <si>
    <t>rmuschler@yahoo.com</t>
  </si>
  <si>
    <t>pzuniga@fundecor.org</t>
  </si>
  <si>
    <t>MAG-BIOLES</t>
  </si>
  <si>
    <t>gflores@mag.go.cr</t>
  </si>
  <si>
    <t>rafael.oreamuno@gmail.com</t>
  </si>
  <si>
    <t>vnaranjo@cfia.cr</t>
  </si>
  <si>
    <t>luis.zamoragonzalez@ucr.ac.cr</t>
  </si>
  <si>
    <t>gmadrigal@addax.cr</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</si>
</sst>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4">
    <numFmt numFmtId="164" formatCode="dd\-mmm\-yyyy"/>
    <numFmt numFmtId="165" formatCode="_([$$-540A]* #,##0.00_);_([$$-540A]* \(#,##0.00\);_([$$-540A]* &quot;-&quot;??_);_(@_)"/>
    <numFmt numFmtId="166" formatCode="_-[$$-540A]* #,##0_ ;_-[$$-540A]* \-#,##0\ ;_-[$$-540A]* &quot;-&quot;??_ ;_-@_ "/>
    <numFmt numFmtId="167" formatCode="_([$$-540A]* #,##0_);_([$$-540A]* \(#,##0\);_([$$-540A]* &quot;-&quot;??_);_(@_)"/>
  </numFmts>
  <fonts count="64" x14ac:knownFonts="1">
    <font>
      <sz val="11"/>
      <color theme="1"/>
      <name val="Calibri"/>
      <family val="2"/>
      <scheme val="minor"/>
    </font>
    <font>
      <sz val="11"/>
      <color indexed="8"/>
      <name val="Times New Roman"/>
      <family val="1"/>
    </font>
    <font>
      <b/>
      <sz val="11"/>
      <color indexed="8"/>
      <name val="Times New Roman"/>
      <family val="1"/>
    </font>
    <font>
      <sz val="10"/>
      <name val="Times New Roman"/>
      <family val="1"/>
    </font>
    <font>
      <i/>
      <sz val="11"/>
      <color indexed="8"/>
      <name val="Times New Roman"/>
      <family val="1"/>
    </font>
    <font>
      <b/>
      <sz val="11"/>
      <color indexed="12"/>
      <name val="Times New Roman"/>
      <family val="1"/>
    </font>
    <font>
      <sz val="11"/>
      <color indexed="9"/>
      <name val="Times New Roman"/>
      <family val="1"/>
    </font>
    <font>
      <sz val="11"/>
      <color indexed="8"/>
      <name val="Calibri"/>
      <family val="2"/>
    </font>
    <font>
      <b/>
      <sz val="11"/>
      <color indexed="8"/>
      <name val="Calibri"/>
      <family val="2"/>
    </font>
    <font>
      <sz val="11"/>
      <color indexed="43"/>
      <name val="Calibri"/>
      <family val="2"/>
    </font>
    <font>
      <sz val="11"/>
      <color indexed="43"/>
      <name val="Times New Roman"/>
      <family val="1"/>
    </font>
    <font>
      <i/>
      <sz val="11"/>
      <name val="Times New Roman"/>
      <family val="1"/>
    </font>
    <font>
      <b/>
      <sz val="11"/>
      <color indexed="10"/>
      <name val="Times New Roman"/>
      <family val="1"/>
    </font>
    <font>
      <sz val="11"/>
      <color indexed="10"/>
      <name val="Times New Roman"/>
      <family val="1"/>
    </font>
    <font>
      <b/>
      <sz val="16"/>
      <name val="Times New Roman"/>
      <family val="1"/>
    </font>
    <font>
      <sz val="11"/>
      <name val="Times New Roman"/>
      <family val="1"/>
    </font>
    <font>
      <b/>
      <sz val="11"/>
      <name val="Times New Roman"/>
      <family val="1"/>
    </font>
    <font>
      <sz val="10"/>
      <color indexed="8"/>
      <name val="Microsoft Sans Serif"/>
      <family val="2"/>
    </font>
    <font>
      <b/>
      <sz val="10"/>
      <color indexed="8"/>
      <name val="Microsoft Sans Serif"/>
      <family val="2"/>
    </font>
    <font>
      <i/>
      <sz val="10"/>
      <color indexed="8"/>
      <name val="Microsoft Sans Serif"/>
      <family val="2"/>
    </font>
    <font>
      <sz val="12"/>
      <color indexed="8"/>
      <name val="Times New Roman"/>
      <family val="1"/>
    </font>
    <font>
      <b/>
      <sz val="12"/>
      <color indexed="8"/>
      <name val="Times New Roman"/>
      <family val="1"/>
    </font>
    <font>
      <b/>
      <i/>
      <sz val="11"/>
      <name val="Times New Roman"/>
      <family val="1"/>
    </font>
    <font>
      <b/>
      <i/>
      <sz val="11"/>
      <color indexed="8"/>
      <name val="Times New Roman"/>
      <family val="1"/>
    </font>
    <font>
      <u/>
      <sz val="11"/>
      <color theme="10"/>
      <name val="Calibri"/>
      <family val="2"/>
    </font>
    <font>
      <sz val="11"/>
      <color theme="1"/>
      <name val="Times New Roman"/>
      <family val="1"/>
    </font>
    <font>
      <sz val="12"/>
      <color theme="1"/>
      <name val="Times New Roman"/>
      <family val="1"/>
    </font>
    <font>
      <sz val="10"/>
      <color theme="1"/>
      <name val="Microsoft Sans Serif"/>
      <family val="2"/>
    </font>
    <font>
      <b/>
      <sz val="12"/>
      <color rgb="FFFFFFFF"/>
      <name val="Times New Roman"/>
      <family val="1"/>
    </font>
    <font>
      <b/>
      <sz val="14"/>
      <color rgb="FF000000"/>
      <name val="Times New Roman"/>
      <family val="1"/>
    </font>
    <font>
      <sz val="20"/>
      <color theme="1"/>
      <name val="Calibri"/>
      <family val="2"/>
      <scheme val="minor"/>
    </font>
    <font>
      <sz val="11"/>
      <color rgb="FF000000"/>
      <name val="Times New Roman"/>
      <family val="1"/>
    </font>
    <font>
      <i/>
      <sz val="11"/>
      <color rgb="FF000000"/>
      <name val="Times New Roman"/>
      <family val="1"/>
    </font>
    <font>
      <b/>
      <sz val="11"/>
      <color rgb="FF000000"/>
      <name val="Times New Roman"/>
      <family val="1"/>
    </font>
    <font>
      <b/>
      <sz val="11"/>
      <color theme="1"/>
      <name val="Times New Roman"/>
      <family val="1"/>
    </font>
    <font>
      <i/>
      <sz val="11"/>
      <color theme="1"/>
      <name val="Times New Roman"/>
      <family val="1"/>
    </font>
    <font>
      <b/>
      <sz val="11"/>
      <color rgb="FFFFFFFF"/>
      <name val="Times New Roman"/>
      <family val="1"/>
    </font>
    <font>
      <sz val="18"/>
      <color theme="1"/>
      <name val="Calibri"/>
      <family val="2"/>
      <scheme val="minor"/>
    </font>
    <font>
      <sz val="11"/>
      <color rgb="FF006100"/>
      <name val="Calibri"/>
      <family val="2"/>
      <scheme val="minor"/>
    </font>
    <font>
      <sz val="11"/>
      <color rgb="FF9C0006"/>
      <name val="Calibri"/>
      <family val="2"/>
      <scheme val="minor"/>
    </font>
    <font>
      <sz val="11"/>
      <color rgb="FF9C6500"/>
      <name val="Calibri"/>
      <family val="2"/>
      <scheme val="minor"/>
    </font>
    <font>
      <b/>
      <sz val="16"/>
      <color theme="1"/>
      <name val="Calibri"/>
      <family val="2"/>
      <scheme val="minor"/>
    </font>
    <font>
      <b/>
      <u/>
      <sz val="11"/>
      <color theme="1"/>
      <name val="Calibri"/>
      <family val="2"/>
      <scheme val="minor"/>
    </font>
    <font>
      <b/>
      <sz val="9"/>
      <color theme="1"/>
      <name val="Calibri"/>
      <family val="2"/>
      <scheme val="minor"/>
    </font>
    <font>
      <b/>
      <i/>
      <sz val="11"/>
      <color theme="1"/>
      <name val="Calibri"/>
      <family val="2"/>
      <scheme val="minor"/>
    </font>
    <font>
      <b/>
      <sz val="11"/>
      <color rgb="FF9C6500"/>
      <name val="Calibri"/>
      <family val="2"/>
      <scheme val="minor"/>
    </font>
    <font>
      <i/>
      <sz val="11"/>
      <color theme="1"/>
      <name val="Calibri"/>
      <family val="2"/>
      <scheme val="minor"/>
    </font>
    <font>
      <i/>
      <sz val="11"/>
      <name val="Calibri"/>
      <family val="2"/>
      <scheme val="minor"/>
    </font>
    <font>
      <sz val="9"/>
      <color rgb="FF9C6500"/>
      <name val="Calibri"/>
      <family val="2"/>
      <scheme val="minor"/>
    </font>
    <font>
      <i/>
      <sz val="9"/>
      <color theme="1"/>
      <name val="Calibri"/>
      <family val="2"/>
      <scheme val="minor"/>
    </font>
    <font>
      <sz val="12"/>
      <color theme="1"/>
      <name val="Calibri"/>
      <family val="2"/>
      <scheme val="minor"/>
    </font>
    <font>
      <sz val="12"/>
      <name val="Calibri"/>
      <family val="2"/>
      <scheme val="minor"/>
    </font>
    <font>
      <sz val="11"/>
      <color rgb="FF000000"/>
      <name val="Calibri"/>
      <family val="2"/>
      <scheme val="minor"/>
    </font>
    <font>
      <sz val="11"/>
      <color theme="6" tint="0.59999389629810485"/>
      <name val="Times New Roman"/>
      <family val="1"/>
    </font>
    <font>
      <sz val="10"/>
      <name val="Calibri"/>
      <family val="2"/>
      <scheme val="minor"/>
    </font>
    <font>
      <sz val="11"/>
      <color indexed="8"/>
      <name val="Calibri"/>
      <family val="2"/>
      <scheme val="minor"/>
    </font>
    <font>
      <sz val="10"/>
      <color indexed="8"/>
      <name val="Calibri"/>
      <family val="2"/>
      <scheme val="minor"/>
    </font>
    <font>
      <b/>
      <sz val="14"/>
      <color rgb="FF000000"/>
      <name val="Calibri"/>
      <family val="2"/>
      <scheme val="minor"/>
    </font>
    <font>
      <b/>
      <sz val="11"/>
      <color rgb="FFFF0000"/>
      <name val="Calibri"/>
      <family val="2"/>
      <scheme val="minor"/>
    </font>
    <font>
      <u/>
      <sz val="11"/>
      <color theme="10"/>
      <name val="Calibri"/>
      <family val="2"/>
      <scheme val="minor"/>
    </font>
    <font>
      <sz val="10"/>
      <color rgb="FF000000"/>
      <name val="Calibri"/>
      <family val="2"/>
      <scheme val="minor"/>
    </font>
    <font>
      <sz val="10"/>
      <color theme="3" tint="0.39997558519241921"/>
      <name val="Calibri"/>
      <family val="2"/>
      <scheme val="minor"/>
    </font>
    <font>
      <b/>
      <vertAlign val="superscript"/>
      <sz val="11"/>
      <name val="Times New Roman"/>
      <family val="1"/>
    </font>
    <font>
      <b/>
      <sz val="11"/>
      <color indexed="8"/>
      <name val="Calibri"/>
      <family val="2"/>
      <scheme val="minor"/>
    </font>
  </fonts>
  <fills count="17">
    <fill>
      <patternFill patternType="none"/>
    </fill>
    <fill>
      <patternFill patternType="gray125"/>
    </fill>
    <fill>
      <patternFill patternType="solid">
        <fgColor theme="0"/>
        <bgColor indexed="64"/>
      </patternFill>
    </fill>
    <fill>
      <patternFill patternType="solid">
        <fgColor theme="6" tint="0.59999389629810485"/>
        <bgColor indexed="64"/>
      </patternFill>
    </fill>
    <fill>
      <patternFill patternType="solid">
        <fgColor theme="6" tint="-0.249977111117893"/>
        <bgColor indexed="64"/>
      </patternFill>
    </fill>
    <fill>
      <patternFill patternType="solid">
        <fgColor theme="2"/>
        <bgColor indexed="64"/>
      </patternFill>
    </fill>
    <fill>
      <patternFill patternType="solid">
        <fgColor rgb="FFC6EFCE"/>
      </patternFill>
    </fill>
    <fill>
      <patternFill patternType="solid">
        <fgColor rgb="FFFFC7CE"/>
      </patternFill>
    </fill>
    <fill>
      <patternFill patternType="solid">
        <fgColor rgb="FFFFEB9C"/>
      </patternFill>
    </fill>
    <fill>
      <patternFill patternType="solid">
        <fgColor rgb="FFFFEB9C"/>
        <bgColor indexed="64"/>
      </patternFill>
    </fill>
    <fill>
      <patternFill patternType="solid">
        <fgColor theme="6" tint="0.79998168889431442"/>
        <bgColor indexed="64"/>
      </patternFill>
    </fill>
    <fill>
      <patternFill patternType="solid">
        <fgColor theme="8" tint="0.79998168889431442"/>
        <bgColor indexed="64"/>
      </patternFill>
    </fill>
    <fill>
      <patternFill patternType="solid">
        <fgColor rgb="FFFFF4C5"/>
        <bgColor indexed="64"/>
      </patternFill>
    </fill>
    <fill>
      <patternFill patternType="solid">
        <fgColor theme="3" tint="0.59999389629810485"/>
        <bgColor indexed="64"/>
      </patternFill>
    </fill>
    <fill>
      <patternFill patternType="solid">
        <fgColor theme="8" tint="0.39997558519241921"/>
        <bgColor indexed="64"/>
      </patternFill>
    </fill>
    <fill>
      <patternFill patternType="solid">
        <fgColor theme="6" tint="0.39997558519241921"/>
        <bgColor indexed="64"/>
      </patternFill>
    </fill>
    <fill>
      <patternFill patternType="solid">
        <fgColor indexed="9"/>
        <bgColor indexed="64"/>
      </patternFill>
    </fill>
  </fills>
  <borders count="63">
    <border>
      <left/>
      <right/>
      <top/>
      <bottom/>
      <diagonal/>
    </border>
    <border>
      <left style="medium">
        <color indexed="64"/>
      </left>
      <right style="medium">
        <color indexed="64"/>
      </right>
      <top style="medium">
        <color indexed="64"/>
      </top>
      <bottom style="medium">
        <color indexed="64"/>
      </bottom>
      <diagonal/>
    </border>
    <border>
      <left style="medium">
        <color indexed="64"/>
      </left>
      <right style="medium">
        <color indexed="64"/>
      </right>
      <top style="medium">
        <color indexed="64"/>
      </top>
      <bottom style="thin">
        <color indexed="64"/>
      </bottom>
      <diagonal/>
    </border>
    <border>
      <left style="medium">
        <color indexed="64"/>
      </left>
      <right style="medium">
        <color indexed="64"/>
      </right>
      <top style="thin">
        <color indexed="64"/>
      </top>
      <bottom style="thin">
        <color indexed="64"/>
      </bottom>
      <diagonal/>
    </border>
    <border>
      <left style="medium">
        <color indexed="64"/>
      </left>
      <right style="medium">
        <color indexed="64"/>
      </right>
      <top style="thin">
        <color indexed="64"/>
      </top>
      <bottom style="medium">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thin">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medium">
        <color indexed="64"/>
      </left>
      <right style="medium">
        <color indexed="64"/>
      </right>
      <top/>
      <bottom style="thin">
        <color indexed="64"/>
      </bottom>
      <diagonal/>
    </border>
    <border>
      <left style="medium">
        <color indexed="64"/>
      </left>
      <right style="medium">
        <color indexed="64"/>
      </right>
      <top style="medium">
        <color indexed="64"/>
      </top>
      <bottom/>
      <diagonal/>
    </border>
    <border>
      <left/>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style="medium">
        <color indexed="64"/>
      </left>
      <right style="medium">
        <color indexed="64"/>
      </right>
      <top/>
      <bottom style="medium">
        <color indexed="64"/>
      </bottom>
      <diagonal/>
    </border>
    <border>
      <left style="thin">
        <color indexed="64"/>
      </left>
      <right/>
      <top/>
      <bottom style="thin">
        <color indexed="64"/>
      </bottom>
      <diagonal/>
    </border>
    <border>
      <left style="thin">
        <color indexed="64"/>
      </left>
      <right/>
      <top style="thin">
        <color indexed="64"/>
      </top>
      <bottom style="thin">
        <color indexed="64"/>
      </bottom>
      <diagonal/>
    </border>
    <border>
      <left/>
      <right style="medium">
        <color indexed="64"/>
      </right>
      <top style="medium">
        <color indexed="64"/>
      </top>
      <bottom style="medium">
        <color indexed="64"/>
      </bottom>
      <diagonal/>
    </border>
    <border>
      <left style="medium">
        <color indexed="64"/>
      </left>
      <right style="thin">
        <color indexed="64"/>
      </right>
      <top style="medium">
        <color indexed="64"/>
      </top>
      <bottom style="medium">
        <color indexed="64"/>
      </bottom>
      <diagonal/>
    </border>
    <border>
      <left style="medium">
        <color indexed="64"/>
      </left>
      <right style="medium">
        <color indexed="64"/>
      </right>
      <top style="thin">
        <color indexed="64"/>
      </top>
      <bottom/>
      <diagonal/>
    </border>
    <border>
      <left style="thin">
        <color indexed="64"/>
      </left>
      <right/>
      <top style="thin">
        <color indexed="64"/>
      </top>
      <bottom/>
      <diagonal/>
    </border>
    <border>
      <left style="thin">
        <color indexed="64"/>
      </left>
      <right/>
      <top style="medium">
        <color indexed="64"/>
      </top>
      <bottom style="medium">
        <color indexed="64"/>
      </bottom>
      <diagonal/>
    </border>
    <border>
      <left style="thin">
        <color indexed="64"/>
      </left>
      <right style="medium">
        <color indexed="64"/>
      </right>
      <top style="thin">
        <color indexed="64"/>
      </top>
      <bottom/>
      <diagonal/>
    </border>
    <border>
      <left style="medium">
        <color indexed="64"/>
      </left>
      <right style="thin">
        <color indexed="64"/>
      </right>
      <top style="medium">
        <color indexed="64"/>
      </top>
      <bottom/>
      <diagonal/>
    </border>
    <border>
      <left style="thin">
        <color indexed="64"/>
      </left>
      <right style="medium">
        <color indexed="64"/>
      </right>
      <top style="medium">
        <color indexed="64"/>
      </top>
      <bottom/>
      <diagonal/>
    </border>
    <border>
      <left style="thin">
        <color indexed="64"/>
      </left>
      <right style="thin">
        <color indexed="64"/>
      </right>
      <top style="thin">
        <color indexed="64"/>
      </top>
      <bottom/>
      <diagonal/>
    </border>
    <border>
      <left style="thin">
        <color indexed="64"/>
      </left>
      <right/>
      <top style="medium">
        <color indexed="64"/>
      </top>
      <bottom style="thin">
        <color indexed="64"/>
      </bottom>
      <diagonal/>
    </border>
    <border>
      <left style="medium">
        <color indexed="64"/>
      </left>
      <right style="thin">
        <color indexed="64"/>
      </right>
      <top/>
      <bottom/>
      <diagonal/>
    </border>
    <border>
      <left style="medium">
        <color indexed="64"/>
      </left>
      <right/>
      <top style="medium">
        <color indexed="64"/>
      </top>
      <bottom style="medium">
        <color indexed="64"/>
      </bottom>
      <diagonal/>
    </border>
    <border>
      <left style="thin">
        <color indexed="64"/>
      </left>
      <right style="medium">
        <color indexed="64"/>
      </right>
      <top/>
      <bottom style="thin">
        <color indexed="64"/>
      </bottom>
      <diagonal/>
    </border>
    <border>
      <left style="medium">
        <color indexed="64"/>
      </left>
      <right/>
      <top style="thin">
        <color indexed="64"/>
      </top>
      <bottom style="medium">
        <color indexed="64"/>
      </bottom>
      <diagonal/>
    </border>
    <border>
      <left/>
      <right/>
      <top style="thin">
        <color indexed="64"/>
      </top>
      <bottom style="medium">
        <color indexed="64"/>
      </bottom>
      <diagonal/>
    </border>
    <border>
      <left/>
      <right style="medium">
        <color indexed="64"/>
      </right>
      <top style="thin">
        <color indexed="64"/>
      </top>
      <bottom style="medium">
        <color indexed="64"/>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medium">
        <color indexed="64"/>
      </left>
      <right/>
      <top style="thin">
        <color indexed="64"/>
      </top>
      <bottom style="thin">
        <color indexed="64"/>
      </bottom>
      <diagonal/>
    </border>
    <border>
      <left/>
      <right/>
      <top style="thin">
        <color indexed="64"/>
      </top>
      <bottom style="thin">
        <color indexed="64"/>
      </bottom>
      <diagonal/>
    </border>
    <border>
      <left/>
      <right style="medium">
        <color indexed="64"/>
      </right>
      <top style="thin">
        <color indexed="64"/>
      </top>
      <bottom style="thin">
        <color indexed="64"/>
      </bottom>
      <diagonal/>
    </border>
    <border>
      <left/>
      <right style="medium">
        <color rgb="FF000000"/>
      </right>
      <top style="medium">
        <color indexed="64"/>
      </top>
      <bottom style="medium">
        <color indexed="64"/>
      </bottom>
      <diagonal/>
    </border>
    <border>
      <left/>
      <right style="thin">
        <color indexed="64"/>
      </right>
      <top style="thin">
        <color indexed="64"/>
      </top>
      <bottom/>
      <diagonal/>
    </border>
    <border>
      <left/>
      <right style="thin">
        <color indexed="64"/>
      </right>
      <top style="thin">
        <color indexed="64"/>
      </top>
      <bottom style="thin">
        <color indexed="64"/>
      </bottom>
      <diagonal/>
    </border>
    <border>
      <left style="thin">
        <color indexed="64"/>
      </left>
      <right style="thin">
        <color indexed="64"/>
      </right>
      <top/>
      <bottom/>
      <diagonal/>
    </border>
    <border>
      <left/>
      <right style="thin">
        <color indexed="64"/>
      </right>
      <top/>
      <bottom/>
      <diagonal/>
    </border>
    <border>
      <left/>
      <right style="thin">
        <color indexed="64"/>
      </right>
      <top style="medium">
        <color indexed="64"/>
      </top>
      <bottom style="thin">
        <color indexed="64"/>
      </bottom>
      <diagonal/>
    </border>
    <border>
      <left style="thin">
        <color indexed="64"/>
      </left>
      <right style="thin">
        <color indexed="64"/>
      </right>
      <top/>
      <bottom style="thin">
        <color indexed="64"/>
      </bottom>
      <diagonal/>
    </border>
    <border>
      <left/>
      <right style="thin">
        <color indexed="64"/>
      </right>
      <top/>
      <bottom style="thin">
        <color indexed="64"/>
      </bottom>
      <diagonal/>
    </border>
    <border>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medium">
        <color indexed="64"/>
      </left>
      <right style="thin">
        <color indexed="64"/>
      </right>
      <top style="thin">
        <color indexed="64"/>
      </top>
      <bottom/>
      <diagonal/>
    </border>
    <border>
      <left style="thin">
        <color indexed="64"/>
      </left>
      <right style="thin">
        <color indexed="64"/>
      </right>
      <top style="thin">
        <color indexed="64"/>
      </top>
      <bottom style="medium">
        <color indexed="64"/>
      </bottom>
      <diagonal/>
    </border>
    <border>
      <left style="medium">
        <color indexed="64"/>
      </left>
      <right style="medium">
        <color indexed="64"/>
      </right>
      <top/>
      <bottom/>
      <diagonal/>
    </border>
  </borders>
  <cellStyleXfs count="5">
    <xf numFmtId="0" fontId="0" fillId="0" borderId="0"/>
    <xf numFmtId="0" fontId="24" fillId="0" borderId="0" applyNumberFormat="0" applyFill="0" applyBorder="0" applyAlignment="0" applyProtection="0">
      <alignment vertical="top"/>
      <protection locked="0"/>
    </xf>
    <xf numFmtId="0" fontId="38" fillId="6" borderId="0" applyNumberFormat="0" applyBorder="0" applyAlignment="0" applyProtection="0"/>
    <xf numFmtId="0" fontId="39" fillId="7" borderId="0" applyNumberFormat="0" applyBorder="0" applyAlignment="0" applyProtection="0"/>
    <xf numFmtId="0" fontId="40" fillId="8" borderId="0" applyNumberFormat="0" applyBorder="0" applyAlignment="0" applyProtection="0"/>
  </cellStyleXfs>
  <cellXfs count="563">
    <xf numFmtId="0" fontId="0" fillId="0" borderId="0" xfId="0"/>
    <xf numFmtId="0" fontId="25" fillId="0" borderId="0" xfId="0" applyFont="1" applyFill="1" applyProtection="1"/>
    <xf numFmtId="0" fontId="25" fillId="0" borderId="0" xfId="0" applyFont="1" applyProtection="1"/>
    <xf numFmtId="0" fontId="1" fillId="0" borderId="0" xfId="0" applyFont="1" applyFill="1" applyProtection="1"/>
    <xf numFmtId="0" fontId="3" fillId="0" borderId="0" xfId="0" applyFont="1" applyProtection="1"/>
    <xf numFmtId="0" fontId="6" fillId="0" borderId="0" xfId="0" applyFont="1" applyFill="1" applyProtection="1"/>
    <xf numFmtId="0" fontId="0" fillId="0" borderId="0" xfId="0" applyFill="1"/>
    <xf numFmtId="0" fontId="8" fillId="0" borderId="0" xfId="0" applyFont="1" applyFill="1" applyBorder="1" applyAlignment="1" applyProtection="1">
      <alignment vertical="top" wrapText="1"/>
    </xf>
    <xf numFmtId="0" fontId="7" fillId="0" borderId="0" xfId="0" applyFont="1" applyFill="1" applyBorder="1" applyAlignment="1" applyProtection="1">
      <alignment vertical="top" wrapText="1"/>
    </xf>
    <xf numFmtId="0" fontId="7" fillId="0" borderId="0" xfId="0" applyFont="1" applyFill="1" applyBorder="1" applyAlignment="1" applyProtection="1"/>
    <xf numFmtId="0" fontId="7" fillId="0" borderId="0" xfId="0" applyFont="1" applyFill="1" applyBorder="1" applyProtection="1"/>
    <xf numFmtId="0" fontId="0" fillId="0" borderId="0" xfId="0" applyAlignment="1">
      <alignment horizontal="left" vertical="center"/>
    </xf>
    <xf numFmtId="0" fontId="1" fillId="0" borderId="0" xfId="0" applyFont="1" applyFill="1" applyBorder="1" applyProtection="1"/>
    <xf numFmtId="0" fontId="1" fillId="0" borderId="0" xfId="0" applyFont="1" applyFill="1" applyBorder="1" applyAlignment="1" applyProtection="1">
      <alignment vertical="top" wrapText="1"/>
    </xf>
    <xf numFmtId="0" fontId="25" fillId="0" borderId="0" xfId="0" applyFont="1" applyAlignment="1">
      <alignment horizontal="left" vertical="center"/>
    </xf>
    <xf numFmtId="0" fontId="25" fillId="0" borderId="0" xfId="0" applyFont="1"/>
    <xf numFmtId="0" fontId="2" fillId="0" borderId="0" xfId="0" applyFont="1" applyFill="1" applyBorder="1" applyAlignment="1" applyProtection="1">
      <alignment vertical="top" wrapText="1"/>
    </xf>
    <xf numFmtId="0" fontId="1" fillId="0" borderId="0" xfId="0" applyFont="1" applyFill="1" applyBorder="1" applyAlignment="1" applyProtection="1">
      <alignment horizontal="left" vertical="center" wrapText="1"/>
    </xf>
    <xf numFmtId="0" fontId="25" fillId="0" borderId="0" xfId="0" applyFont="1" applyAlignment="1">
      <alignment wrapText="1"/>
    </xf>
    <xf numFmtId="0" fontId="2" fillId="0" borderId="0" xfId="0" applyFont="1" applyFill="1" applyBorder="1" applyAlignment="1" applyProtection="1">
      <alignment horizontal="left" vertical="center" wrapText="1"/>
    </xf>
    <xf numFmtId="0" fontId="1" fillId="0" borderId="0" xfId="0" applyFont="1" applyFill="1" applyBorder="1" applyAlignment="1" applyProtection="1">
      <alignment horizontal="left" vertical="center"/>
    </xf>
    <xf numFmtId="0" fontId="1" fillId="0" borderId="0" xfId="0" applyFont="1" applyFill="1" applyBorder="1" applyAlignment="1" applyProtection="1"/>
    <xf numFmtId="0" fontId="25" fillId="0" borderId="0" xfId="0" applyFont="1" applyAlignment="1"/>
    <xf numFmtId="0" fontId="1" fillId="2" borderId="2" xfId="0" applyFont="1" applyFill="1" applyBorder="1" applyAlignment="1" applyProtection="1">
      <alignment horizontal="left" vertical="top" wrapText="1"/>
    </xf>
    <xf numFmtId="0" fontId="1" fillId="2" borderId="3" xfId="0" applyFont="1" applyFill="1" applyBorder="1" applyAlignment="1" applyProtection="1">
      <alignment horizontal="left" vertical="top" wrapText="1"/>
    </xf>
    <xf numFmtId="0" fontId="1" fillId="2" borderId="4" xfId="0" applyFont="1" applyFill="1" applyBorder="1" applyAlignment="1" applyProtection="1">
      <alignment horizontal="left" vertical="top" wrapText="1"/>
    </xf>
    <xf numFmtId="0" fontId="16" fillId="2" borderId="1" xfId="0" applyFont="1" applyFill="1" applyBorder="1" applyAlignment="1" applyProtection="1">
      <alignment vertical="top" wrapText="1"/>
    </xf>
    <xf numFmtId="0" fontId="16" fillId="2" borderId="1" xfId="0" applyFont="1" applyFill="1" applyBorder="1" applyAlignment="1" applyProtection="1">
      <alignment horizontal="center" vertical="top" wrapText="1"/>
    </xf>
    <xf numFmtId="0" fontId="15" fillId="2" borderId="3" xfId="0" applyFont="1" applyFill="1" applyBorder="1" applyAlignment="1" applyProtection="1">
      <alignment vertical="top" wrapText="1"/>
    </xf>
    <xf numFmtId="0" fontId="15" fillId="2" borderId="4" xfId="0" applyFont="1" applyFill="1" applyBorder="1" applyAlignment="1" applyProtection="1">
      <alignment vertical="top" wrapText="1"/>
    </xf>
    <xf numFmtId="0" fontId="28" fillId="4" borderId="15" xfId="0" applyFont="1" applyFill="1" applyBorder="1" applyAlignment="1">
      <alignment horizontal="center" vertical="center" wrapText="1"/>
    </xf>
    <xf numFmtId="0" fontId="17" fillId="3" borderId="12" xfId="0" applyFont="1" applyFill="1" applyBorder="1" applyAlignment="1" applyProtection="1">
      <alignment horizontal="left" vertical="top" wrapText="1"/>
    </xf>
    <xf numFmtId="0" fontId="27" fillId="3" borderId="16" xfId="0" applyFont="1" applyFill="1" applyBorder="1" applyAlignment="1" applyProtection="1">
      <alignment vertical="top" wrapText="1"/>
    </xf>
    <xf numFmtId="0" fontId="1" fillId="3" borderId="17" xfId="0" applyFont="1" applyFill="1" applyBorder="1" applyProtection="1"/>
    <xf numFmtId="0" fontId="1" fillId="3" borderId="18" xfId="0" applyFont="1" applyFill="1" applyBorder="1" applyAlignment="1" applyProtection="1">
      <alignment horizontal="left" vertical="center"/>
    </xf>
    <xf numFmtId="0" fontId="1" fillId="3" borderId="18" xfId="0" applyFont="1" applyFill="1" applyBorder="1" applyProtection="1"/>
    <xf numFmtId="0" fontId="1" fillId="3" borderId="19" xfId="0" applyFont="1" applyFill="1" applyBorder="1" applyProtection="1"/>
    <xf numFmtId="0" fontId="1" fillId="3" borderId="20" xfId="0" applyFont="1" applyFill="1" applyBorder="1" applyProtection="1"/>
    <xf numFmtId="0" fontId="1" fillId="3" borderId="21" xfId="0" applyFont="1" applyFill="1" applyBorder="1" applyProtection="1"/>
    <xf numFmtId="0" fontId="1" fillId="3" borderId="0" xfId="0" applyFont="1" applyFill="1" applyBorder="1" applyAlignment="1" applyProtection="1">
      <alignment horizontal="left" vertical="center"/>
    </xf>
    <xf numFmtId="0" fontId="1" fillId="3" borderId="0" xfId="0" applyFont="1" applyFill="1" applyBorder="1" applyProtection="1"/>
    <xf numFmtId="0" fontId="2" fillId="3" borderId="0" xfId="0" applyFont="1" applyFill="1" applyBorder="1" applyAlignment="1" applyProtection="1">
      <alignment vertical="top" wrapText="1"/>
    </xf>
    <xf numFmtId="0" fontId="1" fillId="3" borderId="20" xfId="0" applyFont="1" applyFill="1" applyBorder="1" applyAlignment="1" applyProtection="1">
      <alignment horizontal="left" vertical="center"/>
    </xf>
    <xf numFmtId="0" fontId="1" fillId="3" borderId="21" xfId="0" applyFont="1" applyFill="1" applyBorder="1" applyAlignment="1" applyProtection="1">
      <alignment horizontal="left" vertical="center"/>
    </xf>
    <xf numFmtId="0" fontId="1" fillId="3" borderId="0" xfId="0" applyFont="1" applyFill="1" applyBorder="1" applyAlignment="1" applyProtection="1">
      <alignment horizontal="left" vertical="center" wrapText="1"/>
    </xf>
    <xf numFmtId="0" fontId="13" fillId="3" borderId="0" xfId="0" applyFont="1" applyFill="1" applyBorder="1" applyAlignment="1" applyProtection="1">
      <alignment horizontal="left" vertical="center"/>
    </xf>
    <xf numFmtId="0" fontId="10" fillId="3" borderId="0" xfId="0" applyFont="1" applyFill="1" applyBorder="1" applyAlignment="1" applyProtection="1">
      <alignment vertical="top" wrapText="1"/>
    </xf>
    <xf numFmtId="0" fontId="1" fillId="3" borderId="22" xfId="0" applyFont="1" applyFill="1" applyBorder="1" applyProtection="1"/>
    <xf numFmtId="0" fontId="1" fillId="3" borderId="23" xfId="0" applyFont="1" applyFill="1" applyBorder="1" applyAlignment="1" applyProtection="1">
      <alignment horizontal="left" vertical="center" wrapText="1"/>
    </xf>
    <xf numFmtId="0" fontId="1" fillId="3" borderId="23" xfId="0" applyFont="1" applyFill="1" applyBorder="1" applyAlignment="1" applyProtection="1">
      <alignment vertical="top" wrapText="1"/>
    </xf>
    <xf numFmtId="0" fontId="1" fillId="3" borderId="24" xfId="0" applyFont="1" applyFill="1" applyBorder="1" applyProtection="1"/>
    <xf numFmtId="0" fontId="15" fillId="3" borderId="21" xfId="0" applyFont="1" applyFill="1" applyBorder="1" applyAlignment="1" applyProtection="1">
      <alignment vertical="top" wrapText="1"/>
    </xf>
    <xf numFmtId="0" fontId="15" fillId="3" borderId="20" xfId="0" applyFont="1" applyFill="1" applyBorder="1" applyAlignment="1" applyProtection="1">
      <alignment vertical="top" wrapText="1"/>
    </xf>
    <xf numFmtId="0" fontId="15" fillId="3" borderId="0" xfId="0" applyFont="1" applyFill="1" applyBorder="1" applyProtection="1"/>
    <xf numFmtId="0" fontId="15" fillId="3" borderId="0" xfId="0" applyFont="1" applyFill="1" applyBorder="1" applyAlignment="1" applyProtection="1">
      <alignment vertical="top" wrapText="1"/>
    </xf>
    <xf numFmtId="0" fontId="16" fillId="3" borderId="0" xfId="0" applyFont="1" applyFill="1" applyBorder="1" applyAlignment="1" applyProtection="1">
      <alignment vertical="top" wrapText="1"/>
    </xf>
    <xf numFmtId="0" fontId="7" fillId="3" borderId="22" xfId="0" applyFont="1" applyFill="1" applyBorder="1" applyAlignment="1" applyProtection="1">
      <alignment vertical="top" wrapText="1"/>
    </xf>
    <xf numFmtId="0" fontId="7" fillId="3" borderId="23" xfId="0" applyFont="1" applyFill="1" applyBorder="1" applyAlignment="1" applyProtection="1">
      <alignment vertical="top" wrapText="1"/>
    </xf>
    <xf numFmtId="0" fontId="7" fillId="3" borderId="24" xfId="0" applyFont="1" applyFill="1" applyBorder="1" applyAlignment="1" applyProtection="1">
      <alignment vertical="top" wrapText="1"/>
    </xf>
    <xf numFmtId="0" fontId="25" fillId="3" borderId="17" xfId="0" applyFont="1" applyFill="1" applyBorder="1" applyAlignment="1">
      <alignment horizontal="left" vertical="center"/>
    </xf>
    <xf numFmtId="0" fontId="25" fillId="3" borderId="18" xfId="0" applyFont="1" applyFill="1" applyBorder="1" applyAlignment="1">
      <alignment horizontal="left" vertical="center"/>
    </xf>
    <xf numFmtId="0" fontId="25" fillId="3" borderId="18" xfId="0" applyFont="1" applyFill="1" applyBorder="1"/>
    <xf numFmtId="0" fontId="25" fillId="3" borderId="19" xfId="0" applyFont="1" applyFill="1" applyBorder="1"/>
    <xf numFmtId="0" fontId="25" fillId="3" borderId="20" xfId="0" applyFont="1" applyFill="1" applyBorder="1" applyAlignment="1">
      <alignment horizontal="left" vertical="center"/>
    </xf>
    <xf numFmtId="0" fontId="1" fillId="3" borderId="21" xfId="0" applyFont="1" applyFill="1" applyBorder="1" applyAlignment="1" applyProtection="1">
      <alignment vertical="top" wrapText="1"/>
    </xf>
    <xf numFmtId="0" fontId="1" fillId="3" borderId="20" xfId="0" applyFont="1" applyFill="1" applyBorder="1" applyAlignment="1" applyProtection="1">
      <alignment horizontal="left" vertical="center" wrapText="1"/>
    </xf>
    <xf numFmtId="0" fontId="1" fillId="3" borderId="0" xfId="0" applyFont="1" applyFill="1" applyBorder="1" applyAlignment="1" applyProtection="1">
      <alignment vertical="top" wrapText="1"/>
    </xf>
    <xf numFmtId="0" fontId="1" fillId="3" borderId="22" xfId="0" applyFont="1" applyFill="1" applyBorder="1" applyAlignment="1" applyProtection="1">
      <alignment horizontal="left" vertical="center" wrapText="1"/>
    </xf>
    <xf numFmtId="0" fontId="2" fillId="3" borderId="23" xfId="0" applyFont="1" applyFill="1" applyBorder="1" applyAlignment="1" applyProtection="1">
      <alignment vertical="top" wrapText="1"/>
    </xf>
    <xf numFmtId="0" fontId="1" fillId="3" borderId="24" xfId="0" applyFont="1" applyFill="1" applyBorder="1" applyAlignment="1" applyProtection="1">
      <alignment vertical="top" wrapText="1"/>
    </xf>
    <xf numFmtId="0" fontId="25" fillId="3" borderId="19" xfId="0" applyFont="1" applyFill="1" applyBorder="1" applyProtection="1"/>
    <xf numFmtId="0" fontId="25" fillId="3" borderId="21" xfId="0" applyFont="1" applyFill="1" applyBorder="1" applyProtection="1"/>
    <xf numFmtId="0" fontId="2" fillId="3" borderId="0" xfId="0" applyFont="1" applyFill="1" applyBorder="1" applyAlignment="1" applyProtection="1">
      <alignment horizontal="right" vertical="center"/>
    </xf>
    <xf numFmtId="0" fontId="2" fillId="3" borderId="0" xfId="0" applyFont="1" applyFill="1" applyBorder="1" applyAlignment="1" applyProtection="1">
      <alignment horizontal="right" vertical="top"/>
    </xf>
    <xf numFmtId="0" fontId="2" fillId="3" borderId="0" xfId="0" applyFont="1" applyFill="1" applyBorder="1" applyAlignment="1" applyProtection="1">
      <alignment horizontal="right"/>
    </xf>
    <xf numFmtId="0" fontId="6" fillId="3" borderId="21" xfId="0" applyFont="1" applyFill="1" applyBorder="1" applyProtection="1"/>
    <xf numFmtId="0" fontId="2" fillId="3" borderId="0" xfId="0" applyFont="1" applyFill="1" applyBorder="1" applyProtection="1"/>
    <xf numFmtId="0" fontId="1" fillId="3" borderId="0" xfId="0" applyFont="1" applyFill="1" applyBorder="1" applyAlignment="1" applyProtection="1">
      <alignment horizontal="right"/>
    </xf>
    <xf numFmtId="0" fontId="0" fillId="3" borderId="17" xfId="0" applyFill="1" applyBorder="1"/>
    <xf numFmtId="0" fontId="0" fillId="3" borderId="18" xfId="0" applyFill="1" applyBorder="1"/>
    <xf numFmtId="0" fontId="0" fillId="3" borderId="19" xfId="0" applyFill="1" applyBorder="1"/>
    <xf numFmtId="0" fontId="0" fillId="3" borderId="20" xfId="0" applyFill="1" applyBorder="1"/>
    <xf numFmtId="0" fontId="0" fillId="3" borderId="0" xfId="0" applyFill="1" applyBorder="1"/>
    <xf numFmtId="0" fontId="14" fillId="3" borderId="21" xfId="0" applyFont="1" applyFill="1" applyBorder="1" applyAlignment="1" applyProtection="1"/>
    <xf numFmtId="0" fontId="0" fillId="3" borderId="21" xfId="0" applyFill="1" applyBorder="1"/>
    <xf numFmtId="0" fontId="30" fillId="3" borderId="17" xfId="0" applyFont="1" applyFill="1" applyBorder="1" applyAlignment="1">
      <alignment vertical="center"/>
    </xf>
    <xf numFmtId="0" fontId="30" fillId="3" borderId="20" xfId="0" applyFont="1" applyFill="1" applyBorder="1" applyAlignment="1">
      <alignment vertical="center"/>
    </xf>
    <xf numFmtId="0" fontId="30" fillId="3" borderId="0" xfId="0" applyFont="1" applyFill="1" applyBorder="1" applyAlignment="1">
      <alignment vertical="center"/>
    </xf>
    <xf numFmtId="0" fontId="0" fillId="0" borderId="0" xfId="0" applyAlignment="1"/>
    <xf numFmtId="0" fontId="2" fillId="3" borderId="0" xfId="0" applyFont="1" applyFill="1" applyBorder="1" applyAlignment="1" applyProtection="1">
      <alignment horizontal="left" vertical="center" wrapText="1"/>
    </xf>
    <xf numFmtId="0" fontId="11" fillId="3" borderId="0" xfId="0" applyFont="1" applyFill="1" applyBorder="1" applyAlignment="1" applyProtection="1">
      <alignment horizontal="left" vertical="center" wrapText="1"/>
    </xf>
    <xf numFmtId="0" fontId="2" fillId="3" borderId="21" xfId="0" applyFont="1" applyFill="1" applyBorder="1" applyAlignment="1" applyProtection="1">
      <alignment horizontal="left" vertical="center" wrapText="1"/>
    </xf>
    <xf numFmtId="0" fontId="2" fillId="3" borderId="0" xfId="0" applyFont="1" applyFill="1" applyBorder="1" applyAlignment="1" applyProtection="1">
      <alignment horizontal="center" vertical="center" wrapText="1"/>
    </xf>
    <xf numFmtId="0" fontId="0" fillId="3" borderId="18" xfId="0" applyFill="1" applyBorder="1" applyAlignment="1"/>
    <xf numFmtId="0" fontId="0" fillId="3" borderId="0" xfId="0" applyFill="1" applyBorder="1" applyAlignment="1"/>
    <xf numFmtId="0" fontId="0" fillId="3" borderId="23" xfId="0" applyFill="1" applyBorder="1" applyAlignment="1"/>
    <xf numFmtId="0" fontId="0" fillId="2" borderId="1" xfId="0" applyFill="1" applyBorder="1" applyAlignment="1"/>
    <xf numFmtId="0" fontId="11" fillId="3" borderId="0" xfId="0" applyFont="1" applyFill="1" applyBorder="1" applyAlignment="1" applyProtection="1">
      <alignment horizontal="left" vertical="center" wrapText="1"/>
    </xf>
    <xf numFmtId="0" fontId="0" fillId="3" borderId="0" xfId="0" applyFill="1" applyAlignment="1">
      <alignment horizontal="left" vertical="center"/>
    </xf>
    <xf numFmtId="0" fontId="1" fillId="5" borderId="0" xfId="0" applyFont="1" applyFill="1" applyBorder="1" applyAlignment="1" applyProtection="1">
      <alignment horizontal="right" vertical="center"/>
    </xf>
    <xf numFmtId="0" fontId="1" fillId="3" borderId="0" xfId="0" applyFont="1" applyFill="1" applyBorder="1" applyAlignment="1" applyProtection="1">
      <alignment horizontal="right" vertical="center"/>
    </xf>
    <xf numFmtId="0" fontId="1" fillId="5" borderId="1" xfId="0" applyFont="1" applyFill="1" applyBorder="1" applyAlignment="1" applyProtection="1">
      <alignment horizontal="left" vertical="center"/>
    </xf>
    <xf numFmtId="0" fontId="25" fillId="3" borderId="17" xfId="0" applyFont="1" applyFill="1" applyBorder="1"/>
    <xf numFmtId="0" fontId="25" fillId="3" borderId="20" xfId="0" applyFont="1" applyFill="1" applyBorder="1"/>
    <xf numFmtId="0" fontId="25" fillId="3" borderId="21" xfId="0" applyFont="1" applyFill="1" applyBorder="1"/>
    <xf numFmtId="0" fontId="31" fillId="3" borderId="0" xfId="0" applyFont="1" applyFill="1" applyBorder="1"/>
    <xf numFmtId="0" fontId="32" fillId="3" borderId="0" xfId="0" applyFont="1" applyFill="1" applyBorder="1"/>
    <xf numFmtId="0" fontId="31" fillId="0" borderId="1" xfId="0" applyFont="1" applyFill="1" applyBorder="1" applyAlignment="1">
      <alignment vertical="top" wrapText="1"/>
    </xf>
    <xf numFmtId="0" fontId="31" fillId="0" borderId="1" xfId="0" applyFont="1" applyFill="1" applyBorder="1"/>
    <xf numFmtId="0" fontId="25" fillId="0" borderId="1" xfId="0" applyFont="1" applyFill="1" applyBorder="1" applyAlignment="1">
      <alignment vertical="top" wrapText="1"/>
    </xf>
    <xf numFmtId="0" fontId="25" fillId="3" borderId="23" xfId="0" applyFont="1" applyFill="1" applyBorder="1"/>
    <xf numFmtId="0" fontId="33" fillId="0" borderId="1" xfId="0" applyFont="1" applyFill="1" applyBorder="1" applyAlignment="1">
      <alignment horizontal="center" vertical="top"/>
    </xf>
    <xf numFmtId="0" fontId="11" fillId="3" borderId="0" xfId="0" applyFont="1" applyFill="1" applyBorder="1" applyAlignment="1" applyProtection="1">
      <alignment horizontal="center" wrapText="1"/>
    </xf>
    <xf numFmtId="0" fontId="2" fillId="3" borderId="0" xfId="0" applyFont="1" applyFill="1" applyBorder="1" applyAlignment="1" applyProtection="1">
      <alignment horizontal="left" vertical="center" wrapText="1"/>
    </xf>
    <xf numFmtId="0" fontId="25" fillId="0" borderId="0" xfId="0" applyFont="1" applyFill="1" applyAlignment="1" applyProtection="1">
      <alignment horizontal="right"/>
    </xf>
    <xf numFmtId="0" fontId="25" fillId="3" borderId="17" xfId="0" applyFont="1" applyFill="1" applyBorder="1" applyAlignment="1" applyProtection="1">
      <alignment horizontal="right"/>
    </xf>
    <xf numFmtId="0" fontId="25" fillId="3" borderId="18" xfId="0" applyFont="1" applyFill="1" applyBorder="1" applyAlignment="1" applyProtection="1">
      <alignment horizontal="right"/>
    </xf>
    <xf numFmtId="0" fontId="25" fillId="3" borderId="20" xfId="0" applyFont="1" applyFill="1" applyBorder="1" applyAlignment="1" applyProtection="1">
      <alignment horizontal="right"/>
    </xf>
    <xf numFmtId="0" fontId="25" fillId="3" borderId="0" xfId="0" applyFont="1" applyFill="1" applyBorder="1" applyAlignment="1" applyProtection="1">
      <alignment horizontal="right"/>
    </xf>
    <xf numFmtId="0" fontId="1" fillId="3" borderId="20" xfId="0" applyFont="1" applyFill="1" applyBorder="1" applyAlignment="1" applyProtection="1">
      <alignment horizontal="right"/>
    </xf>
    <xf numFmtId="0" fontId="1" fillId="3" borderId="20" xfId="0" applyFont="1" applyFill="1" applyBorder="1" applyAlignment="1" applyProtection="1">
      <alignment horizontal="right" vertical="top" wrapText="1"/>
    </xf>
    <xf numFmtId="0" fontId="34" fillId="3" borderId="0" xfId="0" applyFont="1" applyFill="1" applyBorder="1" applyAlignment="1" applyProtection="1">
      <alignment horizontal="right"/>
    </xf>
    <xf numFmtId="0" fontId="4" fillId="3" borderId="0" xfId="0" applyFont="1" applyFill="1" applyBorder="1" applyAlignment="1" applyProtection="1">
      <alignment horizontal="right"/>
    </xf>
    <xf numFmtId="0" fontId="5" fillId="3" borderId="0" xfId="0" applyFont="1" applyFill="1" applyBorder="1" applyAlignment="1" applyProtection="1">
      <alignment horizontal="right"/>
    </xf>
    <xf numFmtId="0" fontId="1" fillId="3" borderId="22" xfId="0" applyFont="1" applyFill="1" applyBorder="1" applyAlignment="1" applyProtection="1">
      <alignment horizontal="right"/>
    </xf>
    <xf numFmtId="0" fontId="1" fillId="3" borderId="23" xfId="0" applyFont="1" applyFill="1" applyBorder="1" applyAlignment="1" applyProtection="1">
      <alignment horizontal="right"/>
    </xf>
    <xf numFmtId="0" fontId="2" fillId="2" borderId="29" xfId="0" applyFont="1" applyFill="1" applyBorder="1" applyAlignment="1" applyProtection="1">
      <alignment horizontal="right" vertical="center" wrapText="1"/>
    </xf>
    <xf numFmtId="0" fontId="2" fillId="2" borderId="34" xfId="0" applyFont="1" applyFill="1" applyBorder="1" applyAlignment="1" applyProtection="1">
      <alignment horizontal="center" vertical="center" wrapText="1"/>
    </xf>
    <xf numFmtId="0" fontId="2" fillId="2" borderId="35" xfId="0" applyFont="1" applyFill="1" applyBorder="1" applyAlignment="1" applyProtection="1">
      <alignment horizontal="center" vertical="center" wrapText="1"/>
    </xf>
    <xf numFmtId="0" fontId="4" fillId="3" borderId="0" xfId="0" applyFont="1" applyFill="1" applyBorder="1" applyAlignment="1" applyProtection="1"/>
    <xf numFmtId="0" fontId="1" fillId="3" borderId="0" xfId="0" applyFont="1" applyFill="1" applyBorder="1" applyAlignment="1" applyProtection="1">
      <alignment horizontal="left" vertical="top" wrapText="1"/>
    </xf>
    <xf numFmtId="0" fontId="2" fillId="3" borderId="0" xfId="0" applyFont="1" applyFill="1" applyBorder="1" applyAlignment="1" applyProtection="1">
      <alignment horizontal="left" vertical="center" wrapText="1"/>
    </xf>
    <xf numFmtId="0" fontId="0" fillId="3" borderId="0" xfId="0" applyFill="1"/>
    <xf numFmtId="0" fontId="25" fillId="3" borderId="22" xfId="0" applyFont="1" applyFill="1" applyBorder="1"/>
    <xf numFmtId="0" fontId="25" fillId="3" borderId="24" xfId="0" applyFont="1" applyFill="1" applyBorder="1"/>
    <xf numFmtId="0" fontId="4" fillId="3" borderId="0" xfId="0" applyFont="1" applyFill="1" applyBorder="1" applyAlignment="1" applyProtection="1">
      <alignment horizontal="center" vertical="center" wrapText="1"/>
    </xf>
    <xf numFmtId="0" fontId="0" fillId="0" borderId="0" xfId="0" applyProtection="1"/>
    <xf numFmtId="0" fontId="0" fillId="9" borderId="1" xfId="0" applyFill="1" applyBorder="1" applyProtection="1">
      <protection locked="0"/>
    </xf>
    <xf numFmtId="0" fontId="0" fillId="0" borderId="16" xfId="0" applyBorder="1" applyProtection="1"/>
    <xf numFmtId="0" fontId="43" fillId="11" borderId="52" xfId="0" applyFont="1" applyFill="1" applyBorder="1" applyAlignment="1" applyProtection="1">
      <alignment horizontal="left" vertical="center" wrapText="1"/>
    </xf>
    <xf numFmtId="0" fontId="43" fillId="11" borderId="10" xfId="0" applyFont="1" applyFill="1" applyBorder="1" applyAlignment="1" applyProtection="1">
      <alignment horizontal="left" vertical="center" wrapText="1"/>
    </xf>
    <xf numFmtId="0" fontId="43" fillId="11" borderId="8" xfId="0" applyFont="1" applyFill="1" applyBorder="1" applyAlignment="1" applyProtection="1">
      <alignment horizontal="left" vertical="center" wrapText="1"/>
    </xf>
    <xf numFmtId="0" fontId="44" fillId="0" borderId="9" xfId="0" applyFont="1" applyBorder="1" applyAlignment="1" applyProtection="1">
      <alignment horizontal="left" vertical="center"/>
    </xf>
    <xf numFmtId="0" fontId="40" fillId="8" borderId="10" xfId="4" applyFont="1" applyBorder="1" applyAlignment="1" applyProtection="1">
      <alignment horizontal="center" vertical="center"/>
      <protection locked="0"/>
    </xf>
    <xf numFmtId="0" fontId="44" fillId="0" borderId="55" xfId="0" applyFont="1" applyBorder="1" applyAlignment="1" applyProtection="1">
      <alignment horizontal="left" vertical="center"/>
    </xf>
    <xf numFmtId="0" fontId="40" fillId="12" borderId="10" xfId="4" applyFont="1" applyFill="1" applyBorder="1" applyAlignment="1" applyProtection="1">
      <alignment horizontal="center" vertical="center"/>
      <protection locked="0"/>
    </xf>
    <xf numFmtId="0" fontId="45" fillId="12" borderId="10" xfId="4" applyFont="1" applyFill="1" applyBorder="1" applyAlignment="1" applyProtection="1">
      <alignment horizontal="center" vertical="center"/>
      <protection locked="0"/>
    </xf>
    <xf numFmtId="0" fontId="45" fillId="12" borderId="6" xfId="4" applyFont="1" applyFill="1" applyBorder="1" applyAlignment="1" applyProtection="1">
      <alignment horizontal="center" vertical="center"/>
      <protection locked="0"/>
    </xf>
    <xf numFmtId="0" fontId="46" fillId="0" borderId="10" xfId="0" applyFont="1" applyBorder="1" applyAlignment="1" applyProtection="1">
      <alignment horizontal="left" vertical="center"/>
    </xf>
    <xf numFmtId="0" fontId="46" fillId="0" borderId="52" xfId="0" applyFont="1" applyBorder="1" applyAlignment="1" applyProtection="1">
      <alignment horizontal="left" vertical="center"/>
    </xf>
    <xf numFmtId="10" fontId="45" fillId="12" borderId="10" xfId="4" applyNumberFormat="1" applyFont="1" applyFill="1" applyBorder="1" applyAlignment="1" applyProtection="1">
      <alignment horizontal="center" vertical="center"/>
      <protection locked="0"/>
    </xf>
    <xf numFmtId="10" fontId="45" fillId="12" borderId="6" xfId="4" applyNumberFormat="1" applyFont="1" applyFill="1" applyBorder="1" applyAlignment="1" applyProtection="1">
      <alignment horizontal="center" vertical="center"/>
      <protection locked="0"/>
    </xf>
    <xf numFmtId="0" fontId="0" fillId="0" borderId="0" xfId="0" applyAlignment="1" applyProtection="1">
      <alignment horizontal="left"/>
    </xf>
    <xf numFmtId="0" fontId="0" fillId="0" borderId="0" xfId="0" applyProtection="1">
      <protection locked="0"/>
    </xf>
    <xf numFmtId="0" fontId="43" fillId="11" borderId="56" xfId="0" applyFont="1" applyFill="1" applyBorder="1" applyAlignment="1" applyProtection="1">
      <alignment horizontal="center" vertical="center" wrapText="1"/>
    </xf>
    <xf numFmtId="0" fontId="43" fillId="11" borderId="40" xfId="0" applyFont="1" applyFill="1" applyBorder="1" applyAlignment="1" applyProtection="1">
      <alignment horizontal="center" vertical="center" wrapText="1"/>
    </xf>
    <xf numFmtId="0" fontId="44" fillId="0" borderId="10" xfId="0" applyFont="1" applyFill="1" applyBorder="1" applyAlignment="1" applyProtection="1">
      <alignment vertical="center" wrapText="1"/>
    </xf>
    <xf numFmtId="0" fontId="40" fillId="12" borderId="10" xfId="4" applyFill="1" applyBorder="1" applyAlignment="1" applyProtection="1">
      <alignment wrapText="1"/>
      <protection locked="0"/>
    </xf>
    <xf numFmtId="0" fontId="47" fillId="2" borderId="10" xfId="0" applyFont="1" applyFill="1" applyBorder="1" applyAlignment="1" applyProtection="1">
      <alignment vertical="center" wrapText="1"/>
    </xf>
    <xf numFmtId="10" fontId="40" fillId="8" borderId="10" xfId="4" applyNumberFormat="1" applyBorder="1" applyAlignment="1" applyProtection="1">
      <alignment horizontal="center" vertical="center" wrapText="1"/>
      <protection locked="0"/>
    </xf>
    <xf numFmtId="10" fontId="40" fillId="12" borderId="10" xfId="4" applyNumberFormat="1" applyFill="1" applyBorder="1" applyAlignment="1" applyProtection="1">
      <alignment horizontal="center" vertical="center" wrapText="1"/>
      <protection locked="0"/>
    </xf>
    <xf numFmtId="0" fontId="43" fillId="11" borderId="48" xfId="0" applyFont="1" applyFill="1" applyBorder="1" applyAlignment="1" applyProtection="1">
      <alignment horizontal="center" vertical="center" wrapText="1"/>
    </xf>
    <xf numFmtId="0" fontId="43" fillId="11" borderId="10" xfId="0" applyFont="1" applyFill="1" applyBorder="1" applyAlignment="1" applyProtection="1">
      <alignment horizontal="center" vertical="center" wrapText="1"/>
    </xf>
    <xf numFmtId="0" fontId="43" fillId="11" borderId="6" xfId="0" applyFont="1" applyFill="1" applyBorder="1" applyAlignment="1" applyProtection="1">
      <alignment horizontal="center" vertical="center" wrapText="1"/>
    </xf>
    <xf numFmtId="0" fontId="48" fillId="8" borderId="48" xfId="4" applyFont="1" applyBorder="1" applyAlignment="1" applyProtection="1">
      <alignment vertical="center" wrapText="1"/>
      <protection locked="0"/>
    </xf>
    <xf numFmtId="0" fontId="48" fillId="8" borderId="10" xfId="4" applyFont="1" applyBorder="1" applyAlignment="1" applyProtection="1">
      <alignment horizontal="center" vertical="center"/>
      <protection locked="0"/>
    </xf>
    <xf numFmtId="0" fontId="48" fillId="8" borderId="6" xfId="4" applyFont="1" applyBorder="1" applyAlignment="1" applyProtection="1">
      <alignment horizontal="center" vertical="center"/>
      <protection locked="0"/>
    </xf>
    <xf numFmtId="0" fontId="48" fillId="12" borderId="10" xfId="4" applyFont="1" applyFill="1" applyBorder="1" applyAlignment="1" applyProtection="1">
      <alignment horizontal="center" vertical="center"/>
      <protection locked="0"/>
    </xf>
    <xf numFmtId="0" fontId="48" fillId="12" borderId="48" xfId="4" applyFont="1" applyFill="1" applyBorder="1" applyAlignment="1" applyProtection="1">
      <alignment vertical="center" wrapText="1"/>
      <protection locked="0"/>
    </xf>
    <xf numFmtId="0" fontId="48" fillId="12" borderId="6" xfId="4" applyFont="1" applyFill="1" applyBorder="1" applyAlignment="1" applyProtection="1">
      <alignment horizontal="center" vertical="center"/>
      <protection locked="0"/>
    </xf>
    <xf numFmtId="0" fontId="48" fillId="8" borderId="6" xfId="4" applyFont="1" applyBorder="1" applyAlignment="1" applyProtection="1">
      <alignment vertical="center"/>
      <protection locked="0"/>
    </xf>
    <xf numFmtId="0" fontId="48" fillId="12" borderId="6" xfId="4" applyFont="1" applyFill="1" applyBorder="1" applyAlignment="1" applyProtection="1">
      <alignment vertical="center"/>
      <protection locked="0"/>
    </xf>
    <xf numFmtId="0" fontId="48" fillId="8" borderId="33" xfId="4" applyFont="1" applyBorder="1" applyAlignment="1" applyProtection="1">
      <alignment vertical="center"/>
      <protection locked="0"/>
    </xf>
    <xf numFmtId="0" fontId="48" fillId="12" borderId="33" xfId="4" applyFont="1" applyFill="1" applyBorder="1" applyAlignment="1" applyProtection="1">
      <alignment vertical="center"/>
      <protection locked="0"/>
    </xf>
    <xf numFmtId="0" fontId="0" fillId="0" borderId="0" xfId="0" applyBorder="1" applyAlignment="1" applyProtection="1">
      <alignment wrapText="1"/>
    </xf>
    <xf numFmtId="0" fontId="0" fillId="0" borderId="0" xfId="0" applyBorder="1" applyProtection="1"/>
    <xf numFmtId="0" fontId="43" fillId="11" borderId="56" xfId="0" applyFont="1" applyFill="1" applyBorder="1" applyAlignment="1" applyProtection="1">
      <alignment horizontal="center" vertical="center"/>
    </xf>
    <xf numFmtId="0" fontId="43" fillId="11" borderId="8" xfId="0" applyFont="1" applyFill="1" applyBorder="1" applyAlignment="1" applyProtection="1">
      <alignment horizontal="center" vertical="center"/>
    </xf>
    <xf numFmtId="0" fontId="43" fillId="11" borderId="52" xfId="0" applyFont="1" applyFill="1" applyBorder="1" applyAlignment="1" applyProtection="1">
      <alignment horizontal="center" vertical="center" wrapText="1"/>
    </xf>
    <xf numFmtId="0" fontId="40" fillId="8" borderId="10" xfId="4" applyBorder="1" applyAlignment="1" applyProtection="1">
      <alignment horizontal="center" vertical="center"/>
      <protection locked="0"/>
    </xf>
    <xf numFmtId="10" fontId="40" fillId="8" borderId="10" xfId="4" applyNumberFormat="1" applyBorder="1" applyAlignment="1" applyProtection="1">
      <alignment horizontal="center" vertical="center"/>
      <protection locked="0"/>
    </xf>
    <xf numFmtId="0" fontId="40" fillId="12" borderId="10" xfId="4" applyFill="1" applyBorder="1" applyAlignment="1" applyProtection="1">
      <alignment horizontal="center" vertical="center"/>
      <protection locked="0"/>
    </xf>
    <xf numFmtId="10" fontId="40" fillId="12" borderId="10" xfId="4" applyNumberFormat="1" applyFill="1" applyBorder="1" applyAlignment="1" applyProtection="1">
      <alignment horizontal="center" vertical="center"/>
      <protection locked="0"/>
    </xf>
    <xf numFmtId="0" fontId="43" fillId="11" borderId="36" xfId="0" applyFont="1" applyFill="1" applyBorder="1" applyAlignment="1" applyProtection="1">
      <alignment horizontal="center" vertical="center" wrapText="1"/>
    </xf>
    <xf numFmtId="0" fontId="43" fillId="11" borderId="27" xfId="0" applyFont="1" applyFill="1" applyBorder="1" applyAlignment="1" applyProtection="1">
      <alignment horizontal="center" vertical="center" wrapText="1"/>
    </xf>
    <xf numFmtId="0" fontId="43" fillId="11" borderId="49" xfId="0" applyFont="1" applyFill="1" applyBorder="1" applyAlignment="1" applyProtection="1">
      <alignment horizontal="center" vertical="center" wrapText="1"/>
    </xf>
    <xf numFmtId="0" fontId="40" fillId="8" borderId="10" xfId="4" applyBorder="1" applyProtection="1">
      <protection locked="0"/>
    </xf>
    <xf numFmtId="0" fontId="48" fillId="8" borderId="27" xfId="4" applyFont="1" applyBorder="1" applyAlignment="1" applyProtection="1">
      <alignment vertical="center" wrapText="1"/>
      <protection locked="0"/>
    </xf>
    <xf numFmtId="0" fontId="48" fillId="8" borderId="49" xfId="4" applyFont="1" applyBorder="1" applyAlignment="1" applyProtection="1">
      <alignment horizontal="center" vertical="center"/>
      <protection locked="0"/>
    </xf>
    <xf numFmtId="0" fontId="40" fillId="12" borderId="10" xfId="4" applyFill="1" applyBorder="1" applyProtection="1">
      <protection locked="0"/>
    </xf>
    <xf numFmtId="0" fontId="48" fillId="12" borderId="27" xfId="4" applyFont="1" applyFill="1" applyBorder="1" applyAlignment="1" applyProtection="1">
      <alignment vertical="center" wrapText="1"/>
      <protection locked="0"/>
    </xf>
    <xf numFmtId="0" fontId="48" fillId="12" borderId="49" xfId="4" applyFont="1" applyFill="1" applyBorder="1" applyAlignment="1" applyProtection="1">
      <alignment horizontal="center" vertical="center"/>
      <protection locked="0"/>
    </xf>
    <xf numFmtId="0" fontId="0" fillId="0" borderId="0" xfId="0" applyBorder="1" applyAlignment="1" applyProtection="1">
      <alignment horizontal="left" wrapText="1"/>
    </xf>
    <xf numFmtId="0" fontId="43" fillId="11" borderId="5" xfId="0" applyFont="1" applyFill="1" applyBorder="1" applyAlignment="1" applyProtection="1">
      <alignment horizontal="center" vertical="center" wrapText="1"/>
    </xf>
    <xf numFmtId="0" fontId="43" fillId="11" borderId="26" xfId="0" applyFont="1" applyFill="1" applyBorder="1" applyAlignment="1" applyProtection="1">
      <alignment horizontal="center" vertical="center"/>
    </xf>
    <xf numFmtId="0" fontId="40" fillId="8" borderId="10" xfId="4" applyBorder="1" applyAlignment="1" applyProtection="1">
      <alignment vertical="center" wrapText="1"/>
      <protection locked="0"/>
    </xf>
    <xf numFmtId="0" fontId="40" fillId="8" borderId="48" xfId="4" applyBorder="1" applyAlignment="1" applyProtection="1">
      <alignment vertical="center" wrapText="1"/>
      <protection locked="0"/>
    </xf>
    <xf numFmtId="0" fontId="40" fillId="12" borderId="10" xfId="4" applyFill="1" applyBorder="1" applyAlignment="1" applyProtection="1">
      <alignment vertical="center" wrapText="1"/>
      <protection locked="0"/>
    </xf>
    <xf numFmtId="0" fontId="40" fillId="12" borderId="48" xfId="4" applyFill="1" applyBorder="1" applyAlignment="1" applyProtection="1">
      <alignment vertical="center" wrapText="1"/>
      <protection locked="0"/>
    </xf>
    <xf numFmtId="0" fontId="40" fillId="8" borderId="52" xfId="4" applyBorder="1" applyAlignment="1" applyProtection="1">
      <alignment horizontal="center" vertical="center"/>
      <protection locked="0"/>
    </xf>
    <xf numFmtId="0" fontId="40" fillId="8" borderId="6" xfId="4" applyBorder="1" applyAlignment="1" applyProtection="1">
      <alignment horizontal="center" vertical="center"/>
      <protection locked="0"/>
    </xf>
    <xf numFmtId="0" fontId="40" fillId="12" borderId="52" xfId="4" applyFill="1" applyBorder="1" applyAlignment="1" applyProtection="1">
      <alignment horizontal="center" vertical="center"/>
      <protection locked="0"/>
    </xf>
    <xf numFmtId="0" fontId="40" fillId="12" borderId="6" xfId="4" applyFill="1" applyBorder="1" applyAlignment="1" applyProtection="1">
      <alignment horizontal="center" vertical="center"/>
      <protection locked="0"/>
    </xf>
    <xf numFmtId="0" fontId="0" fillId="0" borderId="0" xfId="0" applyBorder="1" applyAlignment="1" applyProtection="1">
      <alignment horizontal="left" vertical="center" wrapText="1"/>
    </xf>
    <xf numFmtId="0" fontId="43" fillId="11" borderId="40" xfId="0" applyFont="1" applyFill="1" applyBorder="1" applyAlignment="1" applyProtection="1">
      <alignment horizontal="center" vertical="center"/>
    </xf>
    <xf numFmtId="0" fontId="40" fillId="8" borderId="6" xfId="4" applyBorder="1" applyAlignment="1" applyProtection="1">
      <alignment vertical="center" wrapText="1"/>
      <protection locked="0"/>
    </xf>
    <xf numFmtId="0" fontId="40" fillId="12" borderId="27" xfId="4" applyFill="1" applyBorder="1" applyAlignment="1" applyProtection="1">
      <alignment horizontal="center" vertical="center" wrapText="1"/>
      <protection locked="0"/>
    </xf>
    <xf numFmtId="0" fontId="40" fillId="12" borderId="52" xfId="4" applyFill="1" applyBorder="1" applyAlignment="1" applyProtection="1">
      <alignment horizontal="center" vertical="center" wrapText="1"/>
      <protection locked="0"/>
    </xf>
    <xf numFmtId="0" fontId="40" fillId="12" borderId="6" xfId="4" applyFill="1" applyBorder="1" applyAlignment="1" applyProtection="1">
      <alignment vertical="center" wrapText="1"/>
      <protection locked="0"/>
    </xf>
    <xf numFmtId="0" fontId="43" fillId="11" borderId="37" xfId="0" applyFont="1" applyFill="1" applyBorder="1" applyAlignment="1" applyProtection="1">
      <alignment horizontal="center" vertical="center"/>
    </xf>
    <xf numFmtId="0" fontId="43" fillId="11" borderId="9" xfId="0" applyFont="1" applyFill="1" applyBorder="1" applyAlignment="1" applyProtection="1">
      <alignment horizontal="center" vertical="center" wrapText="1"/>
    </xf>
    <xf numFmtId="0" fontId="40" fillId="8" borderId="31" xfId="4" applyBorder="1" applyAlignment="1" applyProtection="1">
      <protection locked="0"/>
    </xf>
    <xf numFmtId="10" fontId="40" fillId="8" borderId="36" xfId="4" applyNumberFormat="1" applyBorder="1" applyAlignment="1" applyProtection="1">
      <alignment horizontal="center" vertical="center"/>
      <protection locked="0"/>
    </xf>
    <xf numFmtId="0" fontId="40" fillId="12" borderId="31" xfId="4" applyFill="1" applyBorder="1" applyAlignment="1" applyProtection="1">
      <protection locked="0"/>
    </xf>
    <xf numFmtId="10" fontId="40" fillId="12" borderId="36" xfId="4" applyNumberFormat="1" applyFill="1" applyBorder="1" applyAlignment="1" applyProtection="1">
      <alignment horizontal="center" vertical="center"/>
      <protection locked="0"/>
    </xf>
    <xf numFmtId="0" fontId="43" fillId="11" borderId="27" xfId="0" applyFont="1" applyFill="1" applyBorder="1" applyAlignment="1" applyProtection="1">
      <alignment horizontal="center" vertical="center"/>
    </xf>
    <xf numFmtId="0" fontId="43" fillId="11" borderId="10" xfId="0" applyFont="1" applyFill="1" applyBorder="1" applyAlignment="1" applyProtection="1">
      <alignment horizontal="center" wrapText="1"/>
    </xf>
    <xf numFmtId="0" fontId="43" fillId="11" borderId="6" xfId="0" applyFont="1" applyFill="1" applyBorder="1" applyAlignment="1" applyProtection="1">
      <alignment horizontal="center" wrapText="1"/>
    </xf>
    <xf numFmtId="0" fontId="43" fillId="11" borderId="52" xfId="0" applyFont="1" applyFill="1" applyBorder="1" applyAlignment="1" applyProtection="1">
      <alignment horizontal="center" wrapText="1"/>
    </xf>
    <xf numFmtId="0" fontId="48" fillId="8" borderId="10" xfId="4" applyFont="1" applyBorder="1" applyAlignment="1" applyProtection="1">
      <alignment horizontal="center" vertical="center" wrapText="1"/>
      <protection locked="0"/>
    </xf>
    <xf numFmtId="0" fontId="48" fillId="12" borderId="10" xfId="4" applyFont="1" applyFill="1" applyBorder="1" applyAlignment="1" applyProtection="1">
      <alignment horizontal="center" vertical="center" wrapText="1"/>
      <protection locked="0"/>
    </xf>
    <xf numFmtId="0" fontId="40" fillId="8" borderId="0" xfId="4" applyProtection="1"/>
    <xf numFmtId="0" fontId="38" fillId="6" borderId="0" xfId="2" applyProtection="1"/>
    <xf numFmtId="0" fontId="39" fillId="7" borderId="0" xfId="3" applyProtection="1"/>
    <xf numFmtId="0" fontId="0" fillId="0" borderId="0" xfId="0" applyAlignment="1" applyProtection="1">
      <alignment wrapText="1"/>
    </xf>
    <xf numFmtId="0" fontId="26" fillId="3" borderId="18" xfId="0" applyFont="1" applyFill="1" applyBorder="1" applyAlignment="1">
      <alignment vertical="top" wrapText="1"/>
    </xf>
    <xf numFmtId="0" fontId="26" fillId="3" borderId="19" xfId="0" applyFont="1" applyFill="1" applyBorder="1" applyAlignment="1">
      <alignment vertical="top" wrapText="1"/>
    </xf>
    <xf numFmtId="0" fontId="24" fillId="3" borderId="23" xfId="1" applyFill="1" applyBorder="1" applyAlignment="1" applyProtection="1">
      <alignment vertical="top" wrapText="1"/>
    </xf>
    <xf numFmtId="0" fontId="24" fillId="3" borderId="24" xfId="1" applyFill="1" applyBorder="1" applyAlignment="1" applyProtection="1">
      <alignment vertical="top" wrapText="1"/>
    </xf>
    <xf numFmtId="0" fontId="43" fillId="11" borderId="27" xfId="0" applyFont="1" applyFill="1" applyBorder="1" applyAlignment="1" applyProtection="1">
      <alignment horizontal="center" vertical="center" wrapText="1"/>
    </xf>
    <xf numFmtId="0" fontId="40" fillId="12" borderId="49" xfId="4" applyFill="1" applyBorder="1" applyAlignment="1" applyProtection="1">
      <alignment horizontal="center" vertical="center"/>
      <protection locked="0"/>
    </xf>
    <xf numFmtId="0" fontId="0" fillId="10" borderId="1" xfId="0" applyFill="1" applyBorder="1" applyProtection="1"/>
    <xf numFmtId="0" fontId="40" fillId="12" borderId="52" xfId="4" applyFill="1" applyBorder="1" applyAlignment="1" applyProtection="1">
      <alignment vertical="center"/>
      <protection locked="0"/>
    </xf>
    <xf numFmtId="0" fontId="0" fillId="0" borderId="0" xfId="0" applyAlignment="1">
      <alignment vertical="center" wrapText="1"/>
    </xf>
    <xf numFmtId="0" fontId="2" fillId="3" borderId="0" xfId="0" applyFont="1" applyFill="1" applyBorder="1" applyAlignment="1" applyProtection="1">
      <alignment horizontal="left" vertical="center" wrapText="1"/>
    </xf>
    <xf numFmtId="165" fontId="53" fillId="3" borderId="0" xfId="0" applyNumberFormat="1" applyFont="1" applyFill="1" applyBorder="1" applyAlignment="1" applyProtection="1">
      <alignment vertical="top" wrapText="1"/>
    </xf>
    <xf numFmtId="0" fontId="50" fillId="0" borderId="5" xfId="0" applyFont="1" applyBorder="1" applyAlignment="1">
      <alignment horizontal="center" vertical="center" wrapText="1"/>
    </xf>
    <xf numFmtId="166" fontId="0" fillId="0" borderId="6" xfId="0" applyNumberFormat="1" applyFill="1" applyBorder="1"/>
    <xf numFmtId="0" fontId="50" fillId="11" borderId="5" xfId="0" applyFont="1" applyFill="1" applyBorder="1" applyAlignment="1">
      <alignment horizontal="center" vertical="center" wrapText="1"/>
    </xf>
    <xf numFmtId="0" fontId="50" fillId="13" borderId="60" xfId="0" applyFont="1" applyFill="1" applyBorder="1" applyAlignment="1">
      <alignment horizontal="center" vertical="center" wrapText="1"/>
    </xf>
    <xf numFmtId="0" fontId="51" fillId="14" borderId="5" xfId="0" applyFont="1" applyFill="1" applyBorder="1" applyAlignment="1">
      <alignment horizontal="center" vertical="center" wrapText="1"/>
    </xf>
    <xf numFmtId="0" fontId="50" fillId="10" borderId="60" xfId="0" applyFont="1" applyFill="1" applyBorder="1" applyAlignment="1">
      <alignment horizontal="center" vertical="center" wrapText="1"/>
    </xf>
    <xf numFmtId="0" fontId="50" fillId="15" borderId="5" xfId="0" applyFont="1" applyFill="1" applyBorder="1" applyAlignment="1">
      <alignment horizontal="center" vertical="center" wrapText="1"/>
    </xf>
    <xf numFmtId="0" fontId="50" fillId="4" borderId="38" xfId="0" applyFont="1" applyFill="1" applyBorder="1" applyAlignment="1">
      <alignment horizontal="center" vertical="center" wrapText="1"/>
    </xf>
    <xf numFmtId="167" fontId="1" fillId="2" borderId="16" xfId="0" applyNumberFormat="1" applyFont="1" applyFill="1" applyBorder="1" applyAlignment="1" applyProtection="1">
      <alignment vertical="top" wrapText="1"/>
    </xf>
    <xf numFmtId="0" fontId="54" fillId="2" borderId="13" xfId="0" applyFont="1" applyFill="1" applyBorder="1" applyAlignment="1" applyProtection="1">
      <alignment horizontal="center" vertical="center" wrapText="1"/>
    </xf>
    <xf numFmtId="0" fontId="54" fillId="2" borderId="47" xfId="0" applyFont="1" applyFill="1" applyBorder="1" applyAlignment="1" applyProtection="1">
      <alignment horizontal="justify" vertical="center" wrapText="1"/>
    </xf>
    <xf numFmtId="0" fontId="0" fillId="2" borderId="1" xfId="0" applyFill="1" applyBorder="1" applyAlignment="1">
      <alignment horizontal="center" vertical="center"/>
    </xf>
    <xf numFmtId="0" fontId="56" fillId="2" borderId="39" xfId="0" applyFont="1" applyFill="1" applyBorder="1" applyAlignment="1" applyProtection="1">
      <alignment horizontal="justify" vertical="center" wrapText="1"/>
    </xf>
    <xf numFmtId="0" fontId="2" fillId="2" borderId="7" xfId="0" applyFont="1" applyFill="1" applyBorder="1" applyAlignment="1" applyProtection="1">
      <alignment horizontal="center" vertical="center" wrapText="1"/>
    </xf>
    <xf numFmtId="0" fontId="2" fillId="2" borderId="9" xfId="0" applyFont="1" applyFill="1" applyBorder="1" applyAlignment="1" applyProtection="1">
      <alignment horizontal="center" vertical="center" wrapText="1"/>
    </xf>
    <xf numFmtId="0" fontId="2" fillId="2" borderId="8" xfId="0" applyFont="1" applyFill="1" applyBorder="1" applyAlignment="1" applyProtection="1">
      <alignment horizontal="center" vertical="center" wrapText="1"/>
    </xf>
    <xf numFmtId="0" fontId="50" fillId="13" borderId="5" xfId="0" applyFont="1" applyFill="1" applyBorder="1" applyAlignment="1">
      <alignment horizontal="center" vertical="center" wrapText="1"/>
    </xf>
    <xf numFmtId="0" fontId="50" fillId="10" borderId="5" xfId="0" applyFont="1" applyFill="1" applyBorder="1" applyAlignment="1">
      <alignment horizontal="center" vertical="center" wrapText="1"/>
    </xf>
    <xf numFmtId="0" fontId="50" fillId="4" borderId="5" xfId="0" applyFont="1" applyFill="1" applyBorder="1" applyAlignment="1">
      <alignment horizontal="center" vertical="center" wrapText="1"/>
    </xf>
    <xf numFmtId="0" fontId="2" fillId="2" borderId="11" xfId="0" applyFont="1" applyFill="1" applyBorder="1" applyAlignment="1" applyProtection="1">
      <alignment horizontal="right" vertical="center" wrapText="1"/>
    </xf>
    <xf numFmtId="166" fontId="1" fillId="2" borderId="61" xfId="0" applyNumberFormat="1" applyFont="1" applyFill="1" applyBorder="1" applyAlignment="1" applyProtection="1">
      <alignment vertical="top" wrapText="1"/>
    </xf>
    <xf numFmtId="0" fontId="1" fillId="2" borderId="12" xfId="0" applyFont="1" applyFill="1" applyBorder="1" applyAlignment="1" applyProtection="1">
      <alignment vertical="top" wrapText="1"/>
    </xf>
    <xf numFmtId="0" fontId="1" fillId="5" borderId="25" xfId="0" applyFont="1" applyFill="1" applyBorder="1" applyAlignment="1" applyProtection="1">
      <alignment horizontal="center" vertical="center"/>
    </xf>
    <xf numFmtId="0" fontId="0" fillId="2" borderId="10" xfId="0" applyFont="1" applyFill="1" applyBorder="1" applyAlignment="1">
      <alignment horizontal="center" vertical="center"/>
    </xf>
    <xf numFmtId="0" fontId="56" fillId="2" borderId="10" xfId="0" applyFont="1" applyFill="1" applyBorder="1" applyAlignment="1" applyProtection="1">
      <alignment horizontal="justify" vertical="center" wrapText="1"/>
    </xf>
    <xf numFmtId="0" fontId="57" fillId="0" borderId="1" xfId="0" applyFont="1" applyBorder="1" applyAlignment="1">
      <alignment horizontal="justify" wrapText="1" readingOrder="1"/>
    </xf>
    <xf numFmtId="0" fontId="58" fillId="2" borderId="1" xfId="0" applyFont="1" applyFill="1" applyBorder="1" applyAlignment="1" applyProtection="1">
      <alignment horizontal="justify" wrapText="1"/>
    </xf>
    <xf numFmtId="0" fontId="55" fillId="2" borderId="1" xfId="0" applyFont="1" applyFill="1" applyBorder="1" applyAlignment="1" applyProtection="1">
      <alignment horizontal="justify" vertical="top" wrapText="1"/>
      <protection locked="0"/>
    </xf>
    <xf numFmtId="1" fontId="55" fillId="2" borderId="3" xfId="0" applyNumberFormat="1" applyFont="1" applyFill="1" applyBorder="1" applyAlignment="1" applyProtection="1">
      <alignment horizontal="justify" wrapText="1"/>
      <protection locked="0"/>
    </xf>
    <xf numFmtId="1" fontId="55" fillId="2" borderId="30" xfId="0" applyNumberFormat="1" applyFont="1" applyFill="1" applyBorder="1" applyAlignment="1" applyProtection="1">
      <alignment horizontal="justify" wrapText="1"/>
      <protection locked="0"/>
    </xf>
    <xf numFmtId="1" fontId="55" fillId="2" borderId="1" xfId="0" applyNumberFormat="1" applyFont="1" applyFill="1" applyBorder="1" applyAlignment="1" applyProtection="1">
      <alignment horizontal="justify" wrapText="1"/>
      <protection locked="0"/>
    </xf>
    <xf numFmtId="14" fontId="55" fillId="2" borderId="3" xfId="0" applyNumberFormat="1" applyFont="1" applyFill="1" applyBorder="1" applyAlignment="1" applyProtection="1">
      <alignment horizontal="justify" wrapText="1"/>
    </xf>
    <xf numFmtId="14" fontId="55" fillId="2" borderId="4" xfId="0" applyNumberFormat="1" applyFont="1" applyFill="1" applyBorder="1" applyAlignment="1" applyProtection="1">
      <alignment horizontal="justify" wrapText="1"/>
    </xf>
    <xf numFmtId="0" fontId="55" fillId="2" borderId="2" xfId="0" applyFont="1" applyFill="1" applyBorder="1" applyAlignment="1" applyProtection="1">
      <alignment horizontal="justify" wrapText="1"/>
      <protection locked="0"/>
    </xf>
    <xf numFmtId="0" fontId="59" fillId="2" borderId="3" xfId="1" applyFont="1" applyFill="1" applyBorder="1" applyAlignment="1" applyProtection="1">
      <alignment horizontal="justify" wrapText="1"/>
      <protection locked="0"/>
    </xf>
    <xf numFmtId="164" fontId="55" fillId="2" borderId="4" xfId="0" applyNumberFormat="1" applyFont="1" applyFill="1" applyBorder="1" applyAlignment="1" applyProtection="1">
      <alignment horizontal="justify" wrapText="1"/>
      <protection locked="0"/>
    </xf>
    <xf numFmtId="0" fontId="34" fillId="3" borderId="14" xfId="0" applyFont="1" applyFill="1" applyBorder="1" applyAlignment="1">
      <alignment horizontal="center" vertical="center" wrapText="1"/>
    </xf>
    <xf numFmtId="0" fontId="2" fillId="2" borderId="14" xfId="0" applyFont="1" applyFill="1" applyBorder="1" applyAlignment="1" applyProtection="1">
      <alignment horizontal="center" vertical="center" wrapText="1"/>
    </xf>
    <xf numFmtId="0" fontId="2" fillId="2" borderId="18" xfId="0" applyFont="1" applyFill="1" applyBorder="1" applyAlignment="1" applyProtection="1">
      <alignment horizontal="center" vertical="center" wrapText="1"/>
    </xf>
    <xf numFmtId="0" fontId="54" fillId="2" borderId="10" xfId="0" applyFont="1" applyFill="1" applyBorder="1" applyAlignment="1">
      <alignment horizontal="center" vertical="center" wrapText="1"/>
    </xf>
    <xf numFmtId="0" fontId="54" fillId="2" borderId="10" xfId="0" quotePrefix="1" applyFont="1" applyFill="1" applyBorder="1" applyAlignment="1">
      <alignment horizontal="justify" vertical="center" wrapText="1"/>
    </xf>
    <xf numFmtId="0" fontId="54" fillId="2" borderId="10" xfId="0" applyFont="1" applyFill="1" applyBorder="1" applyAlignment="1">
      <alignment horizontal="justify" vertical="center" wrapText="1"/>
    </xf>
    <xf numFmtId="0" fontId="54" fillId="2" borderId="10" xfId="0" quotePrefix="1" applyFont="1" applyFill="1" applyBorder="1" applyAlignment="1">
      <alignment horizontal="center" vertical="center" wrapText="1"/>
    </xf>
    <xf numFmtId="0" fontId="54" fillId="2" borderId="10" xfId="0" applyFont="1" applyFill="1" applyBorder="1" applyAlignment="1">
      <alignment horizontal="center" vertical="center"/>
    </xf>
    <xf numFmtId="0" fontId="54" fillId="2" borderId="10" xfId="0" applyFont="1" applyFill="1" applyBorder="1" applyAlignment="1" applyProtection="1">
      <alignment horizontal="center" vertical="center" wrapText="1"/>
    </xf>
    <xf numFmtId="0" fontId="33" fillId="0" borderId="14" xfId="0" applyFont="1" applyFill="1" applyBorder="1" applyAlignment="1">
      <alignment horizontal="center" vertical="top" wrapText="1"/>
    </xf>
    <xf numFmtId="0" fontId="33" fillId="0" borderId="19" xfId="0" applyFont="1" applyFill="1" applyBorder="1" applyAlignment="1">
      <alignment horizontal="center" vertical="top" wrapText="1"/>
    </xf>
    <xf numFmtId="0" fontId="31" fillId="0" borderId="10" xfId="0" applyFont="1" applyFill="1" applyBorder="1" applyAlignment="1">
      <alignment vertical="top" wrapText="1"/>
    </xf>
    <xf numFmtId="0" fontId="60" fillId="0" borderId="10" xfId="0" applyFont="1" applyFill="1" applyBorder="1" applyAlignment="1">
      <alignment vertical="top" wrapText="1"/>
    </xf>
    <xf numFmtId="0" fontId="60" fillId="0" borderId="10" xfId="0" applyFont="1" applyFill="1" applyBorder="1" applyAlignment="1">
      <alignment horizontal="justify" vertical="top" wrapText="1"/>
    </xf>
    <xf numFmtId="0" fontId="40" fillId="8" borderId="27" xfId="4" applyBorder="1" applyAlignment="1" applyProtection="1">
      <alignment horizontal="center" vertical="center"/>
      <protection locked="0"/>
    </xf>
    <xf numFmtId="10" fontId="40" fillId="8" borderId="10" xfId="4" applyNumberFormat="1" applyFont="1" applyBorder="1" applyAlignment="1" applyProtection="1">
      <alignment horizontal="center" vertical="center"/>
      <protection locked="0"/>
    </xf>
    <xf numFmtId="0" fontId="48" fillId="8" borderId="48" xfId="4" applyFont="1" applyBorder="1" applyAlignment="1" applyProtection="1">
      <alignment horizontal="center" vertical="center" wrapText="1"/>
      <protection locked="0"/>
    </xf>
    <xf numFmtId="0" fontId="48" fillId="8" borderId="6" xfId="4" applyFont="1" applyBorder="1" applyAlignment="1" applyProtection="1">
      <alignment horizontal="center" vertical="center" wrapText="1"/>
      <protection locked="0"/>
    </xf>
    <xf numFmtId="0" fontId="40" fillId="8" borderId="10" xfId="4" applyBorder="1" applyAlignment="1" applyProtection="1">
      <alignment horizontal="center" vertical="center" wrapText="1"/>
      <protection locked="0"/>
    </xf>
    <xf numFmtId="0" fontId="43" fillId="11" borderId="27" xfId="0" applyFont="1" applyFill="1" applyBorder="1" applyAlignment="1" applyProtection="1">
      <alignment horizontal="center" vertical="center" wrapText="1"/>
    </xf>
    <xf numFmtId="0" fontId="40" fillId="8" borderId="27" xfId="4" applyBorder="1" applyAlignment="1" applyProtection="1">
      <alignment horizontal="center" vertical="center"/>
      <protection locked="0"/>
    </xf>
    <xf numFmtId="0" fontId="40" fillId="12" borderId="52" xfId="4" applyFill="1" applyBorder="1" applyAlignment="1" applyProtection="1">
      <alignment horizontal="center" vertical="center"/>
      <protection locked="0"/>
    </xf>
    <xf numFmtId="0" fontId="40" fillId="12" borderId="49" xfId="4" applyFill="1" applyBorder="1" applyAlignment="1" applyProtection="1">
      <alignment horizontal="center" vertical="center"/>
      <protection locked="0"/>
    </xf>
    <xf numFmtId="0" fontId="2" fillId="3" borderId="10" xfId="0" applyFont="1" applyFill="1" applyBorder="1" applyAlignment="1" applyProtection="1">
      <alignment vertical="center" wrapText="1"/>
    </xf>
    <xf numFmtId="0" fontId="40" fillId="12" borderId="48" xfId="4" applyFill="1" applyBorder="1" applyAlignment="1" applyProtection="1">
      <alignment vertical="center"/>
      <protection locked="0"/>
    </xf>
    <xf numFmtId="0" fontId="54" fillId="2" borderId="47" xfId="0" applyFont="1" applyFill="1" applyBorder="1" applyAlignment="1" applyProtection="1">
      <alignment horizontal="justify" vertical="center" wrapText="1"/>
    </xf>
    <xf numFmtId="17" fontId="1" fillId="2" borderId="6" xfId="0" applyNumberFormat="1" applyFont="1" applyFill="1" applyBorder="1" applyAlignment="1" applyProtection="1">
      <alignment horizontal="center" vertical="center" wrapText="1"/>
    </xf>
    <xf numFmtId="166" fontId="52" fillId="0" borderId="60" xfId="0" applyNumberFormat="1" applyFont="1" applyBorder="1" applyAlignment="1">
      <alignment horizontal="center" vertical="center"/>
    </xf>
    <xf numFmtId="0" fontId="1" fillId="5" borderId="1" xfId="0" applyFont="1" applyFill="1" applyBorder="1" applyAlignment="1" applyProtection="1">
      <alignment horizontal="center" vertical="center"/>
    </xf>
    <xf numFmtId="0" fontId="40" fillId="12" borderId="49" xfId="4" applyFill="1" applyBorder="1" applyAlignment="1" applyProtection="1">
      <alignment horizontal="center" vertical="center"/>
      <protection locked="0"/>
    </xf>
    <xf numFmtId="0" fontId="40" fillId="12" borderId="52" xfId="4" applyFill="1" applyBorder="1" applyAlignment="1" applyProtection="1">
      <alignment horizontal="center" vertical="center"/>
      <protection locked="0"/>
    </xf>
    <xf numFmtId="0" fontId="45" fillId="8" borderId="10" xfId="4" applyFont="1" applyBorder="1" applyAlignment="1" applyProtection="1">
      <alignment horizontal="center" vertical="center"/>
      <protection locked="0"/>
    </xf>
    <xf numFmtId="10" fontId="45" fillId="8" borderId="10" xfId="4" applyNumberFormat="1" applyFont="1" applyBorder="1" applyAlignment="1" applyProtection="1">
      <alignment horizontal="center" vertical="center"/>
      <protection locked="0"/>
    </xf>
    <xf numFmtId="0" fontId="40" fillId="12" borderId="10" xfId="4" applyFill="1" applyBorder="1" applyAlignment="1" applyProtection="1">
      <alignment horizontal="center" vertical="center" wrapText="1"/>
      <protection locked="0"/>
    </xf>
    <xf numFmtId="0" fontId="40" fillId="12" borderId="48" xfId="4" applyFill="1" applyBorder="1" applyAlignment="1" applyProtection="1">
      <alignment horizontal="center" vertical="center" wrapText="1"/>
      <protection locked="0"/>
    </xf>
    <xf numFmtId="0" fontId="48" fillId="12" borderId="33" xfId="4" applyFont="1" applyFill="1" applyBorder="1" applyAlignment="1" applyProtection="1">
      <alignment horizontal="center" vertical="center"/>
      <protection locked="0"/>
    </xf>
    <xf numFmtId="0" fontId="48" fillId="12" borderId="48" xfId="4" applyFont="1" applyFill="1" applyBorder="1" applyAlignment="1" applyProtection="1">
      <alignment horizontal="center" vertical="center" wrapText="1"/>
      <protection locked="0"/>
    </xf>
    <xf numFmtId="166" fontId="0" fillId="0" borderId="10" xfId="0" applyNumberFormat="1" applyFill="1" applyBorder="1" applyAlignment="1">
      <alignment horizontal="center" vertical="center" wrapText="1"/>
    </xf>
    <xf numFmtId="166" fontId="0" fillId="0" borderId="10" xfId="0" applyNumberFormat="1" applyFill="1" applyBorder="1" applyAlignment="1">
      <alignment horizontal="center" vertical="center"/>
    </xf>
    <xf numFmtId="166" fontId="52" fillId="0" borderId="10" xfId="0" applyNumberFormat="1" applyFont="1" applyBorder="1" applyAlignment="1">
      <alignment horizontal="center" vertical="center"/>
    </xf>
    <xf numFmtId="166" fontId="52" fillId="0" borderId="36" xfId="0" applyNumberFormat="1" applyFont="1" applyBorder="1" applyAlignment="1">
      <alignment horizontal="center" vertical="center"/>
    </xf>
    <xf numFmtId="166" fontId="52" fillId="0" borderId="10" xfId="0" applyNumberFormat="1" applyFont="1" applyBorder="1" applyAlignment="1">
      <alignment horizontal="center" vertical="center"/>
    </xf>
    <xf numFmtId="0" fontId="54" fillId="0" borderId="10" xfId="0" quotePrefix="1" applyFont="1" applyFill="1" applyBorder="1" applyAlignment="1">
      <alignment horizontal="justify" vertical="center" wrapText="1"/>
    </xf>
    <xf numFmtId="0" fontId="54" fillId="0" borderId="10" xfId="0" applyFont="1" applyFill="1" applyBorder="1" applyAlignment="1" applyProtection="1">
      <alignment horizontal="center" vertical="center" wrapText="1"/>
    </xf>
    <xf numFmtId="0" fontId="54" fillId="0" borderId="10" xfId="0" applyFont="1" applyFill="1" applyBorder="1" applyAlignment="1">
      <alignment horizontal="center" vertical="center"/>
    </xf>
    <xf numFmtId="0" fontId="54" fillId="0" borderId="10" xfId="0" applyFont="1" applyFill="1" applyBorder="1" applyAlignment="1">
      <alignment horizontal="center" vertical="center" wrapText="1"/>
    </xf>
    <xf numFmtId="0" fontId="0" fillId="0" borderId="0" xfId="0" applyFont="1" applyFill="1" applyAlignment="1" applyProtection="1">
      <alignment horizontal="justify" wrapText="1"/>
    </xf>
    <xf numFmtId="0" fontId="0" fillId="3" borderId="18" xfId="0" applyFont="1" applyFill="1" applyBorder="1" applyAlignment="1" applyProtection="1">
      <alignment horizontal="justify" wrapText="1"/>
    </xf>
    <xf numFmtId="0" fontId="0" fillId="3" borderId="0" xfId="0" applyFont="1" applyFill="1" applyBorder="1" applyAlignment="1" applyProtection="1">
      <alignment horizontal="justify" wrapText="1"/>
    </xf>
    <xf numFmtId="0" fontId="55" fillId="3" borderId="0" xfId="0" applyFont="1" applyFill="1" applyBorder="1" applyAlignment="1" applyProtection="1">
      <alignment horizontal="justify" wrapText="1"/>
    </xf>
    <xf numFmtId="1" fontId="55" fillId="2" borderId="2" xfId="0" applyNumberFormat="1" applyFont="1" applyFill="1" applyBorder="1" applyAlignment="1" applyProtection="1">
      <alignment horizontal="justify" wrapText="1"/>
      <protection locked="0"/>
    </xf>
    <xf numFmtId="0" fontId="63" fillId="3" borderId="0" xfId="0" applyFont="1" applyFill="1" applyBorder="1" applyAlignment="1" applyProtection="1">
      <alignment horizontal="justify" wrapText="1"/>
    </xf>
    <xf numFmtId="0" fontId="59" fillId="2" borderId="1" xfId="1" applyFont="1" applyFill="1" applyBorder="1" applyAlignment="1" applyProtection="1">
      <alignment horizontal="justify" vertical="top" wrapText="1"/>
      <protection locked="0"/>
    </xf>
    <xf numFmtId="0" fontId="55" fillId="2" borderId="3" xfId="0" applyFont="1" applyFill="1" applyBorder="1" applyAlignment="1" applyProtection="1">
      <alignment horizontal="justify" wrapText="1"/>
      <protection locked="0"/>
    </xf>
    <xf numFmtId="0" fontId="0" fillId="0" borderId="62" xfId="0" applyBorder="1"/>
    <xf numFmtId="164" fontId="55" fillId="2" borderId="2" xfId="0" applyNumberFormat="1" applyFont="1" applyFill="1" applyBorder="1" applyAlignment="1" applyProtection="1">
      <alignment horizontal="justify" wrapText="1"/>
      <protection locked="0"/>
    </xf>
    <xf numFmtId="17" fontId="55" fillId="2" borderId="14" xfId="0" applyNumberFormat="1" applyFont="1" applyFill="1" applyBorder="1" applyAlignment="1" applyProtection="1">
      <alignment horizontal="justify" wrapText="1"/>
    </xf>
    <xf numFmtId="0" fontId="55" fillId="2" borderId="13" xfId="0" applyFont="1" applyFill="1" applyBorder="1" applyAlignment="1" applyProtection="1">
      <alignment horizontal="justify" wrapText="1"/>
    </xf>
    <xf numFmtId="0" fontId="2" fillId="3" borderId="20" xfId="0" applyFont="1" applyFill="1" applyBorder="1" applyAlignment="1" applyProtection="1">
      <alignment horizontal="right" wrapText="1"/>
    </xf>
    <xf numFmtId="0" fontId="2" fillId="3" borderId="21" xfId="0" applyFont="1" applyFill="1" applyBorder="1" applyAlignment="1" applyProtection="1">
      <alignment horizontal="right" wrapText="1"/>
    </xf>
    <xf numFmtId="0" fontId="2" fillId="3" borderId="0" xfId="0" applyFont="1" applyFill="1" applyBorder="1" applyAlignment="1" applyProtection="1">
      <alignment horizontal="right" wrapText="1"/>
    </xf>
    <xf numFmtId="0" fontId="2" fillId="3" borderId="20" xfId="0" applyFont="1" applyFill="1" applyBorder="1" applyAlignment="1" applyProtection="1">
      <alignment horizontal="right" vertical="top" wrapText="1"/>
    </xf>
    <xf numFmtId="0" fontId="2" fillId="3" borderId="21" xfId="0" applyFont="1" applyFill="1" applyBorder="1" applyAlignment="1" applyProtection="1">
      <alignment horizontal="right" vertical="top" wrapText="1"/>
    </xf>
    <xf numFmtId="0" fontId="59" fillId="2" borderId="14" xfId="1" applyFont="1" applyFill="1" applyBorder="1" applyAlignment="1" applyProtection="1">
      <alignment horizontal="left" vertical="top" wrapText="1"/>
      <protection locked="0"/>
    </xf>
    <xf numFmtId="0" fontId="59" fillId="2" borderId="62" xfId="1" applyFont="1" applyFill="1" applyBorder="1" applyAlignment="1" applyProtection="1">
      <alignment horizontal="left" vertical="top" wrapText="1"/>
      <protection locked="0"/>
    </xf>
    <xf numFmtId="0" fontId="59" fillId="2" borderId="25" xfId="1" applyFont="1" applyFill="1" applyBorder="1" applyAlignment="1" applyProtection="1">
      <alignment horizontal="left" vertical="top" wrapText="1"/>
      <protection locked="0"/>
    </xf>
    <xf numFmtId="0" fontId="2" fillId="3" borderId="23" xfId="0" applyFont="1" applyFill="1" applyBorder="1" applyAlignment="1" applyProtection="1">
      <alignment horizontal="left" vertical="center" wrapText="1"/>
    </xf>
    <xf numFmtId="0" fontId="2" fillId="0" borderId="0" xfId="0" applyFont="1" applyFill="1" applyBorder="1" applyAlignment="1" applyProtection="1">
      <alignment horizontal="left" vertical="center" wrapText="1"/>
    </xf>
    <xf numFmtId="0" fontId="2" fillId="0" borderId="0" xfId="0" applyFont="1" applyFill="1" applyBorder="1" applyAlignment="1" applyProtection="1">
      <alignment horizontal="center" vertical="top" wrapText="1"/>
    </xf>
    <xf numFmtId="0" fontId="2" fillId="3" borderId="0" xfId="0" applyFont="1" applyFill="1" applyBorder="1" applyAlignment="1" applyProtection="1">
      <alignment horizontal="left" vertical="center" wrapText="1"/>
    </xf>
    <xf numFmtId="0" fontId="1" fillId="0" borderId="0" xfId="0" applyFont="1" applyFill="1" applyBorder="1" applyAlignment="1" applyProtection="1">
      <alignment horizontal="left" vertical="center" wrapText="1"/>
    </xf>
    <xf numFmtId="0" fontId="1" fillId="0" borderId="0" xfId="0" applyFont="1" applyFill="1" applyBorder="1" applyAlignment="1" applyProtection="1">
      <alignment vertical="top" wrapText="1"/>
      <protection locked="0"/>
    </xf>
    <xf numFmtId="3" fontId="1" fillId="0" borderId="0" xfId="0" applyNumberFormat="1" applyFont="1" applyFill="1" applyBorder="1" applyAlignment="1" applyProtection="1">
      <alignment vertical="top" wrapText="1"/>
      <protection locked="0"/>
    </xf>
    <xf numFmtId="0" fontId="14" fillId="2" borderId="39" xfId="0" applyFont="1" applyFill="1" applyBorder="1" applyAlignment="1" applyProtection="1">
      <alignment horizontal="center"/>
    </xf>
    <xf numFmtId="0" fontId="14" fillId="2" borderId="15" xfId="0" applyFont="1" applyFill="1" applyBorder="1" applyAlignment="1" applyProtection="1">
      <alignment horizontal="center"/>
    </xf>
    <xf numFmtId="0" fontId="14" fillId="2" borderId="28" xfId="0" applyFont="1" applyFill="1" applyBorder="1" applyAlignment="1" applyProtection="1">
      <alignment horizontal="center"/>
    </xf>
    <xf numFmtId="0" fontId="11" fillId="3" borderId="0" xfId="0" applyFont="1" applyFill="1" applyBorder="1" applyAlignment="1" applyProtection="1">
      <alignment vertical="top" wrapText="1"/>
    </xf>
    <xf numFmtId="166" fontId="1" fillId="2" borderId="39" xfId="0" applyNumberFormat="1" applyFont="1" applyFill="1" applyBorder="1" applyAlignment="1" applyProtection="1">
      <alignment horizontal="center" vertical="center" wrapText="1"/>
    </xf>
    <xf numFmtId="166" fontId="1" fillId="2" borderId="28" xfId="0" applyNumberFormat="1" applyFont="1" applyFill="1" applyBorder="1" applyAlignment="1" applyProtection="1">
      <alignment horizontal="center" vertical="center" wrapText="1"/>
    </xf>
    <xf numFmtId="0" fontId="10" fillId="3" borderId="0" xfId="0" applyFont="1" applyFill="1" applyBorder="1" applyAlignment="1" applyProtection="1">
      <alignment horizontal="center"/>
    </xf>
    <xf numFmtId="0" fontId="10" fillId="3" borderId="20" xfId="0" applyFont="1" applyFill="1" applyBorder="1" applyAlignment="1" applyProtection="1">
      <alignment horizontal="center" wrapText="1"/>
    </xf>
    <xf numFmtId="0" fontId="10" fillId="3" borderId="0" xfId="0" applyFont="1" applyFill="1" applyBorder="1" applyAlignment="1" applyProtection="1">
      <alignment horizontal="center" wrapText="1"/>
    </xf>
    <xf numFmtId="0" fontId="4" fillId="3" borderId="0" xfId="0" applyFont="1" applyFill="1" applyBorder="1" applyAlignment="1" applyProtection="1">
      <alignment horizontal="left" vertical="center" wrapText="1"/>
    </xf>
    <xf numFmtId="3" fontId="1" fillId="2" borderId="39" xfId="0" applyNumberFormat="1" applyFont="1" applyFill="1" applyBorder="1" applyAlignment="1" applyProtection="1">
      <alignment horizontal="center" vertical="top" wrapText="1"/>
      <protection locked="0"/>
    </xf>
    <xf numFmtId="3" fontId="1" fillId="2" borderId="28" xfId="0" applyNumberFormat="1" applyFont="1" applyFill="1" applyBorder="1" applyAlignment="1" applyProtection="1">
      <alignment horizontal="center" vertical="top" wrapText="1"/>
      <protection locked="0"/>
    </xf>
    <xf numFmtId="3" fontId="1" fillId="2" borderId="39" xfId="0" applyNumberFormat="1" applyFont="1" applyFill="1" applyBorder="1" applyAlignment="1" applyProtection="1">
      <alignment horizontal="center" vertical="center" wrapText="1"/>
      <protection locked="0"/>
    </xf>
    <xf numFmtId="3" fontId="1" fillId="2" borderId="28" xfId="0" applyNumberFormat="1" applyFont="1" applyFill="1" applyBorder="1" applyAlignment="1" applyProtection="1">
      <alignment horizontal="center" vertical="center" wrapText="1"/>
      <protection locked="0"/>
    </xf>
    <xf numFmtId="0" fontId="1" fillId="2" borderId="39" xfId="0" applyFont="1" applyFill="1" applyBorder="1" applyAlignment="1" applyProtection="1">
      <alignment horizontal="center" vertical="center" wrapText="1"/>
      <protection locked="0"/>
    </xf>
    <xf numFmtId="0" fontId="1" fillId="2" borderId="28" xfId="0" applyFont="1" applyFill="1" applyBorder="1" applyAlignment="1" applyProtection="1">
      <alignment horizontal="center" vertical="center" wrapText="1"/>
      <protection locked="0"/>
    </xf>
    <xf numFmtId="0" fontId="4" fillId="3" borderId="0" xfId="0" applyFont="1" applyFill="1" applyBorder="1" applyAlignment="1" applyProtection="1">
      <alignment horizontal="left" vertical="top" wrapText="1"/>
    </xf>
    <xf numFmtId="0" fontId="25" fillId="2" borderId="39" xfId="0" applyFont="1" applyFill="1" applyBorder="1" applyAlignment="1" applyProtection="1">
      <alignment horizontal="center" vertical="center" wrapText="1"/>
      <protection locked="0"/>
    </xf>
    <xf numFmtId="0" fontId="25" fillId="2" borderId="28" xfId="0" applyFont="1" applyFill="1" applyBorder="1" applyAlignment="1" applyProtection="1">
      <alignment horizontal="center" vertical="center" wrapText="1"/>
      <protection locked="0"/>
    </xf>
    <xf numFmtId="0" fontId="16" fillId="3" borderId="0" xfId="0" applyFont="1" applyFill="1" applyBorder="1" applyAlignment="1" applyProtection="1">
      <alignment horizontal="left" vertical="top" wrapText="1"/>
    </xf>
    <xf numFmtId="0" fontId="15" fillId="3" borderId="20" xfId="0" applyFont="1" applyFill="1" applyBorder="1" applyAlignment="1" applyProtection="1">
      <alignment horizontal="center" wrapText="1"/>
    </xf>
    <xf numFmtId="0" fontId="15" fillId="3" borderId="0" xfId="0" applyFont="1" applyFill="1" applyBorder="1" applyAlignment="1" applyProtection="1">
      <alignment horizontal="center" wrapText="1"/>
    </xf>
    <xf numFmtId="0" fontId="54" fillId="2" borderId="47" xfId="0" applyFont="1" applyFill="1" applyBorder="1" applyAlignment="1" applyProtection="1">
      <alignment horizontal="justify" vertical="top" wrapText="1"/>
    </xf>
    <xf numFmtId="0" fontId="54" fillId="2" borderId="49" xfId="0" applyFont="1" applyFill="1" applyBorder="1" applyAlignment="1" applyProtection="1">
      <alignment horizontal="justify" vertical="top" wrapText="1"/>
    </xf>
    <xf numFmtId="0" fontId="34" fillId="3" borderId="0" xfId="0" applyFont="1" applyFill="1" applyAlignment="1">
      <alignment horizontal="left" wrapText="1"/>
    </xf>
    <xf numFmtId="0" fontId="34" fillId="3" borderId="0" xfId="0" applyFont="1" applyFill="1" applyAlignment="1">
      <alignment horizontal="left"/>
    </xf>
    <xf numFmtId="0" fontId="35" fillId="3" borderId="0" xfId="0" applyFont="1" applyFill="1" applyAlignment="1">
      <alignment horizontal="left"/>
    </xf>
    <xf numFmtId="0" fontId="54" fillId="2" borderId="47" xfId="0" applyFont="1" applyFill="1" applyBorder="1" applyAlignment="1" applyProtection="1">
      <alignment horizontal="justify" vertical="center" wrapText="1"/>
    </xf>
    <xf numFmtId="0" fontId="54" fillId="2" borderId="49" xfId="0" applyFont="1" applyFill="1" applyBorder="1" applyAlignment="1" applyProtection="1">
      <alignment horizontal="justify" vertical="center" wrapText="1"/>
    </xf>
    <xf numFmtId="0" fontId="15" fillId="2" borderId="11" xfId="0" applyFont="1" applyFill="1" applyBorder="1" applyAlignment="1" applyProtection="1">
      <alignment horizontal="center" vertical="top" wrapText="1"/>
    </xf>
    <xf numFmtId="0" fontId="15" fillId="2" borderId="12" xfId="0" applyFont="1" applyFill="1" applyBorder="1" applyAlignment="1" applyProtection="1">
      <alignment horizontal="center" vertical="top" wrapText="1"/>
    </xf>
    <xf numFmtId="0" fontId="15" fillId="3" borderId="0" xfId="0" applyFont="1" applyFill="1" applyBorder="1" applyAlignment="1" applyProtection="1">
      <alignment horizontal="center"/>
    </xf>
    <xf numFmtId="0" fontId="11" fillId="3" borderId="0" xfId="0" applyFont="1" applyFill="1" applyBorder="1" applyAlignment="1" applyProtection="1">
      <alignment horizontal="left" vertical="top" wrapText="1"/>
    </xf>
    <xf numFmtId="0" fontId="16" fillId="2" borderId="29" xfId="0" applyFont="1" applyFill="1" applyBorder="1" applyAlignment="1" applyProtection="1">
      <alignment horizontal="center" vertical="top" wrapText="1"/>
    </xf>
    <xf numFmtId="0" fontId="16" fillId="2" borderId="16" xfId="0" applyFont="1" applyFill="1" applyBorder="1" applyAlignment="1" applyProtection="1">
      <alignment horizontal="center" vertical="top" wrapText="1"/>
    </xf>
    <xf numFmtId="0" fontId="15" fillId="3" borderId="0" xfId="0" applyFont="1" applyFill="1" applyBorder="1" applyAlignment="1" applyProtection="1">
      <alignment horizontal="left" vertical="top" wrapText="1"/>
    </xf>
    <xf numFmtId="0" fontId="15" fillId="2" borderId="5" xfId="0" applyFont="1" applyFill="1" applyBorder="1" applyAlignment="1" applyProtection="1">
      <alignment horizontal="center" vertical="top" wrapText="1"/>
    </xf>
    <xf numFmtId="0" fontId="15" fillId="2" borderId="6" xfId="0" applyFont="1" applyFill="1" applyBorder="1" applyAlignment="1" applyProtection="1">
      <alignment horizontal="center" vertical="top" wrapText="1"/>
    </xf>
    <xf numFmtId="0" fontId="8" fillId="0" borderId="0" xfId="0" applyFont="1" applyFill="1" applyBorder="1" applyAlignment="1" applyProtection="1">
      <alignment vertical="top" wrapText="1"/>
    </xf>
    <xf numFmtId="0" fontId="7" fillId="0" borderId="0" xfId="0" applyFont="1" applyFill="1" applyBorder="1" applyAlignment="1" applyProtection="1">
      <alignment vertical="top" wrapText="1"/>
      <protection locked="0"/>
    </xf>
    <xf numFmtId="0" fontId="8" fillId="0" borderId="0" xfId="0" applyFont="1" applyFill="1" applyBorder="1" applyAlignment="1" applyProtection="1">
      <alignment horizontal="center" vertical="top" wrapText="1"/>
    </xf>
    <xf numFmtId="0" fontId="7" fillId="0" borderId="0" xfId="0" applyFont="1" applyFill="1" applyBorder="1" applyAlignment="1" applyProtection="1">
      <alignment vertical="top" wrapText="1"/>
    </xf>
    <xf numFmtId="3" fontId="7" fillId="0" borderId="0" xfId="0" applyNumberFormat="1" applyFont="1" applyFill="1" applyBorder="1" applyAlignment="1" applyProtection="1">
      <alignment vertical="top" wrapText="1"/>
      <protection locked="0"/>
    </xf>
    <xf numFmtId="0" fontId="15" fillId="2" borderId="39" xfId="0" applyFont="1" applyFill="1" applyBorder="1" applyAlignment="1" applyProtection="1">
      <alignment horizontal="center" vertical="center" wrapText="1"/>
    </xf>
    <xf numFmtId="0" fontId="15" fillId="2" borderId="15" xfId="0" applyFont="1" applyFill="1" applyBorder="1" applyAlignment="1" applyProtection="1">
      <alignment horizontal="center" vertical="center" wrapText="1"/>
    </xf>
    <xf numFmtId="0" fontId="15" fillId="2" borderId="28" xfId="0" applyFont="1" applyFill="1" applyBorder="1" applyAlignment="1" applyProtection="1">
      <alignment horizontal="center" vertical="center" wrapText="1"/>
    </xf>
    <xf numFmtId="0" fontId="9" fillId="0" borderId="0" xfId="0" applyFont="1" applyFill="1" applyBorder="1" applyAlignment="1" applyProtection="1">
      <alignment vertical="top" wrapText="1"/>
    </xf>
    <xf numFmtId="0" fontId="11" fillId="3" borderId="18" xfId="0" applyFont="1" applyFill="1" applyBorder="1" applyAlignment="1" applyProtection="1">
      <alignment horizontal="center" wrapText="1"/>
    </xf>
    <xf numFmtId="0" fontId="11" fillId="3" borderId="0" xfId="0" applyFont="1" applyFill="1" applyBorder="1" applyAlignment="1" applyProtection="1">
      <alignment horizontal="left" vertical="center" wrapText="1"/>
    </xf>
    <xf numFmtId="0" fontId="0" fillId="0" borderId="10" xfId="0" applyFont="1" applyBorder="1" applyAlignment="1">
      <alignment horizontal="center" vertical="center" wrapText="1"/>
    </xf>
    <xf numFmtId="0" fontId="0" fillId="0" borderId="10" xfId="0" applyFont="1" applyBorder="1" applyAlignment="1">
      <alignment horizontal="center" vertical="center"/>
    </xf>
    <xf numFmtId="0" fontId="55" fillId="2" borderId="10" xfId="0" applyFont="1" applyFill="1" applyBorder="1" applyAlignment="1" applyProtection="1">
      <alignment horizontal="center" vertical="center" wrapText="1"/>
    </xf>
    <xf numFmtId="0" fontId="56" fillId="16" borderId="39" xfId="0" applyFont="1" applyFill="1" applyBorder="1" applyAlignment="1" applyProtection="1">
      <alignment horizontal="center" vertical="center" wrapText="1"/>
    </xf>
    <xf numFmtId="0" fontId="56" fillId="16" borderId="28" xfId="0" applyFont="1" applyFill="1" applyBorder="1" applyAlignment="1" applyProtection="1">
      <alignment horizontal="center" vertical="center" wrapText="1"/>
    </xf>
    <xf numFmtId="0" fontId="2" fillId="3" borderId="0" xfId="0" applyFont="1" applyFill="1" applyBorder="1" applyAlignment="1" applyProtection="1">
      <alignment horizontal="center" vertical="center" wrapText="1"/>
    </xf>
    <xf numFmtId="0" fontId="56" fillId="2" borderId="39" xfId="0" applyFont="1" applyFill="1" applyBorder="1" applyAlignment="1" applyProtection="1">
      <alignment horizontal="justify" vertical="center" wrapText="1"/>
    </xf>
    <xf numFmtId="0" fontId="56" fillId="2" borderId="28" xfId="0" applyFont="1" applyFill="1" applyBorder="1" applyAlignment="1" applyProtection="1">
      <alignment horizontal="justify" vertical="center" wrapText="1"/>
    </xf>
    <xf numFmtId="0" fontId="1" fillId="2" borderId="17" xfId="0" applyFont="1" applyFill="1" applyBorder="1" applyAlignment="1" applyProtection="1">
      <alignment horizontal="center"/>
      <protection locked="0"/>
    </xf>
    <xf numFmtId="0" fontId="1" fillId="2" borderId="18" xfId="0" applyFont="1" applyFill="1" applyBorder="1" applyAlignment="1" applyProtection="1">
      <alignment horizontal="center"/>
      <protection locked="0"/>
    </xf>
    <xf numFmtId="0" fontId="1" fillId="2" borderId="19" xfId="0" applyFont="1" applyFill="1" applyBorder="1" applyAlignment="1" applyProtection="1">
      <alignment horizontal="center"/>
      <protection locked="0"/>
    </xf>
    <xf numFmtId="0" fontId="24" fillId="2" borderId="39" xfId="1" applyFill="1" applyBorder="1" applyAlignment="1" applyProtection="1">
      <alignment horizontal="center"/>
      <protection locked="0"/>
    </xf>
    <xf numFmtId="0" fontId="1" fillId="2" borderId="15" xfId="0" applyFont="1" applyFill="1" applyBorder="1" applyAlignment="1" applyProtection="1">
      <alignment horizontal="center"/>
      <protection locked="0"/>
    </xf>
    <xf numFmtId="0" fontId="1" fillId="2" borderId="28" xfId="0" applyFont="1" applyFill="1" applyBorder="1" applyAlignment="1" applyProtection="1">
      <alignment horizontal="center"/>
      <protection locked="0"/>
    </xf>
    <xf numFmtId="0" fontId="4" fillId="3" borderId="0" xfId="0" applyFont="1" applyFill="1" applyBorder="1" applyAlignment="1" applyProtection="1">
      <alignment horizontal="left"/>
    </xf>
    <xf numFmtId="0" fontId="11" fillId="0" borderId="17" xfId="0" applyFont="1" applyFill="1" applyBorder="1" applyAlignment="1" applyProtection="1">
      <alignment horizontal="center" vertical="center" wrapText="1"/>
    </xf>
    <xf numFmtId="0" fontId="11" fillId="0" borderId="18" xfId="0" applyFont="1" applyFill="1" applyBorder="1" applyAlignment="1" applyProtection="1">
      <alignment horizontal="center" vertical="center" wrapText="1"/>
    </xf>
    <xf numFmtId="0" fontId="11" fillId="0" borderId="19" xfId="0" applyFont="1" applyFill="1" applyBorder="1" applyAlignment="1" applyProtection="1">
      <alignment horizontal="center" vertical="center" wrapText="1"/>
    </xf>
    <xf numFmtId="0" fontId="11" fillId="0" borderId="20" xfId="0" applyFont="1" applyFill="1" applyBorder="1" applyAlignment="1" applyProtection="1">
      <alignment horizontal="center" vertical="center" wrapText="1"/>
    </xf>
    <xf numFmtId="0" fontId="11" fillId="0" borderId="0" xfId="0" applyFont="1" applyFill="1" applyBorder="1" applyAlignment="1" applyProtection="1">
      <alignment horizontal="center" vertical="center" wrapText="1"/>
    </xf>
    <xf numFmtId="0" fontId="11" fillId="0" borderId="21" xfId="0" applyFont="1" applyFill="1" applyBorder="1" applyAlignment="1" applyProtection="1">
      <alignment horizontal="center" vertical="center" wrapText="1"/>
    </xf>
    <xf numFmtId="0" fontId="11" fillId="0" borderId="22" xfId="0" applyFont="1" applyFill="1" applyBorder="1" applyAlignment="1" applyProtection="1">
      <alignment horizontal="center" vertical="center" wrapText="1"/>
    </xf>
    <xf numFmtId="0" fontId="11" fillId="0" borderId="23" xfId="0" applyFont="1" applyFill="1" applyBorder="1" applyAlignment="1" applyProtection="1">
      <alignment horizontal="center" vertical="center" wrapText="1"/>
    </xf>
    <xf numFmtId="0" fontId="11" fillId="0" borderId="24" xfId="0" applyFont="1" applyFill="1" applyBorder="1" applyAlignment="1" applyProtection="1">
      <alignment horizontal="center" vertical="center" wrapText="1"/>
    </xf>
    <xf numFmtId="0" fontId="2" fillId="3" borderId="23" xfId="0" applyFont="1" applyFill="1" applyBorder="1" applyAlignment="1" applyProtection="1">
      <alignment horizontal="center" vertical="center" wrapText="1"/>
    </xf>
    <xf numFmtId="0" fontId="15" fillId="2" borderId="41" xfId="0" applyFont="1" applyFill="1" applyBorder="1" applyAlignment="1" applyProtection="1">
      <alignment horizontal="left" vertical="center" wrapText="1"/>
    </xf>
    <xf numFmtId="0" fontId="15" fillId="2" borderId="42" xfId="0" applyFont="1" applyFill="1" applyBorder="1" applyAlignment="1" applyProtection="1">
      <alignment horizontal="left" vertical="center" wrapText="1"/>
    </xf>
    <xf numFmtId="0" fontId="15" fillId="2" borderId="43" xfId="0" applyFont="1" applyFill="1" applyBorder="1" applyAlignment="1" applyProtection="1">
      <alignment horizontal="left" vertical="center" wrapText="1"/>
    </xf>
    <xf numFmtId="0" fontId="1" fillId="2" borderId="39" xfId="0" applyFont="1" applyFill="1" applyBorder="1" applyAlignment="1" applyProtection="1">
      <alignment horizontal="center" vertical="center" wrapText="1"/>
    </xf>
    <xf numFmtId="0" fontId="1" fillId="2" borderId="28" xfId="0" applyFont="1" applyFill="1" applyBorder="1" applyAlignment="1" applyProtection="1">
      <alignment horizontal="center" vertical="center" wrapText="1"/>
    </xf>
    <xf numFmtId="0" fontId="15" fillId="2" borderId="44" xfId="0" applyFont="1" applyFill="1" applyBorder="1" applyAlignment="1" applyProtection="1">
      <alignment horizontal="left" vertical="center" wrapText="1"/>
    </xf>
    <xf numFmtId="0" fontId="15" fillId="2" borderId="45" xfId="0" applyFont="1" applyFill="1" applyBorder="1" applyAlignment="1" applyProtection="1">
      <alignment horizontal="left" vertical="center" wrapText="1"/>
    </xf>
    <xf numFmtId="0" fontId="15" fillId="2" borderId="46" xfId="0" applyFont="1" applyFill="1" applyBorder="1" applyAlignment="1" applyProtection="1">
      <alignment horizontal="left" vertical="center" wrapText="1"/>
    </xf>
    <xf numFmtId="0" fontId="15" fillId="2" borderId="47" xfId="0" applyFont="1" applyFill="1" applyBorder="1" applyAlignment="1" applyProtection="1">
      <alignment horizontal="left" vertical="center" wrapText="1"/>
    </xf>
    <xf numFmtId="0" fontId="15" fillId="2" borderId="48" xfId="0" applyFont="1" applyFill="1" applyBorder="1" applyAlignment="1" applyProtection="1">
      <alignment horizontal="left" vertical="center" wrapText="1"/>
    </xf>
    <xf numFmtId="0" fontId="15" fillId="2" borderId="49" xfId="0" applyFont="1" applyFill="1" applyBorder="1" applyAlignment="1" applyProtection="1">
      <alignment horizontal="left" vertical="center" wrapText="1"/>
    </xf>
    <xf numFmtId="0" fontId="1" fillId="2" borderId="39" xfId="0" applyFont="1" applyFill="1" applyBorder="1" applyAlignment="1" applyProtection="1">
      <alignment horizontal="center"/>
      <protection locked="0"/>
    </xf>
    <xf numFmtId="0" fontId="22" fillId="3" borderId="0" xfId="0" applyFont="1" applyFill="1" applyBorder="1" applyAlignment="1" applyProtection="1">
      <alignment horizontal="left" vertical="center" wrapText="1"/>
    </xf>
    <xf numFmtId="0" fontId="11" fillId="0" borderId="39" xfId="0" applyFont="1" applyFill="1" applyBorder="1" applyAlignment="1" applyProtection="1">
      <alignment horizontal="center" vertical="center" wrapText="1"/>
    </xf>
    <xf numFmtId="0" fontId="11" fillId="0" borderId="15" xfId="0" applyFont="1" applyFill="1" applyBorder="1" applyAlignment="1" applyProtection="1">
      <alignment horizontal="center" vertical="center" wrapText="1"/>
    </xf>
    <xf numFmtId="0" fontId="11" fillId="0" borderId="28" xfId="0" applyFont="1" applyFill="1" applyBorder="1" applyAlignment="1" applyProtection="1">
      <alignment horizontal="center" vertical="center" wrapText="1"/>
    </xf>
    <xf numFmtId="0" fontId="1" fillId="3" borderId="22" xfId="0" applyFont="1" applyFill="1" applyBorder="1" applyAlignment="1" applyProtection="1">
      <alignment horizontal="center" vertical="center"/>
    </xf>
    <xf numFmtId="0" fontId="1" fillId="3" borderId="23" xfId="0" applyFont="1" applyFill="1" applyBorder="1" applyAlignment="1" applyProtection="1">
      <alignment horizontal="center" vertical="center"/>
    </xf>
    <xf numFmtId="0" fontId="1" fillId="3" borderId="24" xfId="0" applyFont="1" applyFill="1" applyBorder="1" applyAlignment="1" applyProtection="1">
      <alignment horizontal="center" vertical="center"/>
    </xf>
    <xf numFmtId="0" fontId="0" fillId="0" borderId="15" xfId="0" applyBorder="1"/>
    <xf numFmtId="0" fontId="0" fillId="0" borderId="28" xfId="0" applyBorder="1"/>
    <xf numFmtId="0" fontId="35" fillId="3" borderId="18" xfId="0" applyFont="1" applyFill="1" applyBorder="1" applyAlignment="1">
      <alignment horizontal="center"/>
    </xf>
    <xf numFmtId="0" fontId="11" fillId="3" borderId="0" xfId="0" applyFont="1" applyFill="1" applyBorder="1" applyAlignment="1" applyProtection="1">
      <alignment horizontal="center" wrapText="1"/>
    </xf>
    <xf numFmtId="0" fontId="4" fillId="3" borderId="0" xfId="0" applyFont="1" applyFill="1" applyBorder="1" applyAlignment="1" applyProtection="1">
      <alignment horizontal="center" vertical="center" wrapText="1"/>
    </xf>
    <xf numFmtId="0" fontId="2" fillId="3" borderId="36" xfId="0" applyFont="1" applyFill="1" applyBorder="1" applyAlignment="1" applyProtection="1">
      <alignment horizontal="left" vertical="center" wrapText="1"/>
    </xf>
    <xf numFmtId="0" fontId="2" fillId="3" borderId="56" xfId="0" applyFont="1" applyFill="1" applyBorder="1" applyAlignment="1" applyProtection="1">
      <alignment horizontal="left" vertical="center" wrapText="1"/>
    </xf>
    <xf numFmtId="0" fontId="36" fillId="4" borderId="1" xfId="0" applyFont="1" applyFill="1" applyBorder="1" applyAlignment="1">
      <alignment horizontal="center"/>
    </xf>
    <xf numFmtId="0" fontId="29" fillId="0" borderId="39" xfId="0" applyFont="1" applyFill="1" applyBorder="1" applyAlignment="1">
      <alignment horizontal="center"/>
    </xf>
    <xf numFmtId="0" fontId="29" fillId="0" borderId="50" xfId="0" applyFont="1" applyFill="1" applyBorder="1" applyAlignment="1">
      <alignment horizontal="center"/>
    </xf>
    <xf numFmtId="0" fontId="32" fillId="3" borderId="23" xfId="0" applyFont="1" applyFill="1" applyBorder="1"/>
    <xf numFmtId="0" fontId="41" fillId="0" borderId="0" xfId="0" applyFont="1" applyAlignment="1" applyProtection="1">
      <alignment horizontal="left"/>
    </xf>
    <xf numFmtId="0" fontId="0" fillId="10" borderId="39" xfId="0" applyFill="1" applyBorder="1" applyAlignment="1" applyProtection="1">
      <alignment horizontal="center" vertical="center"/>
    </xf>
    <xf numFmtId="0" fontId="0" fillId="10" borderId="15" xfId="0" applyFill="1" applyBorder="1" applyAlignment="1" applyProtection="1">
      <alignment horizontal="center" vertical="center"/>
    </xf>
    <xf numFmtId="0" fontId="0" fillId="10" borderId="28" xfId="0" applyFill="1" applyBorder="1" applyAlignment="1" applyProtection="1">
      <alignment horizontal="center" vertical="center"/>
    </xf>
    <xf numFmtId="0" fontId="0" fillId="10" borderId="36" xfId="0" applyFill="1" applyBorder="1" applyAlignment="1" applyProtection="1">
      <alignment horizontal="left" vertical="center" wrapText="1"/>
    </xf>
    <xf numFmtId="0" fontId="0" fillId="10" borderId="53" xfId="0" applyFill="1" applyBorder="1" applyAlignment="1" applyProtection="1">
      <alignment horizontal="left" vertical="center" wrapText="1"/>
    </xf>
    <xf numFmtId="0" fontId="0" fillId="10" borderId="56" xfId="0" applyFill="1" applyBorder="1" applyAlignment="1" applyProtection="1">
      <alignment horizontal="left" vertical="center" wrapText="1"/>
    </xf>
    <xf numFmtId="0" fontId="0" fillId="10" borderId="51" xfId="0" applyFill="1" applyBorder="1" applyAlignment="1" applyProtection="1">
      <alignment horizontal="left" vertical="center" wrapText="1"/>
    </xf>
    <xf numFmtId="0" fontId="0" fillId="10" borderId="54" xfId="0" applyFill="1" applyBorder="1" applyAlignment="1" applyProtection="1">
      <alignment horizontal="left" vertical="center" wrapText="1"/>
    </xf>
    <xf numFmtId="0" fontId="0" fillId="10" borderId="57" xfId="0" applyFill="1" applyBorder="1" applyAlignment="1" applyProtection="1">
      <alignment horizontal="left" vertical="center" wrapText="1"/>
    </xf>
    <xf numFmtId="0" fontId="43" fillId="11" borderId="37" xfId="0" applyFont="1" applyFill="1" applyBorder="1" applyAlignment="1" applyProtection="1">
      <alignment horizontal="center" vertical="center" wrapText="1"/>
    </xf>
    <xf numFmtId="0" fontId="43" fillId="11" borderId="55" xfId="0" applyFont="1" applyFill="1" applyBorder="1" applyAlignment="1" applyProtection="1">
      <alignment horizontal="center" vertical="center" wrapText="1"/>
    </xf>
    <xf numFmtId="0" fontId="40" fillId="12" borderId="36" xfId="4" applyFill="1" applyBorder="1" applyAlignment="1" applyProtection="1">
      <alignment horizontal="center" wrapText="1"/>
      <protection locked="0"/>
    </xf>
    <xf numFmtId="0" fontId="40" fillId="12" borderId="56" xfId="4" applyFill="1" applyBorder="1" applyAlignment="1" applyProtection="1">
      <alignment horizontal="center" wrapText="1"/>
      <protection locked="0"/>
    </xf>
    <xf numFmtId="0" fontId="40" fillId="12" borderId="33" xfId="4" applyFill="1" applyBorder="1" applyAlignment="1" applyProtection="1">
      <alignment horizontal="center" wrapText="1"/>
      <protection locked="0"/>
    </xf>
    <xf numFmtId="0" fontId="40" fillId="12" borderId="40" xfId="4" applyFill="1" applyBorder="1" applyAlignment="1" applyProtection="1">
      <alignment horizontal="center" wrapText="1"/>
      <protection locked="0"/>
    </xf>
    <xf numFmtId="0" fontId="0" fillId="0" borderId="36" xfId="0" applyBorder="1" applyAlignment="1" applyProtection="1">
      <alignment horizontal="left" vertical="center" wrapText="1"/>
    </xf>
    <xf numFmtId="0" fontId="0" fillId="0" borderId="53" xfId="0" applyBorder="1" applyAlignment="1" applyProtection="1">
      <alignment horizontal="left" vertical="center" wrapText="1"/>
    </xf>
    <xf numFmtId="0" fontId="0" fillId="0" borderId="56" xfId="0" applyBorder="1" applyAlignment="1" applyProtection="1">
      <alignment horizontal="left" vertical="center" wrapText="1"/>
    </xf>
    <xf numFmtId="0" fontId="0" fillId="0" borderId="36" xfId="0" applyBorder="1" applyAlignment="1" applyProtection="1">
      <alignment horizontal="center" vertical="center" wrapText="1"/>
    </xf>
    <xf numFmtId="0" fontId="0" fillId="0" borderId="53" xfId="0" applyBorder="1" applyAlignment="1" applyProtection="1">
      <alignment horizontal="center" vertical="center" wrapText="1"/>
    </xf>
    <xf numFmtId="0" fontId="0" fillId="0" borderId="56" xfId="0" applyBorder="1" applyAlignment="1" applyProtection="1">
      <alignment horizontal="center" vertical="center" wrapText="1"/>
    </xf>
    <xf numFmtId="0" fontId="48" fillId="8" borderId="36" xfId="4" applyFont="1" applyBorder="1" applyAlignment="1" applyProtection="1">
      <alignment horizontal="center" vertical="center"/>
      <protection locked="0"/>
    </xf>
    <xf numFmtId="0" fontId="48" fillId="8" borderId="56" xfId="4" applyFont="1" applyBorder="1" applyAlignment="1" applyProtection="1">
      <alignment horizontal="center" vertical="center"/>
      <protection locked="0"/>
    </xf>
    <xf numFmtId="0" fontId="48" fillId="12" borderId="36" xfId="4" applyFont="1" applyFill="1" applyBorder="1" applyAlignment="1" applyProtection="1">
      <alignment horizontal="center" vertical="center"/>
      <protection locked="0"/>
    </xf>
    <xf numFmtId="0" fontId="48" fillId="12" borderId="56" xfId="4" applyFont="1" applyFill="1" applyBorder="1" applyAlignment="1" applyProtection="1">
      <alignment horizontal="center" vertical="center"/>
      <protection locked="0"/>
    </xf>
    <xf numFmtId="0" fontId="48" fillId="8" borderId="33" xfId="4" applyFont="1" applyBorder="1" applyAlignment="1" applyProtection="1">
      <alignment horizontal="center" vertical="center"/>
      <protection locked="0"/>
    </xf>
    <xf numFmtId="0" fontId="48" fillId="8" borderId="40" xfId="4" applyFont="1" applyBorder="1" applyAlignment="1" applyProtection="1">
      <alignment horizontal="center" vertical="center"/>
      <protection locked="0"/>
    </xf>
    <xf numFmtId="0" fontId="43" fillId="11" borderId="27" xfId="0" applyFont="1" applyFill="1" applyBorder="1" applyAlignment="1" applyProtection="1">
      <alignment horizontal="center" vertical="center" wrapText="1"/>
    </xf>
    <xf numFmtId="0" fontId="43" fillId="11" borderId="49" xfId="0" applyFont="1" applyFill="1" applyBorder="1" applyAlignment="1" applyProtection="1">
      <alignment horizontal="center" vertical="center" wrapText="1"/>
    </xf>
    <xf numFmtId="0" fontId="43" fillId="11" borderId="37" xfId="0" applyFont="1" applyFill="1" applyBorder="1" applyAlignment="1" applyProtection="1">
      <alignment horizontal="center" vertical="center"/>
    </xf>
    <xf numFmtId="0" fontId="43" fillId="11" borderId="55" xfId="0" applyFont="1" applyFill="1" applyBorder="1" applyAlignment="1" applyProtection="1">
      <alignment horizontal="center" vertical="center"/>
    </xf>
    <xf numFmtId="0" fontId="40" fillId="8" borderId="36" xfId="4" applyBorder="1" applyAlignment="1" applyProtection="1">
      <alignment horizontal="center" vertical="center" wrapText="1"/>
      <protection locked="0"/>
    </xf>
    <xf numFmtId="0" fontId="40" fillId="8" borderId="56" xfId="4" applyBorder="1" applyAlignment="1" applyProtection="1">
      <alignment horizontal="center" vertical="center" wrapText="1"/>
      <protection locked="0"/>
    </xf>
    <xf numFmtId="0" fontId="40" fillId="8" borderId="33" xfId="4" applyBorder="1" applyAlignment="1" applyProtection="1">
      <alignment horizontal="center" vertical="center" wrapText="1"/>
      <protection locked="0"/>
    </xf>
    <xf numFmtId="0" fontId="40" fillId="8" borderId="40" xfId="4" applyBorder="1" applyAlignment="1" applyProtection="1">
      <alignment horizontal="center" vertical="center" wrapText="1"/>
      <protection locked="0"/>
    </xf>
    <xf numFmtId="0" fontId="40" fillId="12" borderId="36" xfId="4" applyFill="1" applyBorder="1" applyAlignment="1" applyProtection="1">
      <alignment horizontal="center" vertical="center" wrapText="1"/>
      <protection locked="0"/>
    </xf>
    <xf numFmtId="0" fontId="40" fillId="12" borderId="56" xfId="4" applyFill="1" applyBorder="1" applyAlignment="1" applyProtection="1">
      <alignment horizontal="center" vertical="center" wrapText="1"/>
      <protection locked="0"/>
    </xf>
    <xf numFmtId="0" fontId="40" fillId="12" borderId="33" xfId="4" applyFill="1" applyBorder="1" applyAlignment="1" applyProtection="1">
      <alignment horizontal="center" vertical="center" wrapText="1"/>
      <protection locked="0"/>
    </xf>
    <xf numFmtId="0" fontId="40" fillId="12" borderId="40" xfId="4" applyFill="1" applyBorder="1" applyAlignment="1" applyProtection="1">
      <alignment horizontal="center" vertical="center" wrapText="1"/>
      <protection locked="0"/>
    </xf>
    <xf numFmtId="0" fontId="48" fillId="8" borderId="27" xfId="4" applyFont="1" applyBorder="1" applyAlignment="1" applyProtection="1">
      <alignment horizontal="center" vertical="center" wrapText="1"/>
      <protection locked="0"/>
    </xf>
    <xf numFmtId="0" fontId="48" fillId="8" borderId="49" xfId="4" applyFont="1" applyBorder="1" applyAlignment="1" applyProtection="1">
      <alignment horizontal="center" vertical="center" wrapText="1"/>
      <protection locked="0"/>
    </xf>
    <xf numFmtId="0" fontId="48" fillId="12" borderId="27" xfId="4" applyFont="1" applyFill="1" applyBorder="1" applyAlignment="1" applyProtection="1">
      <alignment horizontal="center" vertical="center" wrapText="1"/>
      <protection locked="0"/>
    </xf>
    <xf numFmtId="0" fontId="48" fillId="12" borderId="49" xfId="4" applyFont="1" applyFill="1" applyBorder="1" applyAlignment="1" applyProtection="1">
      <alignment horizontal="center" vertical="center" wrapText="1"/>
      <protection locked="0"/>
    </xf>
    <xf numFmtId="0" fontId="43" fillId="11" borderId="45" xfId="0" applyFont="1" applyFill="1" applyBorder="1" applyAlignment="1" applyProtection="1">
      <alignment horizontal="center" vertical="center"/>
    </xf>
    <xf numFmtId="0" fontId="43" fillId="11" borderId="44" xfId="0" applyFont="1" applyFill="1" applyBorder="1" applyAlignment="1" applyProtection="1">
      <alignment horizontal="center" vertical="center" wrapText="1"/>
    </xf>
    <xf numFmtId="0" fontId="43" fillId="11" borderId="46" xfId="0" applyFont="1" applyFill="1" applyBorder="1" applyAlignment="1" applyProtection="1">
      <alignment horizontal="center" vertical="center"/>
    </xf>
    <xf numFmtId="0" fontId="0" fillId="0" borderId="26" xfId="0" applyBorder="1" applyAlignment="1" applyProtection="1">
      <alignment horizontal="left" vertical="center" wrapText="1"/>
    </xf>
    <xf numFmtId="0" fontId="40" fillId="12" borderId="48" xfId="4" applyFill="1" applyBorder="1" applyAlignment="1" applyProtection="1">
      <alignment horizontal="center" vertical="center"/>
      <protection locked="0"/>
    </xf>
    <xf numFmtId="0" fontId="40" fillId="12" borderId="49" xfId="4" applyFill="1" applyBorder="1" applyAlignment="1" applyProtection="1">
      <alignment horizontal="center" vertical="center"/>
      <protection locked="0"/>
    </xf>
    <xf numFmtId="0" fontId="40" fillId="12" borderId="47" xfId="4" applyFill="1" applyBorder="1" applyAlignment="1" applyProtection="1">
      <alignment horizontal="center" vertical="center" wrapText="1"/>
      <protection locked="0"/>
    </xf>
    <xf numFmtId="0" fontId="40" fillId="12" borderId="52" xfId="4" applyFill="1" applyBorder="1" applyAlignment="1" applyProtection="1">
      <alignment horizontal="center" vertical="center" wrapText="1"/>
      <protection locked="0"/>
    </xf>
    <xf numFmtId="0" fontId="40" fillId="12" borderId="27" xfId="4" applyFill="1" applyBorder="1" applyAlignment="1" applyProtection="1">
      <alignment horizontal="center" vertical="center" wrapText="1"/>
      <protection locked="0"/>
    </xf>
    <xf numFmtId="0" fontId="40" fillId="12" borderId="49" xfId="4" applyFill="1" applyBorder="1" applyAlignment="1" applyProtection="1">
      <alignment horizontal="center" vertical="center" wrapText="1"/>
      <protection locked="0"/>
    </xf>
    <xf numFmtId="0" fontId="43" fillId="11" borderId="48" xfId="0" applyFont="1" applyFill="1" applyBorder="1" applyAlignment="1" applyProtection="1">
      <alignment horizontal="center" vertical="center" wrapText="1"/>
    </xf>
    <xf numFmtId="0" fontId="40" fillId="8" borderId="48" xfId="4" applyBorder="1" applyAlignment="1" applyProtection="1">
      <alignment horizontal="center" vertical="center"/>
      <protection locked="0"/>
    </xf>
    <xf numFmtId="10" fontId="40" fillId="8" borderId="27" xfId="4" applyNumberFormat="1" applyBorder="1" applyAlignment="1" applyProtection="1">
      <alignment horizontal="center" vertical="center" wrapText="1"/>
      <protection locked="0"/>
    </xf>
    <xf numFmtId="10" fontId="40" fillId="8" borderId="52" xfId="4" applyNumberFormat="1" applyBorder="1" applyAlignment="1" applyProtection="1">
      <alignment horizontal="center" vertical="center" wrapText="1"/>
      <protection locked="0"/>
    </xf>
    <xf numFmtId="0" fontId="40" fillId="8" borderId="27" xfId="4" applyBorder="1" applyAlignment="1" applyProtection="1">
      <alignment horizontal="center" vertical="center" wrapText="1"/>
      <protection locked="0"/>
    </xf>
    <xf numFmtId="0" fontId="40" fillId="8" borderId="48" xfId="4" applyBorder="1" applyAlignment="1" applyProtection="1">
      <alignment horizontal="center" vertical="center" wrapText="1"/>
      <protection locked="0"/>
    </xf>
    <xf numFmtId="0" fontId="40" fillId="8" borderId="49" xfId="4" applyBorder="1" applyAlignment="1" applyProtection="1">
      <alignment horizontal="center" vertical="center" wrapText="1"/>
      <protection locked="0"/>
    </xf>
    <xf numFmtId="0" fontId="40" fillId="8" borderId="27" xfId="4" applyBorder="1" applyAlignment="1" applyProtection="1">
      <alignment horizontal="center"/>
      <protection locked="0"/>
    </xf>
    <xf numFmtId="0" fontId="40" fillId="8" borderId="49" xfId="4" applyBorder="1" applyAlignment="1" applyProtection="1">
      <alignment horizontal="center"/>
      <protection locked="0"/>
    </xf>
    <xf numFmtId="0" fontId="40" fillId="12" borderId="27" xfId="4" applyFill="1" applyBorder="1" applyAlignment="1" applyProtection="1">
      <alignment horizontal="center" vertical="center"/>
      <protection locked="0"/>
    </xf>
    <xf numFmtId="0" fontId="40" fillId="12" borderId="52" xfId="4" applyFill="1" applyBorder="1" applyAlignment="1" applyProtection="1">
      <alignment horizontal="center" vertical="center"/>
      <protection locked="0"/>
    </xf>
    <xf numFmtId="0" fontId="40" fillId="8" borderId="27" xfId="4" applyBorder="1" applyAlignment="1" applyProtection="1">
      <alignment horizontal="center" vertical="center"/>
      <protection locked="0"/>
    </xf>
    <xf numFmtId="0" fontId="40" fillId="8" borderId="52" xfId="4" applyBorder="1" applyAlignment="1" applyProtection="1">
      <alignment horizontal="center" vertical="center"/>
      <protection locked="0"/>
    </xf>
    <xf numFmtId="0" fontId="0" fillId="10" borderId="29" xfId="0" applyFill="1" applyBorder="1" applyAlignment="1" applyProtection="1">
      <alignment horizontal="center" vertical="center"/>
    </xf>
    <xf numFmtId="0" fontId="0" fillId="10" borderId="59" xfId="0" applyFill="1" applyBorder="1" applyAlignment="1" applyProtection="1">
      <alignment horizontal="center" vertical="center"/>
    </xf>
    <xf numFmtId="0" fontId="0" fillId="10" borderId="16" xfId="0" applyFill="1" applyBorder="1" applyAlignment="1" applyProtection="1">
      <alignment horizontal="center" vertical="center"/>
    </xf>
    <xf numFmtId="0" fontId="43" fillId="11" borderId="44" xfId="0" applyFont="1" applyFill="1" applyBorder="1" applyAlignment="1" applyProtection="1">
      <alignment horizontal="center" vertical="center"/>
    </xf>
    <xf numFmtId="0" fontId="40" fillId="8" borderId="52" xfId="4" applyBorder="1" applyAlignment="1" applyProtection="1">
      <alignment horizontal="center" vertical="center" wrapText="1"/>
      <protection locked="0"/>
    </xf>
    <xf numFmtId="0" fontId="0" fillId="0" borderId="10" xfId="0" applyBorder="1" applyAlignment="1" applyProtection="1">
      <alignment horizontal="left" vertical="center" wrapText="1"/>
    </xf>
    <xf numFmtId="0" fontId="43" fillId="11" borderId="52" xfId="0" applyFont="1" applyFill="1" applyBorder="1" applyAlignment="1" applyProtection="1">
      <alignment horizontal="center" vertical="center" wrapText="1"/>
    </xf>
    <xf numFmtId="0" fontId="0" fillId="0" borderId="10" xfId="0" applyBorder="1" applyAlignment="1" applyProtection="1">
      <alignment horizontal="center" vertical="center" wrapText="1"/>
    </xf>
    <xf numFmtId="0" fontId="40" fillId="8" borderId="36" xfId="4" applyBorder="1" applyAlignment="1" applyProtection="1">
      <alignment horizontal="center" vertical="center"/>
      <protection locked="0"/>
    </xf>
    <xf numFmtId="0" fontId="40" fillId="8" borderId="56" xfId="4" applyBorder="1" applyAlignment="1" applyProtection="1">
      <alignment horizontal="center" vertical="center"/>
      <protection locked="0"/>
    </xf>
    <xf numFmtId="3" fontId="40" fillId="9" borderId="36" xfId="4" applyNumberFormat="1" applyFill="1" applyBorder="1" applyAlignment="1" applyProtection="1">
      <alignment horizontal="center" vertical="center"/>
      <protection locked="0"/>
    </xf>
    <xf numFmtId="0" fontId="40" fillId="9" borderId="56" xfId="4" applyFill="1" applyBorder="1" applyAlignment="1" applyProtection="1">
      <alignment horizontal="center" vertical="center"/>
      <protection locked="0"/>
    </xf>
    <xf numFmtId="0" fontId="0" fillId="10" borderId="58" xfId="0" applyFill="1" applyBorder="1" applyAlignment="1" applyProtection="1">
      <alignment horizontal="center" vertical="center"/>
    </xf>
    <xf numFmtId="0" fontId="0" fillId="10" borderId="32" xfId="0" applyFill="1" applyBorder="1" applyAlignment="1" applyProtection="1">
      <alignment horizontal="center" vertical="center"/>
    </xf>
    <xf numFmtId="0" fontId="40" fillId="12" borderId="33" xfId="4" applyFill="1" applyBorder="1" applyAlignment="1" applyProtection="1">
      <alignment horizontal="center" vertical="center"/>
      <protection locked="0"/>
    </xf>
    <xf numFmtId="0" fontId="40" fillId="12" borderId="40" xfId="4" applyFill="1" applyBorder="1" applyAlignment="1" applyProtection="1">
      <alignment horizontal="center" vertical="center"/>
      <protection locked="0"/>
    </xf>
    <xf numFmtId="0" fontId="40" fillId="9" borderId="36" xfId="4" applyFill="1" applyBorder="1" applyAlignment="1" applyProtection="1">
      <alignment horizontal="center" vertical="center"/>
      <protection locked="0"/>
    </xf>
    <xf numFmtId="0" fontId="40" fillId="8" borderId="33" xfId="4" applyBorder="1" applyAlignment="1" applyProtection="1">
      <alignment horizontal="center" vertical="center"/>
      <protection locked="0"/>
    </xf>
    <xf numFmtId="0" fontId="40" fillId="8" borderId="40" xfId="4" applyBorder="1" applyAlignment="1" applyProtection="1">
      <alignment horizontal="center" vertical="center"/>
      <protection locked="0"/>
    </xf>
    <xf numFmtId="0" fontId="40" fillId="12" borderId="36" xfId="4" applyFill="1" applyBorder="1" applyAlignment="1" applyProtection="1">
      <alignment horizontal="center" vertical="center"/>
      <protection locked="0"/>
    </xf>
    <xf numFmtId="0" fontId="40" fillId="12" borderId="56" xfId="4" applyFill="1" applyBorder="1" applyAlignment="1" applyProtection="1">
      <alignment horizontal="center" vertical="center"/>
      <protection locked="0"/>
    </xf>
    <xf numFmtId="0" fontId="0" fillId="10" borderId="36" xfId="0" applyFill="1" applyBorder="1" applyAlignment="1" applyProtection="1">
      <alignment horizontal="center" vertical="center" wrapText="1"/>
    </xf>
    <xf numFmtId="0" fontId="0" fillId="10" borderId="53" xfId="0" applyFill="1" applyBorder="1" applyAlignment="1" applyProtection="1">
      <alignment horizontal="center" vertical="center" wrapText="1"/>
    </xf>
    <xf numFmtId="0" fontId="0" fillId="10" borderId="56" xfId="0" applyFill="1" applyBorder="1" applyAlignment="1" applyProtection="1">
      <alignment horizontal="center" vertical="center" wrapText="1"/>
    </xf>
    <xf numFmtId="10" fontId="40" fillId="12" borderId="27" xfId="4" applyNumberFormat="1" applyFill="1" applyBorder="1" applyAlignment="1" applyProtection="1">
      <alignment horizontal="center" vertical="center"/>
      <protection locked="0"/>
    </xf>
    <xf numFmtId="10" fontId="40" fillId="12" borderId="52" xfId="4" applyNumberFormat="1" applyFill="1" applyBorder="1" applyAlignment="1" applyProtection="1">
      <alignment horizontal="center" vertical="center"/>
      <protection locked="0"/>
    </xf>
    <xf numFmtId="0" fontId="48" fillId="12" borderId="27" xfId="4" applyFont="1" applyFill="1" applyBorder="1" applyAlignment="1" applyProtection="1">
      <alignment horizontal="center" vertical="center"/>
      <protection locked="0"/>
    </xf>
    <xf numFmtId="0" fontId="48" fillId="12" borderId="52" xfId="4" applyFont="1" applyFill="1" applyBorder="1" applyAlignment="1" applyProtection="1">
      <alignment horizontal="center" vertical="center"/>
      <protection locked="0"/>
    </xf>
    <xf numFmtId="0" fontId="0" fillId="0" borderId="51" xfId="0" applyBorder="1" applyAlignment="1" applyProtection="1">
      <alignment horizontal="left" vertical="center" wrapText="1"/>
    </xf>
    <xf numFmtId="0" fontId="0" fillId="0" borderId="57" xfId="0" applyBorder="1" applyAlignment="1" applyProtection="1">
      <alignment horizontal="left" vertical="center" wrapText="1"/>
    </xf>
    <xf numFmtId="0" fontId="48" fillId="8" borderId="27" xfId="4" applyFont="1" applyBorder="1" applyAlignment="1" applyProtection="1">
      <alignment horizontal="center" vertical="center"/>
      <protection locked="0"/>
    </xf>
    <xf numFmtId="0" fontId="48" fillId="8" borderId="52" xfId="4" applyFont="1" applyBorder="1" applyAlignment="1" applyProtection="1">
      <alignment horizontal="center" vertical="center"/>
      <protection locked="0"/>
    </xf>
    <xf numFmtId="0" fontId="30" fillId="3" borderId="18" xfId="0" applyFont="1" applyFill="1" applyBorder="1" applyAlignment="1">
      <alignment horizontal="center" vertical="center"/>
    </xf>
    <xf numFmtId="0" fontId="20" fillId="3" borderId="17" xfId="0" applyFont="1" applyFill="1" applyBorder="1" applyAlignment="1">
      <alignment horizontal="center" vertical="top" wrapText="1"/>
    </xf>
    <xf numFmtId="0" fontId="20" fillId="3" borderId="18" xfId="0" applyFont="1" applyFill="1" applyBorder="1" applyAlignment="1">
      <alignment horizontal="center" vertical="top" wrapText="1"/>
    </xf>
    <xf numFmtId="0" fontId="26" fillId="3" borderId="18" xfId="0" applyFont="1" applyFill="1" applyBorder="1" applyAlignment="1">
      <alignment horizontal="center" vertical="top" wrapText="1"/>
    </xf>
    <xf numFmtId="0" fontId="24" fillId="3" borderId="22" xfId="1" applyFill="1" applyBorder="1" applyAlignment="1" applyProtection="1">
      <alignment horizontal="center" vertical="top" wrapText="1"/>
    </xf>
    <xf numFmtId="0" fontId="24" fillId="3" borderId="23" xfId="1" applyFill="1" applyBorder="1" applyAlignment="1" applyProtection="1">
      <alignment horizontal="center" vertical="top" wrapText="1"/>
    </xf>
    <xf numFmtId="0" fontId="37" fillId="2" borderId="27" xfId="0" applyFont="1" applyFill="1" applyBorder="1" applyAlignment="1">
      <alignment horizontal="center" vertical="center"/>
    </xf>
    <xf numFmtId="0" fontId="37" fillId="2" borderId="48" xfId="0" applyFont="1" applyFill="1" applyBorder="1" applyAlignment="1">
      <alignment horizontal="center" vertical="center"/>
    </xf>
    <xf numFmtId="0" fontId="37" fillId="2" borderId="52" xfId="0" applyFont="1" applyFill="1" applyBorder="1" applyAlignment="1">
      <alignment horizontal="center" vertical="center"/>
    </xf>
    <xf numFmtId="0" fontId="40" fillId="12" borderId="48" xfId="4" applyFill="1" applyBorder="1" applyAlignment="1" applyProtection="1">
      <alignment horizontal="center" vertical="center" wrapText="1"/>
      <protection locked="0"/>
    </xf>
    <xf numFmtId="0" fontId="40" fillId="12" borderId="27" xfId="4" applyFill="1" applyBorder="1" applyAlignment="1" applyProtection="1">
      <alignment horizontal="left" vertical="center" wrapText="1"/>
      <protection locked="0"/>
    </xf>
    <xf numFmtId="0" fontId="40" fillId="12" borderId="48" xfId="4" applyFill="1" applyBorder="1" applyAlignment="1" applyProtection="1">
      <alignment horizontal="left" vertical="center" wrapText="1"/>
      <protection locked="0"/>
    </xf>
    <xf numFmtId="0" fontId="40" fillId="12" borderId="49" xfId="4" applyFill="1" applyBorder="1" applyAlignment="1" applyProtection="1">
      <alignment horizontal="left" vertical="center" wrapText="1"/>
      <protection locked="0"/>
    </xf>
    <xf numFmtId="0" fontId="40" fillId="12" borderId="27" xfId="4" applyFill="1" applyBorder="1" applyAlignment="1" applyProtection="1">
      <alignment horizontal="center"/>
      <protection locked="0"/>
    </xf>
    <xf numFmtId="0" fontId="40" fillId="12" borderId="49" xfId="4" applyFill="1" applyBorder="1" applyAlignment="1" applyProtection="1">
      <alignment horizontal="center"/>
      <protection locked="0"/>
    </xf>
  </cellXfs>
  <cellStyles count="5">
    <cellStyle name="Bad" xfId="3" builtinId="27"/>
    <cellStyle name="Good" xfId="2" builtinId="26"/>
    <cellStyle name="Hyperlink" xfId="1" builtinId="8"/>
    <cellStyle name="Neutral" xfId="4" builtinId="28"/>
    <cellStyle name="Normal"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haredStrings" Target="sharedStrings.xml"/><Relationship Id="rId2" Type="http://schemas.openxmlformats.org/officeDocument/2006/relationships/worksheet" Target="worksheets/sheet2.xml"/><Relationship Id="rId16" Type="http://schemas.openxmlformats.org/officeDocument/2006/relationships/customXml" Target="../customXml/item3.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tyles" Target="styles.xml"/><Relationship Id="rId5" Type="http://schemas.openxmlformats.org/officeDocument/2006/relationships/worksheet" Target="worksheets/sheet5.xml"/><Relationship Id="rId15" Type="http://schemas.openxmlformats.org/officeDocument/2006/relationships/customXml" Target="../customXml/item2.xml"/><Relationship Id="rId10" Type="http://schemas.openxmlformats.org/officeDocument/2006/relationships/theme" Target="theme/theme1.xml"/><Relationship Id="rId4" Type="http://schemas.openxmlformats.org/officeDocument/2006/relationships/worksheet" Target="worksheets/sheet4.xml"/><Relationship Id="rId9" Type="http://schemas.openxmlformats.org/officeDocument/2006/relationships/externalLink" Target="externalLinks/externalLink1.xml"/><Relationship Id="rId14" Type="http://schemas.openxmlformats.org/officeDocument/2006/relationships/customXml" Target="../customXml/item1.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2.png"/></Relationships>
</file>

<file path=xl/drawings/drawing1.xml><?xml version="1.0" encoding="utf-8"?>
<xdr:wsDr xmlns:xdr="http://schemas.openxmlformats.org/drawingml/2006/spreadsheetDrawing" xmlns:a="http://schemas.openxmlformats.org/drawingml/2006/main">
  <xdr:twoCellAnchor>
    <xdr:from>
      <xdr:col>1</xdr:col>
      <xdr:colOff>685800</xdr:colOff>
      <xdr:row>0</xdr:row>
      <xdr:rowOff>152400</xdr:rowOff>
    </xdr:from>
    <xdr:to>
      <xdr:col>2</xdr:col>
      <xdr:colOff>923925</xdr:colOff>
      <xdr:row>6</xdr:row>
      <xdr:rowOff>47625</xdr:rowOff>
    </xdr:to>
    <xdr:sp macro="" textlink="">
      <xdr:nvSpPr>
        <xdr:cNvPr id="1033" name="AutoShape 4">
          <a:extLst>
            <a:ext uri="{FF2B5EF4-FFF2-40B4-BE49-F238E27FC236}">
              <a16:creationId xmlns:a16="http://schemas.microsoft.com/office/drawing/2014/main" id="{00000000-0008-0000-0000-000009040000}"/>
            </a:ext>
          </a:extLst>
        </xdr:cNvPr>
        <xdr:cNvSpPr>
          <a:spLocks noChangeAspect="1" noChangeArrowheads="1"/>
        </xdr:cNvSpPr>
      </xdr:nvSpPr>
      <xdr:spPr bwMode="auto">
        <a:xfrm>
          <a:off x="857250" y="152400"/>
          <a:ext cx="962025" cy="11430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1</xdr:col>
      <xdr:colOff>19050</xdr:colOff>
      <xdr:row>1</xdr:row>
      <xdr:rowOff>9525</xdr:rowOff>
    </xdr:from>
    <xdr:to>
      <xdr:col>2</xdr:col>
      <xdr:colOff>85725</xdr:colOff>
      <xdr:row>3</xdr:row>
      <xdr:rowOff>180975</xdr:rowOff>
    </xdr:to>
    <xdr:pic>
      <xdr:nvPicPr>
        <xdr:cNvPr id="1034" name="Picture 6">
          <a:extLst>
            <a:ext uri="{FF2B5EF4-FFF2-40B4-BE49-F238E27FC236}">
              <a16:creationId xmlns:a16="http://schemas.microsoft.com/office/drawing/2014/main" id="{00000000-0008-0000-0000-00000A04000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t="13007" b="23802"/>
        <a:stretch>
          <a:fillRect/>
        </a:stretch>
      </xdr:blipFill>
      <xdr:spPr bwMode="auto">
        <a:xfrm>
          <a:off x="190500" y="209550"/>
          <a:ext cx="790575" cy="6191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1</xdr:col>
      <xdr:colOff>23131</xdr:colOff>
      <xdr:row>1</xdr:row>
      <xdr:rowOff>36739</xdr:rowOff>
    </xdr:from>
    <xdr:to>
      <xdr:col>1</xdr:col>
      <xdr:colOff>1440778</xdr:colOff>
      <xdr:row>4</xdr:row>
      <xdr:rowOff>54428</xdr:rowOff>
    </xdr:to>
    <xdr:pic>
      <xdr:nvPicPr>
        <xdr:cNvPr id="3" name="logo-image" descr="Home">
          <a:extLst>
            <a:ext uri="{FF2B5EF4-FFF2-40B4-BE49-F238E27FC236}">
              <a16:creationId xmlns:a16="http://schemas.microsoft.com/office/drawing/2014/main" id="{00000000-0008-0000-0700-00000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7238" y="240846"/>
          <a:ext cx="1417647" cy="10382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M:\Archive\El-Arini\Database\Project%20Management_July_21_2010.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Sheet1"/>
      <sheetName val="Form"/>
      <sheetName val="Sheet3"/>
      <sheetName val="Dropdowns"/>
    </sheetNames>
    <sheetDataSet>
      <sheetData sheetId="0"/>
      <sheetData sheetId="1"/>
      <sheetData sheetId="2"/>
      <sheetData sheetId="3">
        <row r="2">
          <cell r="G2" t="str">
            <v>January</v>
          </cell>
          <cell r="H2">
            <v>2010</v>
          </cell>
        </row>
        <row r="3">
          <cell r="G3" t="str">
            <v>February</v>
          </cell>
          <cell r="H3">
            <v>2011</v>
          </cell>
        </row>
        <row r="4">
          <cell r="G4" t="str">
            <v>March</v>
          </cell>
          <cell r="H4">
            <v>2012</v>
          </cell>
        </row>
        <row r="5">
          <cell r="G5" t="str">
            <v>April</v>
          </cell>
          <cell r="H5">
            <v>2013</v>
          </cell>
        </row>
        <row r="6">
          <cell r="G6" t="str">
            <v>May</v>
          </cell>
          <cell r="H6">
            <v>2014</v>
          </cell>
        </row>
        <row r="7">
          <cell r="G7" t="str">
            <v>June</v>
          </cell>
          <cell r="H7">
            <v>2015</v>
          </cell>
        </row>
        <row r="8">
          <cell r="G8" t="str">
            <v>July</v>
          </cell>
          <cell r="H8">
            <v>2016</v>
          </cell>
        </row>
        <row r="9">
          <cell r="G9" t="str">
            <v>August</v>
          </cell>
          <cell r="H9">
            <v>2017</v>
          </cell>
        </row>
        <row r="10">
          <cell r="G10" t="str">
            <v>September</v>
          </cell>
          <cell r="H10">
            <v>2018</v>
          </cell>
        </row>
        <row r="11">
          <cell r="G11" t="str">
            <v>October</v>
          </cell>
          <cell r="H11">
            <v>2019</v>
          </cell>
        </row>
        <row r="12">
          <cell r="G12" t="str">
            <v>November</v>
          </cell>
          <cell r="H12">
            <v>2020</v>
          </cell>
        </row>
        <row r="13">
          <cell r="G13" t="str">
            <v xml:space="preserve">December </v>
          </cell>
          <cell r="H13">
            <v>2021</v>
          </cell>
        </row>
        <row r="14">
          <cell r="H14">
            <v>2022</v>
          </cell>
        </row>
        <row r="15">
          <cell r="H15">
            <v>2023</v>
          </cell>
        </row>
        <row r="16">
          <cell r="H16">
            <v>2024</v>
          </cell>
        </row>
        <row r="17">
          <cell r="H17">
            <v>2025</v>
          </cell>
        </row>
        <row r="18">
          <cell r="H18">
            <v>2026</v>
          </cell>
        </row>
        <row r="19">
          <cell r="H19">
            <v>2027</v>
          </cell>
        </row>
        <row r="20">
          <cell r="H20">
            <v>2028</v>
          </cell>
        </row>
        <row r="21">
          <cell r="H21">
            <v>2029</v>
          </cell>
        </row>
        <row r="22">
          <cell r="H22">
            <v>2030</v>
          </cell>
        </row>
        <row r="23">
          <cell r="H23">
            <v>2031</v>
          </cell>
        </row>
        <row r="24">
          <cell r="H24">
            <v>2032</v>
          </cell>
        </row>
        <row r="25">
          <cell r="H25">
            <v>2033</v>
          </cell>
        </row>
        <row r="26">
          <cell r="H26">
            <v>2034</v>
          </cell>
        </row>
        <row r="27">
          <cell r="H27">
            <v>2035</v>
          </cell>
        </row>
        <row r="28">
          <cell r="H28">
            <v>2036</v>
          </cell>
        </row>
        <row r="29">
          <cell r="H29">
            <v>2037</v>
          </cell>
        </row>
        <row r="30">
          <cell r="H30">
            <v>2038</v>
          </cell>
        </row>
        <row r="31">
          <cell r="H31">
            <v>2039</v>
          </cell>
        </row>
        <row r="32">
          <cell r="H32">
            <v>2040</v>
          </cell>
        </row>
        <row r="33">
          <cell r="H33">
            <v>2041</v>
          </cell>
        </row>
        <row r="34">
          <cell r="H34">
            <v>2042</v>
          </cell>
        </row>
        <row r="35">
          <cell r="H35">
            <v>2043</v>
          </cell>
        </row>
        <row r="36">
          <cell r="H36">
            <v>2044</v>
          </cell>
        </row>
      </sheetData>
    </sheetDataSet>
  </externalBook>
</externalLink>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8" Type="http://schemas.openxmlformats.org/officeDocument/2006/relationships/hyperlink" Target="mailto:corrbiol@racsa.co.cr" TargetMode="External"/><Relationship Id="rId13" Type="http://schemas.openxmlformats.org/officeDocument/2006/relationships/hyperlink" Target="mailto:mmarin@acepesa.com" TargetMode="External"/><Relationship Id="rId18" Type="http://schemas.openxmlformats.org/officeDocument/2006/relationships/drawing" Target="../drawings/drawing1.xml"/><Relationship Id="rId3" Type="http://schemas.openxmlformats.org/officeDocument/2006/relationships/hyperlink" Target="mailto:cambioclimatico@minae.go.cr" TargetMode="External"/><Relationship Id="rId7" Type="http://schemas.openxmlformats.org/officeDocument/2006/relationships/hyperlink" Target="mailto:andres.santana@marviva.net" TargetMode="External"/><Relationship Id="rId12" Type="http://schemas.openxmlformats.org/officeDocument/2006/relationships/hyperlink" Target="mailto:grettel.calderon@aliarse.org" TargetMode="External"/><Relationship Id="rId17" Type="http://schemas.openxmlformats.org/officeDocument/2006/relationships/printerSettings" Target="../printerSettings/printerSettings1.bin"/><Relationship Id="rId2" Type="http://schemas.openxmlformats.org/officeDocument/2006/relationships/hyperlink" Target="mailto:mfeoli@fundecooperacion.org" TargetMode="External"/><Relationship Id="rId16" Type="http://schemas.openxmlformats.org/officeDocument/2006/relationships/hyperlink" Target="mailto:cmolina@fundacionketo.org" TargetMode="External"/><Relationship Id="rId1" Type="http://schemas.openxmlformats.org/officeDocument/2006/relationships/hyperlink" Target="http://www.fundecooperacion.org/" TargetMode="External"/><Relationship Id="rId6" Type="http://schemas.openxmlformats.org/officeDocument/2006/relationships/hyperlink" Target="mailto:creyes@fundecooperacion.org" TargetMode="External"/><Relationship Id="rId11" Type="http://schemas.openxmlformats.org/officeDocument/2006/relationships/hyperlink" Target="mailto:soniaduron@gmail.com" TargetMode="External"/><Relationship Id="rId5" Type="http://schemas.openxmlformats.org/officeDocument/2006/relationships/hyperlink" Target="http://www.ambientico.una.ac.cr/pdfs/art/ambientico/A6.pdf" TargetMode="External"/><Relationship Id="rId15" Type="http://schemas.openxmlformats.org/officeDocument/2006/relationships/hyperlink" Target="mailto:archacon@imn.ac.cr" TargetMode="External"/><Relationship Id="rId10" Type="http://schemas.openxmlformats.org/officeDocument/2006/relationships/hyperlink" Target="mailto:nmoras@mag.go.cr" TargetMode="External"/><Relationship Id="rId4" Type="http://schemas.openxmlformats.org/officeDocument/2006/relationships/hyperlink" Target="mailto:creyes@fundecooperacion.org" TargetMode="External"/><Relationship Id="rId9" Type="http://schemas.openxmlformats.org/officeDocument/2006/relationships/hyperlink" Target="mailto:scamareno@inder.go.cr" TargetMode="External"/><Relationship Id="rId14" Type="http://schemas.openxmlformats.org/officeDocument/2006/relationships/hyperlink" Target="mailto:vreyes@cedarena.org" TargetMode="External"/></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3" Type="http://schemas.openxmlformats.org/officeDocument/2006/relationships/printerSettings" Target="../printerSettings/printerSettings4.bin"/><Relationship Id="rId2" Type="http://schemas.openxmlformats.org/officeDocument/2006/relationships/hyperlink" Target="mailto:gerencia@fundecooperacion.org" TargetMode="External"/><Relationship Id="rId1" Type="http://schemas.openxmlformats.org/officeDocument/2006/relationships/hyperlink" Target="mailto:creyes@fundecooperacion.org" TargetMode="External"/></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P278"/>
  <sheetViews>
    <sheetView zoomScale="40" zoomScaleNormal="40" workbookViewId="0">
      <selection activeCell="R34" sqref="R34"/>
    </sheetView>
  </sheetViews>
  <sheetFormatPr defaultColWidth="102.1796875" defaultRowHeight="14.5" x14ac:dyDescent="0.35"/>
  <cols>
    <col min="1" max="1" width="2.54296875" style="1" customWidth="1"/>
    <col min="2" max="2" width="10.81640625" style="114" customWidth="1"/>
    <col min="3" max="3" width="14.81640625" style="114" customWidth="1"/>
    <col min="4" max="4" width="87.1796875" style="318" customWidth="1"/>
    <col min="5" max="5" width="3.81640625" style="1" customWidth="1"/>
    <col min="6" max="6" width="9.1796875" style="1" customWidth="1"/>
    <col min="7" max="7" width="12.1796875" style="2" customWidth="1"/>
    <col min="8" max="8" width="15.453125" style="2" hidden="1" customWidth="1"/>
    <col min="9" max="13" width="0" style="2" hidden="1" customWidth="1"/>
    <col min="14" max="15" width="9.1796875" style="2" hidden="1" customWidth="1"/>
    <col min="16" max="16" width="0" style="2" hidden="1" customWidth="1"/>
    <col min="17" max="251" width="9.1796875" style="1" customWidth="1"/>
    <col min="252" max="252" width="2.81640625" style="1" customWidth="1"/>
    <col min="253" max="254" width="9.1796875" style="1" customWidth="1"/>
    <col min="255" max="255" width="17.1796875" style="1" customWidth="1"/>
    <col min="256" max="16384" width="102.1796875" style="1"/>
  </cols>
  <sheetData>
    <row r="1" spans="2:16" ht="15" thickBot="1" x14ac:dyDescent="0.4"/>
    <row r="2" spans="2:16" ht="15" thickBot="1" x14ac:dyDescent="0.4">
      <c r="B2" s="115"/>
      <c r="C2" s="116"/>
      <c r="D2" s="319"/>
      <c r="E2" s="70"/>
    </row>
    <row r="3" spans="2:16" ht="19" thickBot="1" x14ac:dyDescent="0.5">
      <c r="B3" s="117"/>
      <c r="C3" s="118"/>
      <c r="D3" s="261" t="s">
        <v>244</v>
      </c>
      <c r="E3" s="71"/>
    </row>
    <row r="4" spans="2:16" ht="15" thickBot="1" x14ac:dyDescent="0.4">
      <c r="B4" s="117"/>
      <c r="C4" s="118"/>
      <c r="D4" s="320"/>
      <c r="E4" s="71"/>
    </row>
    <row r="5" spans="2:16" ht="15" thickBot="1" x14ac:dyDescent="0.4">
      <c r="B5" s="117"/>
      <c r="C5" s="121" t="s">
        <v>285</v>
      </c>
      <c r="D5" s="262" t="s">
        <v>796</v>
      </c>
      <c r="E5" s="71"/>
    </row>
    <row r="6" spans="2:16" s="3" customFormat="1" ht="15" thickBot="1" x14ac:dyDescent="0.4">
      <c r="B6" s="119"/>
      <c r="C6" s="77"/>
      <c r="D6" s="321"/>
      <c r="E6" s="38"/>
      <c r="G6" s="2"/>
      <c r="H6" s="2"/>
      <c r="I6" s="2"/>
      <c r="J6" s="2"/>
      <c r="K6" s="2"/>
      <c r="L6" s="2"/>
      <c r="M6" s="2"/>
      <c r="N6" s="2"/>
      <c r="O6" s="2"/>
      <c r="P6" s="2"/>
    </row>
    <row r="7" spans="2:16" s="3" customFormat="1" ht="48" customHeight="1" thickBot="1" x14ac:dyDescent="0.35">
      <c r="B7" s="119"/>
      <c r="C7" s="72" t="s">
        <v>214</v>
      </c>
      <c r="D7" s="263" t="s">
        <v>679</v>
      </c>
      <c r="E7" s="38"/>
      <c r="G7" s="2"/>
      <c r="H7" s="2"/>
      <c r="I7" s="2"/>
      <c r="J7" s="2"/>
      <c r="K7" s="2"/>
      <c r="L7" s="2"/>
      <c r="M7" s="2"/>
      <c r="N7" s="2"/>
      <c r="O7" s="2"/>
      <c r="P7" s="2"/>
    </row>
    <row r="8" spans="2:16" s="3" customFormat="1" hidden="1" x14ac:dyDescent="0.35">
      <c r="B8" s="117"/>
      <c r="C8" s="118"/>
      <c r="D8" s="320"/>
      <c r="E8" s="38"/>
      <c r="G8" s="2"/>
      <c r="H8" s="2"/>
      <c r="I8" s="2"/>
      <c r="J8" s="2"/>
      <c r="K8" s="2"/>
      <c r="L8" s="2"/>
      <c r="M8" s="2"/>
      <c r="N8" s="2"/>
      <c r="O8" s="2"/>
      <c r="P8" s="2"/>
    </row>
    <row r="9" spans="2:16" s="3" customFormat="1" hidden="1" x14ac:dyDescent="0.35">
      <c r="B9" s="117"/>
      <c r="C9" s="118"/>
      <c r="D9" s="320"/>
      <c r="E9" s="38"/>
      <c r="G9" s="2"/>
      <c r="H9" s="2"/>
      <c r="I9" s="2"/>
      <c r="J9" s="2"/>
      <c r="K9" s="2"/>
      <c r="L9" s="2"/>
      <c r="M9" s="2"/>
      <c r="N9" s="2"/>
      <c r="O9" s="2"/>
      <c r="P9" s="2"/>
    </row>
    <row r="10" spans="2:16" s="3" customFormat="1" hidden="1" x14ac:dyDescent="0.35">
      <c r="B10" s="117"/>
      <c r="C10" s="118"/>
      <c r="D10" s="320"/>
      <c r="E10" s="38"/>
      <c r="G10" s="2"/>
      <c r="H10" s="2"/>
      <c r="I10" s="2"/>
      <c r="J10" s="2"/>
      <c r="K10" s="2"/>
      <c r="L10" s="2"/>
      <c r="M10" s="2"/>
      <c r="N10" s="2"/>
      <c r="O10" s="2"/>
      <c r="P10" s="2"/>
    </row>
    <row r="11" spans="2:16" s="3" customFormat="1" hidden="1" x14ac:dyDescent="0.35">
      <c r="B11" s="117"/>
      <c r="C11" s="118"/>
      <c r="D11" s="320"/>
      <c r="E11" s="38"/>
      <c r="G11" s="2"/>
      <c r="H11" s="2"/>
      <c r="I11" s="2"/>
      <c r="J11" s="2"/>
      <c r="K11" s="2"/>
      <c r="L11" s="2"/>
      <c r="M11" s="2"/>
      <c r="N11" s="2"/>
      <c r="O11" s="2"/>
      <c r="P11" s="2"/>
    </row>
    <row r="12" spans="2:16" s="3" customFormat="1" ht="15" thickBot="1" x14ac:dyDescent="0.4">
      <c r="B12" s="119"/>
      <c r="C12" s="77"/>
      <c r="D12" s="321"/>
      <c r="E12" s="38"/>
      <c r="G12" s="2"/>
      <c r="H12" s="2"/>
      <c r="I12" s="2"/>
      <c r="J12" s="2"/>
      <c r="K12" s="2"/>
      <c r="L12" s="2"/>
      <c r="M12" s="2"/>
      <c r="N12" s="2"/>
      <c r="O12" s="2"/>
      <c r="P12" s="2"/>
    </row>
    <row r="13" spans="2:16" s="3" customFormat="1" ht="45.75" customHeight="1" thickBot="1" x14ac:dyDescent="0.35">
      <c r="B13" s="119"/>
      <c r="C13" s="73" t="s">
        <v>0</v>
      </c>
      <c r="D13" s="263" t="s">
        <v>680</v>
      </c>
      <c r="E13" s="38"/>
      <c r="G13" s="2"/>
      <c r="H13" s="2"/>
      <c r="I13" s="2"/>
      <c r="J13" s="2"/>
      <c r="K13" s="2"/>
      <c r="L13" s="2"/>
      <c r="M13" s="2"/>
      <c r="N13" s="2"/>
      <c r="O13" s="2"/>
      <c r="P13" s="2"/>
    </row>
    <row r="14" spans="2:16" s="3" customFormat="1" ht="15" thickBot="1" x14ac:dyDescent="0.4">
      <c r="B14" s="119"/>
      <c r="C14" s="77"/>
      <c r="D14" s="321"/>
      <c r="E14" s="38"/>
      <c r="G14" s="2"/>
      <c r="H14" s="2" t="s">
        <v>1</v>
      </c>
      <c r="I14" s="2" t="s">
        <v>2</v>
      </c>
      <c r="J14" s="2"/>
      <c r="K14" s="2" t="s">
        <v>3</v>
      </c>
      <c r="L14" s="2" t="s">
        <v>4</v>
      </c>
      <c r="M14" s="2" t="s">
        <v>5</v>
      </c>
      <c r="N14" s="2" t="s">
        <v>6</v>
      </c>
      <c r="O14" s="2" t="s">
        <v>7</v>
      </c>
      <c r="P14" s="2" t="s">
        <v>8</v>
      </c>
    </row>
    <row r="15" spans="2:16" s="3" customFormat="1" x14ac:dyDescent="0.35">
      <c r="B15" s="119"/>
      <c r="C15" s="74" t="s">
        <v>204</v>
      </c>
      <c r="D15" s="322"/>
      <c r="E15" s="38"/>
      <c r="G15" s="2"/>
      <c r="H15" s="4" t="s">
        <v>9</v>
      </c>
      <c r="I15" s="2" t="s">
        <v>10</v>
      </c>
      <c r="J15" s="2" t="s">
        <v>11</v>
      </c>
      <c r="K15" s="2" t="s">
        <v>12</v>
      </c>
      <c r="L15" s="2">
        <v>1</v>
      </c>
      <c r="M15" s="2">
        <v>1</v>
      </c>
      <c r="N15" s="2" t="s">
        <v>13</v>
      </c>
      <c r="O15" s="2" t="s">
        <v>14</v>
      </c>
      <c r="P15" s="2" t="s">
        <v>15</v>
      </c>
    </row>
    <row r="16" spans="2:16" s="3" customFormat="1" ht="29.25" customHeight="1" x14ac:dyDescent="0.35">
      <c r="B16" s="330" t="s">
        <v>273</v>
      </c>
      <c r="C16" s="331"/>
      <c r="D16" s="264" t="s">
        <v>681</v>
      </c>
      <c r="E16" s="38"/>
      <c r="G16" s="2"/>
      <c r="H16" s="4" t="s">
        <v>16</v>
      </c>
      <c r="I16" s="2" t="s">
        <v>17</v>
      </c>
      <c r="J16" s="2" t="s">
        <v>18</v>
      </c>
      <c r="K16" s="2" t="s">
        <v>19</v>
      </c>
      <c r="L16" s="2">
        <v>2</v>
      </c>
      <c r="M16" s="2">
        <v>2</v>
      </c>
      <c r="N16" s="2" t="s">
        <v>20</v>
      </c>
      <c r="O16" s="2" t="s">
        <v>21</v>
      </c>
      <c r="P16" s="2" t="s">
        <v>22</v>
      </c>
    </row>
    <row r="17" spans="2:16" s="3" customFormat="1" x14ac:dyDescent="0.35">
      <c r="B17" s="119"/>
      <c r="C17" s="74" t="s">
        <v>210</v>
      </c>
      <c r="D17" s="264" t="s">
        <v>608</v>
      </c>
      <c r="E17" s="38"/>
      <c r="G17" s="2"/>
      <c r="H17" s="4" t="s">
        <v>23</v>
      </c>
      <c r="I17" s="2" t="s">
        <v>24</v>
      </c>
      <c r="J17" s="2"/>
      <c r="K17" s="2" t="s">
        <v>25</v>
      </c>
      <c r="L17" s="2">
        <v>3</v>
      </c>
      <c r="M17" s="2">
        <v>3</v>
      </c>
      <c r="N17" s="2" t="s">
        <v>26</v>
      </c>
      <c r="O17" s="2" t="s">
        <v>27</v>
      </c>
      <c r="P17" s="2" t="s">
        <v>28</v>
      </c>
    </row>
    <row r="18" spans="2:16" s="3" customFormat="1" ht="15" thickBot="1" x14ac:dyDescent="0.4">
      <c r="B18" s="120"/>
      <c r="C18" s="73" t="s">
        <v>205</v>
      </c>
      <c r="D18" s="265" t="s">
        <v>643</v>
      </c>
      <c r="E18" s="38"/>
      <c r="G18" s="2"/>
      <c r="H18" s="4" t="s">
        <v>29</v>
      </c>
      <c r="I18" s="2"/>
      <c r="J18" s="2"/>
      <c r="K18" s="2" t="s">
        <v>30</v>
      </c>
      <c r="L18" s="2">
        <v>5</v>
      </c>
      <c r="M18" s="2">
        <v>5</v>
      </c>
      <c r="N18" s="2" t="s">
        <v>31</v>
      </c>
      <c r="O18" s="2" t="s">
        <v>32</v>
      </c>
      <c r="P18" s="2" t="s">
        <v>33</v>
      </c>
    </row>
    <row r="19" spans="2:16" s="3" customFormat="1" ht="44.25" customHeight="1" thickBot="1" x14ac:dyDescent="0.4">
      <c r="B19" s="333" t="s">
        <v>206</v>
      </c>
      <c r="C19" s="334"/>
      <c r="D19" s="266" t="s">
        <v>682</v>
      </c>
      <c r="E19" s="38"/>
      <c r="G19" s="2"/>
      <c r="H19" s="4" t="s">
        <v>34</v>
      </c>
      <c r="I19" s="2"/>
      <c r="J19" s="2"/>
      <c r="K19" s="2" t="s">
        <v>35</v>
      </c>
      <c r="L19" s="2"/>
      <c r="M19" s="2"/>
      <c r="N19" s="2"/>
      <c r="O19" s="2" t="s">
        <v>36</v>
      </c>
      <c r="P19" s="2" t="s">
        <v>37</v>
      </c>
    </row>
    <row r="20" spans="2:16" s="3" customFormat="1" x14ac:dyDescent="0.35">
      <c r="B20" s="119"/>
      <c r="C20" s="73"/>
      <c r="D20" s="321"/>
      <c r="E20" s="71"/>
      <c r="F20" s="4"/>
      <c r="G20" s="2"/>
      <c r="H20" s="2"/>
      <c r="J20" s="2"/>
      <c r="K20" s="2"/>
      <c r="L20" s="2"/>
      <c r="M20" s="2" t="s">
        <v>38</v>
      </c>
      <c r="N20" s="2" t="s">
        <v>39</v>
      </c>
    </row>
    <row r="21" spans="2:16" s="3" customFormat="1" x14ac:dyDescent="0.35">
      <c r="B21" s="119"/>
      <c r="C21" s="121" t="s">
        <v>209</v>
      </c>
      <c r="D21" s="321"/>
      <c r="E21" s="71"/>
      <c r="F21" s="4"/>
      <c r="G21" s="2"/>
      <c r="H21" s="2"/>
      <c r="J21" s="2"/>
      <c r="K21" s="2"/>
      <c r="L21" s="2"/>
      <c r="M21" s="2" t="s">
        <v>40</v>
      </c>
      <c r="N21" s="2" t="s">
        <v>41</v>
      </c>
    </row>
    <row r="22" spans="2:16" s="3" customFormat="1" ht="15" thickBot="1" x14ac:dyDescent="0.4">
      <c r="B22" s="119"/>
      <c r="C22" s="122" t="s">
        <v>212</v>
      </c>
      <c r="D22" s="321"/>
      <c r="E22" s="38"/>
      <c r="G22" s="2"/>
      <c r="H22" s="4" t="s">
        <v>42</v>
      </c>
      <c r="I22" s="2"/>
      <c r="J22" s="2"/>
      <c r="L22" s="2"/>
      <c r="M22" s="2"/>
      <c r="N22" s="2"/>
      <c r="O22" s="2" t="s">
        <v>43</v>
      </c>
      <c r="P22" s="2" t="s">
        <v>44</v>
      </c>
    </row>
    <row r="23" spans="2:16" s="3" customFormat="1" ht="14" x14ac:dyDescent="0.3">
      <c r="B23" s="330" t="s">
        <v>211</v>
      </c>
      <c r="C23" s="331"/>
      <c r="D23" s="328">
        <v>41944</v>
      </c>
      <c r="E23" s="38"/>
      <c r="G23" s="2"/>
      <c r="H23" s="4"/>
      <c r="I23" s="2"/>
      <c r="J23" s="2"/>
      <c r="L23" s="2"/>
      <c r="M23" s="2"/>
      <c r="N23" s="2"/>
      <c r="O23" s="2"/>
      <c r="P23" s="2"/>
    </row>
    <row r="24" spans="2:16" s="3" customFormat="1" ht="4.5" customHeight="1" x14ac:dyDescent="0.3">
      <c r="B24" s="330"/>
      <c r="C24" s="331"/>
      <c r="D24" s="329"/>
      <c r="E24" s="38"/>
      <c r="G24" s="2"/>
      <c r="H24" s="4"/>
      <c r="I24" s="2"/>
      <c r="J24" s="2"/>
      <c r="L24" s="2"/>
      <c r="M24" s="2"/>
      <c r="N24" s="2"/>
      <c r="O24" s="2"/>
      <c r="P24" s="2"/>
    </row>
    <row r="25" spans="2:16" s="3" customFormat="1" ht="27.75" customHeight="1" x14ac:dyDescent="0.35">
      <c r="B25" s="330" t="s">
        <v>279</v>
      </c>
      <c r="C25" s="331"/>
      <c r="D25" s="267">
        <v>41983</v>
      </c>
      <c r="E25" s="38"/>
      <c r="F25" s="2"/>
      <c r="G25" s="4"/>
      <c r="H25" s="2"/>
      <c r="I25" s="2"/>
      <c r="K25" s="2"/>
      <c r="L25" s="2"/>
      <c r="M25" s="2"/>
      <c r="N25" s="2" t="s">
        <v>45</v>
      </c>
      <c r="O25" s="2" t="s">
        <v>46</v>
      </c>
    </row>
    <row r="26" spans="2:16" s="3" customFormat="1" ht="32.25" customHeight="1" x14ac:dyDescent="0.35">
      <c r="B26" s="330" t="s">
        <v>213</v>
      </c>
      <c r="C26" s="331"/>
      <c r="D26" s="267">
        <v>42284</v>
      </c>
      <c r="E26" s="38"/>
      <c r="F26" s="2"/>
      <c r="G26" s="4"/>
      <c r="H26" s="2"/>
      <c r="I26" s="2"/>
      <c r="K26" s="2"/>
      <c r="L26" s="2"/>
      <c r="M26" s="2"/>
      <c r="N26" s="2" t="s">
        <v>47</v>
      </c>
      <c r="O26" s="2" t="s">
        <v>48</v>
      </c>
    </row>
    <row r="27" spans="2:16" s="3" customFormat="1" ht="28.5" customHeight="1" x14ac:dyDescent="0.35">
      <c r="B27" s="330" t="s">
        <v>278</v>
      </c>
      <c r="C27" s="331"/>
      <c r="D27" s="267">
        <v>43197</v>
      </c>
      <c r="E27" s="75"/>
      <c r="F27" s="2"/>
      <c r="G27" s="4"/>
      <c r="H27" s="2"/>
      <c r="I27" s="2"/>
      <c r="J27" s="2"/>
      <c r="K27" s="2"/>
      <c r="L27" s="2"/>
      <c r="M27" s="2"/>
      <c r="N27" s="2"/>
      <c r="O27" s="2"/>
    </row>
    <row r="28" spans="2:16" s="3" customFormat="1" ht="15" thickBot="1" x14ac:dyDescent="0.4">
      <c r="B28" s="119"/>
      <c r="C28" s="74" t="s">
        <v>281</v>
      </c>
      <c r="D28" s="268">
        <v>44111</v>
      </c>
      <c r="E28" s="38"/>
      <c r="F28" s="2"/>
      <c r="G28" s="4"/>
      <c r="H28" s="2"/>
      <c r="I28" s="2"/>
      <c r="J28" s="2"/>
      <c r="K28" s="2"/>
      <c r="L28" s="2"/>
      <c r="M28" s="2"/>
      <c r="N28" s="2"/>
      <c r="O28" s="2"/>
    </row>
    <row r="29" spans="2:16" s="3" customFormat="1" x14ac:dyDescent="0.35">
      <c r="B29" s="119"/>
      <c r="C29" s="77"/>
      <c r="D29" s="321"/>
      <c r="E29" s="38"/>
      <c r="F29" s="2"/>
      <c r="G29" s="4"/>
      <c r="H29" s="2"/>
      <c r="I29" s="2"/>
      <c r="J29" s="2"/>
      <c r="K29" s="2"/>
      <c r="L29" s="2"/>
      <c r="M29" s="2"/>
      <c r="N29" s="2"/>
      <c r="O29" s="2"/>
    </row>
    <row r="30" spans="2:16" s="3" customFormat="1" ht="15" thickBot="1" x14ac:dyDescent="0.4">
      <c r="B30" s="119"/>
      <c r="C30" s="77"/>
      <c r="D30" s="323" t="s">
        <v>49</v>
      </c>
      <c r="E30" s="38"/>
      <c r="G30" s="2"/>
      <c r="H30" s="4" t="s">
        <v>50</v>
      </c>
      <c r="I30" s="2"/>
      <c r="J30" s="2"/>
      <c r="K30" s="2"/>
      <c r="L30" s="2"/>
      <c r="M30" s="2"/>
      <c r="N30" s="2"/>
      <c r="O30" s="2"/>
      <c r="P30" s="2"/>
    </row>
    <row r="31" spans="2:16" s="3" customFormat="1" ht="409" customHeight="1" x14ac:dyDescent="0.3">
      <c r="B31" s="119"/>
      <c r="C31" s="77"/>
      <c r="D31" s="335" t="s">
        <v>828</v>
      </c>
      <c r="E31" s="38"/>
      <c r="F31" s="5"/>
      <c r="G31" s="2"/>
      <c r="H31" s="4" t="s">
        <v>51</v>
      </c>
      <c r="I31" s="2"/>
      <c r="J31" s="2"/>
      <c r="K31" s="2"/>
      <c r="L31" s="2"/>
      <c r="M31" s="2"/>
      <c r="N31" s="2"/>
      <c r="O31" s="2"/>
      <c r="P31" s="2"/>
    </row>
    <row r="32" spans="2:16" s="3" customFormat="1" ht="409" customHeight="1" x14ac:dyDescent="0.3">
      <c r="B32" s="119"/>
      <c r="C32" s="77"/>
      <c r="D32" s="336"/>
      <c r="E32" s="38"/>
      <c r="F32" s="5"/>
      <c r="G32" s="2"/>
      <c r="H32" s="4"/>
      <c r="I32" s="2"/>
      <c r="J32" s="2"/>
      <c r="K32" s="2"/>
      <c r="L32" s="2"/>
      <c r="M32" s="2"/>
      <c r="N32" s="2"/>
      <c r="O32" s="2"/>
      <c r="P32" s="2"/>
    </row>
    <row r="33" spans="2:16" s="3" customFormat="1" ht="80" customHeight="1" thickBot="1" x14ac:dyDescent="0.35">
      <c r="B33" s="119"/>
      <c r="C33" s="77"/>
      <c r="D33" s="337"/>
      <c r="E33" s="38"/>
      <c r="F33" s="5"/>
      <c r="G33" s="2"/>
      <c r="H33" s="4"/>
      <c r="I33" s="2"/>
      <c r="J33" s="2"/>
      <c r="K33" s="2"/>
      <c r="L33" s="2"/>
      <c r="M33" s="2"/>
      <c r="N33" s="2"/>
      <c r="O33" s="2"/>
      <c r="P33" s="2"/>
    </row>
    <row r="34" spans="2:16" s="3" customFormat="1" ht="50" customHeight="1" thickBot="1" x14ac:dyDescent="0.4">
      <c r="B34" s="330" t="s">
        <v>52</v>
      </c>
      <c r="C34" s="332"/>
      <c r="D34" s="321"/>
      <c r="E34" s="38"/>
      <c r="G34" s="2"/>
      <c r="H34" s="4" t="s">
        <v>53</v>
      </c>
      <c r="I34" s="2"/>
      <c r="J34" s="2"/>
      <c r="K34" s="2"/>
      <c r="L34" s="2"/>
      <c r="M34" s="2"/>
      <c r="N34" s="2"/>
      <c r="O34" s="2"/>
      <c r="P34" s="2"/>
    </row>
    <row r="35" spans="2:16" s="3" customFormat="1" ht="17.25" customHeight="1" thickBot="1" x14ac:dyDescent="0.35">
      <c r="B35" s="119"/>
      <c r="C35" s="77"/>
      <c r="D35" s="324" t="s">
        <v>683</v>
      </c>
      <c r="E35" s="38"/>
      <c r="G35" s="2"/>
      <c r="H35" s="4" t="s">
        <v>54</v>
      </c>
      <c r="I35" s="2"/>
      <c r="J35" s="2"/>
      <c r="K35" s="2"/>
      <c r="L35" s="2"/>
      <c r="M35" s="2"/>
      <c r="N35" s="2"/>
      <c r="O35" s="2"/>
      <c r="P35" s="2"/>
    </row>
    <row r="36" spans="2:16" s="3" customFormat="1" x14ac:dyDescent="0.35">
      <c r="B36" s="119"/>
      <c r="C36" s="77"/>
      <c r="D36" s="321"/>
      <c r="E36" s="38"/>
      <c r="F36" s="5"/>
      <c r="G36" s="2"/>
      <c r="H36" s="4" t="s">
        <v>55</v>
      </c>
      <c r="I36" s="2"/>
      <c r="J36" s="2"/>
      <c r="K36" s="2"/>
      <c r="L36" s="2"/>
      <c r="M36" s="2"/>
      <c r="N36" s="2"/>
      <c r="O36" s="2"/>
      <c r="P36" s="2"/>
    </row>
    <row r="37" spans="2:16" s="3" customFormat="1" x14ac:dyDescent="0.35">
      <c r="B37" s="119"/>
      <c r="C37" s="123" t="s">
        <v>56</v>
      </c>
      <c r="D37" s="321"/>
      <c r="E37" s="38"/>
      <c r="G37" s="2"/>
      <c r="H37" s="4" t="s">
        <v>57</v>
      </c>
      <c r="I37" s="2"/>
      <c r="J37" s="2"/>
      <c r="K37" s="2"/>
      <c r="L37" s="2"/>
      <c r="M37" s="2"/>
      <c r="N37" s="2"/>
      <c r="O37" s="2"/>
      <c r="P37" s="2"/>
    </row>
    <row r="38" spans="2:16" s="3" customFormat="1" ht="31.5" customHeight="1" thickBot="1" x14ac:dyDescent="0.4">
      <c r="B38" s="330" t="s">
        <v>58</v>
      </c>
      <c r="C38" s="332"/>
      <c r="D38" s="321"/>
      <c r="E38" s="38"/>
      <c r="G38" s="2"/>
      <c r="H38" s="4" t="s">
        <v>59</v>
      </c>
      <c r="I38" s="2"/>
      <c r="J38" s="2"/>
      <c r="K38" s="2"/>
      <c r="L38" s="2"/>
      <c r="M38" s="2"/>
      <c r="N38" s="2"/>
      <c r="O38" s="2"/>
      <c r="P38" s="2"/>
    </row>
    <row r="39" spans="2:16" s="3" customFormat="1" x14ac:dyDescent="0.35">
      <c r="B39" s="119"/>
      <c r="C39" s="77" t="s">
        <v>60</v>
      </c>
      <c r="D39" s="269" t="s">
        <v>688</v>
      </c>
      <c r="E39" s="38"/>
      <c r="G39" s="2"/>
      <c r="H39" s="4" t="s">
        <v>61</v>
      </c>
      <c r="I39" s="2"/>
      <c r="J39" s="2"/>
      <c r="K39" s="2"/>
      <c r="L39" s="2"/>
      <c r="M39" s="2"/>
      <c r="N39" s="2"/>
      <c r="O39" s="2"/>
      <c r="P39" s="2"/>
    </row>
    <row r="40" spans="2:16" s="3" customFormat="1" x14ac:dyDescent="0.35">
      <c r="B40" s="119"/>
      <c r="C40" s="77" t="s">
        <v>62</v>
      </c>
      <c r="D40" s="270" t="s">
        <v>689</v>
      </c>
      <c r="E40" s="38"/>
      <c r="G40" s="2"/>
      <c r="H40" s="4" t="s">
        <v>63</v>
      </c>
      <c r="I40" s="2"/>
      <c r="J40" s="2"/>
      <c r="K40" s="2"/>
      <c r="L40" s="2"/>
      <c r="M40" s="2"/>
      <c r="N40" s="2"/>
      <c r="O40" s="2"/>
      <c r="P40" s="2"/>
    </row>
    <row r="41" spans="2:16" s="3" customFormat="1" ht="15" thickBot="1" x14ac:dyDescent="0.4">
      <c r="B41" s="119"/>
      <c r="C41" s="77" t="s">
        <v>64</v>
      </c>
      <c r="D41" s="271">
        <v>43018</v>
      </c>
      <c r="E41" s="38"/>
      <c r="G41" s="2"/>
      <c r="H41" s="4" t="s">
        <v>65</v>
      </c>
      <c r="I41" s="2"/>
      <c r="J41" s="2"/>
      <c r="K41" s="2"/>
      <c r="L41" s="2"/>
      <c r="M41" s="2"/>
      <c r="N41" s="2"/>
      <c r="O41" s="2"/>
      <c r="P41" s="2"/>
    </row>
    <row r="42" spans="2:16" s="3" customFormat="1" ht="15" customHeight="1" thickBot="1" x14ac:dyDescent="0.4">
      <c r="B42" s="119"/>
      <c r="C42" s="74" t="s">
        <v>208</v>
      </c>
      <c r="D42" s="321"/>
      <c r="E42" s="38"/>
      <c r="G42" s="2"/>
      <c r="H42" s="4" t="s">
        <v>66</v>
      </c>
      <c r="I42" s="2"/>
      <c r="J42" s="2"/>
      <c r="K42" s="2"/>
      <c r="L42" s="2"/>
      <c r="M42" s="2"/>
      <c r="N42" s="2"/>
      <c r="O42" s="2"/>
      <c r="P42" s="2"/>
    </row>
    <row r="43" spans="2:16" s="3" customFormat="1" x14ac:dyDescent="0.35">
      <c r="B43" s="119"/>
      <c r="C43" s="77" t="s">
        <v>60</v>
      </c>
      <c r="D43" s="269" t="s">
        <v>686</v>
      </c>
      <c r="E43" s="38"/>
      <c r="G43" s="2"/>
      <c r="H43" s="4" t="s">
        <v>67</v>
      </c>
      <c r="I43" s="2"/>
      <c r="J43" s="2"/>
      <c r="K43" s="2"/>
      <c r="L43" s="2"/>
      <c r="M43" s="2"/>
      <c r="N43" s="2"/>
      <c r="O43" s="2"/>
      <c r="P43" s="2"/>
    </row>
    <row r="44" spans="2:16" s="3" customFormat="1" x14ac:dyDescent="0.35">
      <c r="B44" s="119"/>
      <c r="C44" s="77" t="s">
        <v>62</v>
      </c>
      <c r="D44" s="270" t="s">
        <v>687</v>
      </c>
      <c r="E44" s="38"/>
      <c r="G44" s="2"/>
      <c r="H44" s="4" t="s">
        <v>68</v>
      </c>
      <c r="I44" s="2"/>
      <c r="J44" s="2"/>
      <c r="K44" s="2"/>
      <c r="L44" s="2"/>
      <c r="M44" s="2"/>
      <c r="N44" s="2"/>
      <c r="O44" s="2"/>
      <c r="P44" s="2"/>
    </row>
    <row r="45" spans="2:16" s="3" customFormat="1" ht="15" thickBot="1" x14ac:dyDescent="0.4">
      <c r="B45" s="119"/>
      <c r="C45" s="77" t="s">
        <v>64</v>
      </c>
      <c r="D45" s="271">
        <f>+D41</f>
        <v>43018</v>
      </c>
      <c r="E45" s="38"/>
      <c r="G45" s="2"/>
      <c r="H45" s="4" t="s">
        <v>69</v>
      </c>
      <c r="I45" s="2"/>
      <c r="J45" s="2"/>
      <c r="K45" s="2"/>
      <c r="L45" s="2"/>
      <c r="M45" s="2"/>
      <c r="N45" s="2"/>
      <c r="O45" s="2"/>
      <c r="P45" s="2"/>
    </row>
    <row r="46" spans="2:16" s="3" customFormat="1" ht="15" thickBot="1" x14ac:dyDescent="0.4">
      <c r="B46" s="119"/>
      <c r="C46" s="74" t="s">
        <v>280</v>
      </c>
      <c r="D46" s="321"/>
      <c r="E46" s="38"/>
      <c r="G46" s="2"/>
      <c r="H46" s="4" t="s">
        <v>70</v>
      </c>
      <c r="I46" s="2"/>
      <c r="J46" s="2"/>
      <c r="K46" s="2"/>
      <c r="L46" s="2"/>
      <c r="M46" s="2"/>
      <c r="N46" s="2"/>
      <c r="O46" s="2"/>
      <c r="P46" s="2"/>
    </row>
    <row r="47" spans="2:16" s="3" customFormat="1" x14ac:dyDescent="0.35">
      <c r="B47" s="119"/>
      <c r="C47" s="77" t="s">
        <v>60</v>
      </c>
      <c r="D47" s="269" t="s">
        <v>688</v>
      </c>
      <c r="E47" s="38"/>
      <c r="G47" s="2"/>
      <c r="H47" s="4" t="s">
        <v>71</v>
      </c>
      <c r="I47" s="2"/>
      <c r="J47" s="2"/>
      <c r="K47" s="2"/>
      <c r="L47" s="2"/>
      <c r="M47" s="2"/>
      <c r="N47" s="2"/>
      <c r="O47" s="2"/>
      <c r="P47" s="2"/>
    </row>
    <row r="48" spans="2:16" s="3" customFormat="1" x14ac:dyDescent="0.35">
      <c r="B48" s="119"/>
      <c r="C48" s="77" t="s">
        <v>62</v>
      </c>
      <c r="D48" s="270" t="s">
        <v>689</v>
      </c>
      <c r="E48" s="38"/>
      <c r="G48" s="2"/>
      <c r="H48" s="4" t="s">
        <v>72</v>
      </c>
      <c r="I48" s="2"/>
      <c r="J48" s="2"/>
      <c r="K48" s="2"/>
      <c r="L48" s="2"/>
      <c r="M48" s="2"/>
      <c r="N48" s="2"/>
      <c r="O48" s="2"/>
      <c r="P48" s="2"/>
    </row>
    <row r="49" spans="1:8" ht="15" thickBot="1" x14ac:dyDescent="0.4">
      <c r="A49" s="3"/>
      <c r="B49" s="119"/>
      <c r="C49" s="77" t="s">
        <v>64</v>
      </c>
      <c r="D49" s="271">
        <f>+D45</f>
        <v>43018</v>
      </c>
      <c r="E49" s="38"/>
      <c r="H49" s="4" t="s">
        <v>73</v>
      </c>
    </row>
    <row r="50" spans="1:8" ht="15" thickBot="1" x14ac:dyDescent="0.4">
      <c r="A50" s="3"/>
      <c r="B50" s="119"/>
      <c r="C50" s="74" t="s">
        <v>795</v>
      </c>
      <c r="D50" s="321"/>
      <c r="E50" s="38"/>
      <c r="H50" s="4"/>
    </row>
    <row r="51" spans="1:8" x14ac:dyDescent="0.35">
      <c r="A51" s="3"/>
      <c r="B51" s="119"/>
      <c r="C51" s="77"/>
      <c r="D51" s="269" t="s">
        <v>684</v>
      </c>
      <c r="E51" s="38"/>
      <c r="H51" s="4"/>
    </row>
    <row r="52" spans="1:8" x14ac:dyDescent="0.35">
      <c r="A52" s="3"/>
      <c r="B52" s="119"/>
      <c r="C52" s="77"/>
      <c r="D52" s="270" t="s">
        <v>685</v>
      </c>
      <c r="E52" s="38"/>
      <c r="H52" s="4"/>
    </row>
    <row r="53" spans="1:8" ht="15" thickBot="1" x14ac:dyDescent="0.4">
      <c r="A53" s="3"/>
      <c r="B53" s="119"/>
      <c r="C53" s="77"/>
      <c r="D53" s="271">
        <f>+D49</f>
        <v>43018</v>
      </c>
      <c r="E53" s="38"/>
      <c r="H53" s="4"/>
    </row>
    <row r="54" spans="1:8" ht="15" thickBot="1" x14ac:dyDescent="0.4">
      <c r="B54" s="119"/>
      <c r="C54" s="74" t="s">
        <v>207</v>
      </c>
      <c r="D54" s="321"/>
      <c r="E54" s="38"/>
      <c r="H54" s="4" t="s">
        <v>74</v>
      </c>
    </row>
    <row r="55" spans="1:8" x14ac:dyDescent="0.35">
      <c r="B55" s="119"/>
      <c r="C55" s="77" t="s">
        <v>60</v>
      </c>
      <c r="D55" s="327" t="s">
        <v>829</v>
      </c>
      <c r="E55" s="38"/>
      <c r="H55" s="4" t="s">
        <v>75</v>
      </c>
    </row>
    <row r="56" spans="1:8" x14ac:dyDescent="0.35">
      <c r="B56" s="119"/>
      <c r="C56" s="77" t="s">
        <v>62</v>
      </c>
      <c r="D56" s="325" t="s">
        <v>842</v>
      </c>
      <c r="E56" s="38"/>
      <c r="H56" s="4" t="s">
        <v>76</v>
      </c>
    </row>
    <row r="57" spans="1:8" ht="15" thickBot="1" x14ac:dyDescent="0.4">
      <c r="B57" s="119"/>
      <c r="C57" s="77" t="s">
        <v>64</v>
      </c>
      <c r="D57" s="271">
        <f>+D53</f>
        <v>43018</v>
      </c>
      <c r="E57" s="38"/>
      <c r="H57" s="4" t="s">
        <v>77</v>
      </c>
    </row>
    <row r="58" spans="1:8" ht="15" thickBot="1" x14ac:dyDescent="0.4">
      <c r="B58" s="119"/>
      <c r="C58" s="74" t="s">
        <v>207</v>
      </c>
      <c r="D58" s="321"/>
      <c r="E58" s="38"/>
      <c r="H58" s="4" t="s">
        <v>78</v>
      </c>
    </row>
    <row r="59" spans="1:8" x14ac:dyDescent="0.35">
      <c r="B59" s="119"/>
      <c r="C59" s="77" t="s">
        <v>60</v>
      </c>
      <c r="D59" s="327" t="s">
        <v>695</v>
      </c>
      <c r="E59" s="38"/>
      <c r="H59" s="4" t="s">
        <v>79</v>
      </c>
    </row>
    <row r="60" spans="1:8" x14ac:dyDescent="0.35">
      <c r="B60" s="119"/>
      <c r="C60" s="77" t="s">
        <v>62</v>
      </c>
      <c r="D60" s="325" t="s">
        <v>832</v>
      </c>
      <c r="E60" s="38"/>
      <c r="H60" s="4" t="s">
        <v>80</v>
      </c>
    </row>
    <row r="61" spans="1:8" ht="15" thickBot="1" x14ac:dyDescent="0.4">
      <c r="B61" s="119"/>
      <c r="C61" s="77" t="s">
        <v>64</v>
      </c>
      <c r="D61" s="271">
        <f>+D57</f>
        <v>43018</v>
      </c>
      <c r="E61" s="38"/>
      <c r="H61" s="4" t="s">
        <v>81</v>
      </c>
    </row>
    <row r="62" spans="1:8" ht="15" thickBot="1" x14ac:dyDescent="0.4">
      <c r="B62" s="119"/>
      <c r="C62" s="74" t="s">
        <v>207</v>
      </c>
      <c r="D62" s="321"/>
      <c r="E62" s="38"/>
      <c r="H62" s="4" t="s">
        <v>82</v>
      </c>
    </row>
    <row r="63" spans="1:8" x14ac:dyDescent="0.35">
      <c r="B63" s="119"/>
      <c r="C63" s="77" t="s">
        <v>60</v>
      </c>
      <c r="D63" s="327" t="s">
        <v>833</v>
      </c>
      <c r="E63" s="38"/>
      <c r="H63" s="4" t="s">
        <v>83</v>
      </c>
    </row>
    <row r="64" spans="1:8" x14ac:dyDescent="0.35">
      <c r="B64" s="119"/>
      <c r="C64" s="77" t="s">
        <v>62</v>
      </c>
      <c r="D64" s="325" t="s">
        <v>834</v>
      </c>
      <c r="E64" s="38"/>
      <c r="H64" s="4" t="s">
        <v>84</v>
      </c>
    </row>
    <row r="65" spans="2:8" ht="15" thickBot="1" x14ac:dyDescent="0.4">
      <c r="B65" s="119"/>
      <c r="C65" s="77" t="s">
        <v>64</v>
      </c>
      <c r="D65" s="271">
        <f>+D61</f>
        <v>43018</v>
      </c>
      <c r="E65" s="38"/>
      <c r="H65" s="4" t="s">
        <v>85</v>
      </c>
    </row>
    <row r="66" spans="2:8" ht="15" thickBot="1" x14ac:dyDescent="0.4">
      <c r="B66" s="119"/>
      <c r="C66" s="74" t="s">
        <v>207</v>
      </c>
      <c r="D66" s="321"/>
      <c r="E66" s="38"/>
      <c r="H66" s="4"/>
    </row>
    <row r="67" spans="2:8" x14ac:dyDescent="0.35">
      <c r="B67" s="119"/>
      <c r="C67" s="77" t="s">
        <v>60</v>
      </c>
      <c r="D67" s="327" t="s">
        <v>835</v>
      </c>
      <c r="E67" s="38"/>
      <c r="H67" s="4"/>
    </row>
    <row r="68" spans="2:8" x14ac:dyDescent="0.35">
      <c r="B68" s="119"/>
      <c r="C68" s="77" t="s">
        <v>62</v>
      </c>
      <c r="D68" s="325" t="s">
        <v>836</v>
      </c>
      <c r="E68" s="38"/>
      <c r="H68" s="4"/>
    </row>
    <row r="69" spans="2:8" ht="15" thickBot="1" x14ac:dyDescent="0.4">
      <c r="B69" s="119"/>
      <c r="C69" s="77" t="s">
        <v>64</v>
      </c>
      <c r="D69" s="271">
        <f>+D65</f>
        <v>43018</v>
      </c>
      <c r="E69" s="38"/>
      <c r="H69" s="4"/>
    </row>
    <row r="70" spans="2:8" ht="15" thickBot="1" x14ac:dyDescent="0.4">
      <c r="B70" s="119"/>
      <c r="C70" s="74" t="s">
        <v>207</v>
      </c>
      <c r="D70" s="321"/>
      <c r="E70" s="38"/>
      <c r="H70" s="4"/>
    </row>
    <row r="71" spans="2:8" x14ac:dyDescent="0.35">
      <c r="B71" s="119"/>
      <c r="C71" s="77" t="s">
        <v>60</v>
      </c>
      <c r="D71" s="269" t="s">
        <v>838</v>
      </c>
      <c r="E71" s="38"/>
      <c r="H71" s="4"/>
    </row>
    <row r="72" spans="2:8" x14ac:dyDescent="0.35">
      <c r="B72" s="119"/>
      <c r="C72" s="77" t="s">
        <v>62</v>
      </c>
      <c r="D72" s="326" t="s">
        <v>837</v>
      </c>
      <c r="E72" s="38"/>
      <c r="H72" s="4"/>
    </row>
    <row r="73" spans="2:8" ht="15" thickBot="1" x14ac:dyDescent="0.4">
      <c r="B73" s="119"/>
      <c r="C73" s="77" t="s">
        <v>64</v>
      </c>
      <c r="D73" s="271">
        <f>+D69</f>
        <v>43018</v>
      </c>
      <c r="E73" s="38"/>
      <c r="H73" s="4"/>
    </row>
    <row r="74" spans="2:8" ht="15" thickBot="1" x14ac:dyDescent="0.4">
      <c r="B74" s="119"/>
      <c r="C74" s="74" t="s">
        <v>207</v>
      </c>
      <c r="D74" s="321"/>
      <c r="E74" s="38"/>
      <c r="H74" s="4"/>
    </row>
    <row r="75" spans="2:8" x14ac:dyDescent="0.35">
      <c r="B75" s="119"/>
      <c r="C75" s="77" t="s">
        <v>60</v>
      </c>
      <c r="D75" s="269" t="s">
        <v>839</v>
      </c>
      <c r="E75" s="38"/>
      <c r="H75" s="4"/>
    </row>
    <row r="76" spans="2:8" x14ac:dyDescent="0.35">
      <c r="B76" s="119"/>
      <c r="C76" s="77" t="s">
        <v>62</v>
      </c>
      <c r="D76" s="326" t="s">
        <v>840</v>
      </c>
      <c r="E76" s="38"/>
      <c r="H76" s="4"/>
    </row>
    <row r="77" spans="2:8" ht="15" thickBot="1" x14ac:dyDescent="0.4">
      <c r="B77" s="119"/>
      <c r="C77" s="77" t="s">
        <v>64</v>
      </c>
      <c r="D77" s="271">
        <f>+D73</f>
        <v>43018</v>
      </c>
      <c r="E77" s="38"/>
      <c r="H77" s="4"/>
    </row>
    <row r="78" spans="2:8" ht="15" thickBot="1" x14ac:dyDescent="0.4">
      <c r="B78" s="119"/>
      <c r="C78" s="74" t="s">
        <v>207</v>
      </c>
      <c r="D78" s="321"/>
      <c r="E78" s="38"/>
      <c r="H78" s="4"/>
    </row>
    <row r="79" spans="2:8" x14ac:dyDescent="0.35">
      <c r="B79" s="119"/>
      <c r="C79" s="77" t="s">
        <v>60</v>
      </c>
      <c r="D79" s="269" t="s">
        <v>697</v>
      </c>
      <c r="E79" s="38"/>
      <c r="H79" s="4"/>
    </row>
    <row r="80" spans="2:8" x14ac:dyDescent="0.35">
      <c r="B80" s="119"/>
      <c r="C80" s="77" t="s">
        <v>62</v>
      </c>
      <c r="D80" s="326" t="s">
        <v>841</v>
      </c>
      <c r="E80" s="38"/>
      <c r="H80" s="4"/>
    </row>
    <row r="81" spans="2:8" ht="15" thickBot="1" x14ac:dyDescent="0.4">
      <c r="B81" s="119"/>
      <c r="C81" s="77" t="s">
        <v>64</v>
      </c>
      <c r="D81" s="271">
        <f>+D77</f>
        <v>43018</v>
      </c>
      <c r="E81" s="38"/>
      <c r="H81" s="4"/>
    </row>
    <row r="82" spans="2:8" ht="15" thickBot="1" x14ac:dyDescent="0.4">
      <c r="B82" s="119"/>
      <c r="C82" s="74" t="s">
        <v>207</v>
      </c>
      <c r="D82" s="321"/>
      <c r="E82" s="38"/>
      <c r="H82" s="4"/>
    </row>
    <row r="83" spans="2:8" x14ac:dyDescent="0.35">
      <c r="B83" s="119"/>
      <c r="C83" s="77" t="s">
        <v>60</v>
      </c>
      <c r="D83" s="269" t="s">
        <v>694</v>
      </c>
      <c r="E83" s="38"/>
      <c r="H83" s="4"/>
    </row>
    <row r="84" spans="2:8" x14ac:dyDescent="0.35">
      <c r="B84" s="119"/>
      <c r="C84" s="77" t="s">
        <v>62</v>
      </c>
      <c r="D84" s="326" t="s">
        <v>843</v>
      </c>
      <c r="E84" s="38"/>
      <c r="H84" s="4"/>
    </row>
    <row r="85" spans="2:8" ht="15" thickBot="1" x14ac:dyDescent="0.4">
      <c r="B85" s="119"/>
      <c r="C85" s="77" t="s">
        <v>64</v>
      </c>
      <c r="D85" s="271">
        <f>+D81</f>
        <v>43018</v>
      </c>
      <c r="E85" s="38"/>
      <c r="H85" s="4"/>
    </row>
    <row r="86" spans="2:8" ht="15" thickBot="1" x14ac:dyDescent="0.4">
      <c r="B86" s="119"/>
      <c r="C86" s="74" t="s">
        <v>207</v>
      </c>
      <c r="D86" s="321"/>
      <c r="E86" s="38"/>
      <c r="H86" s="4"/>
    </row>
    <row r="87" spans="2:8" x14ac:dyDescent="0.35">
      <c r="B87" s="119"/>
      <c r="C87" s="77" t="s">
        <v>60</v>
      </c>
      <c r="D87" s="269" t="s">
        <v>845</v>
      </c>
      <c r="E87" s="38"/>
      <c r="H87" s="4"/>
    </row>
    <row r="88" spans="2:8" x14ac:dyDescent="0.35">
      <c r="B88" s="119"/>
      <c r="C88" s="77" t="s">
        <v>62</v>
      </c>
      <c r="D88" s="326" t="s">
        <v>844</v>
      </c>
      <c r="E88" s="38"/>
      <c r="H88" s="4"/>
    </row>
    <row r="89" spans="2:8" ht="15" thickBot="1" x14ac:dyDescent="0.4">
      <c r="B89" s="119"/>
      <c r="C89" s="77" t="s">
        <v>64</v>
      </c>
      <c r="D89" s="271">
        <f>+D85</f>
        <v>43018</v>
      </c>
      <c r="E89" s="38"/>
      <c r="H89" s="4"/>
    </row>
    <row r="90" spans="2:8" ht="15" thickBot="1" x14ac:dyDescent="0.4">
      <c r="B90" s="119"/>
      <c r="C90" s="74" t="s">
        <v>207</v>
      </c>
      <c r="D90" s="321"/>
      <c r="E90" s="38"/>
      <c r="H90" s="4"/>
    </row>
    <row r="91" spans="2:8" x14ac:dyDescent="0.35">
      <c r="B91" s="119"/>
      <c r="C91" s="77" t="s">
        <v>60</v>
      </c>
      <c r="D91" s="269" t="s">
        <v>846</v>
      </c>
      <c r="E91" s="38"/>
      <c r="H91" s="4"/>
    </row>
    <row r="92" spans="2:8" x14ac:dyDescent="0.35">
      <c r="B92" s="119"/>
      <c r="C92" s="77" t="s">
        <v>62</v>
      </c>
      <c r="D92" s="326" t="s">
        <v>847</v>
      </c>
      <c r="E92" s="38"/>
      <c r="H92" s="4"/>
    </row>
    <row r="93" spans="2:8" ht="15" thickBot="1" x14ac:dyDescent="0.4">
      <c r="B93" s="119"/>
      <c r="C93" s="77" t="s">
        <v>64</v>
      </c>
      <c r="D93" s="271">
        <f>+D89</f>
        <v>43018</v>
      </c>
      <c r="E93" s="38"/>
      <c r="H93" s="4"/>
    </row>
    <row r="94" spans="2:8" ht="15" thickBot="1" x14ac:dyDescent="0.4">
      <c r="B94" s="119"/>
      <c r="C94" s="74" t="s">
        <v>207</v>
      </c>
      <c r="D94" s="321"/>
      <c r="E94" s="38"/>
      <c r="H94" s="4"/>
    </row>
    <row r="95" spans="2:8" x14ac:dyDescent="0.35">
      <c r="B95" s="119"/>
      <c r="C95" s="77" t="s">
        <v>60</v>
      </c>
      <c r="D95" s="327" t="s">
        <v>691</v>
      </c>
      <c r="E95" s="38"/>
      <c r="H95" s="4"/>
    </row>
    <row r="96" spans="2:8" x14ac:dyDescent="0.35">
      <c r="B96" s="119"/>
      <c r="C96" s="77" t="s">
        <v>62</v>
      </c>
      <c r="D96" s="325" t="s">
        <v>848</v>
      </c>
      <c r="E96" s="38"/>
      <c r="H96" s="4"/>
    </row>
    <row r="97" spans="2:8" ht="15" thickBot="1" x14ac:dyDescent="0.4">
      <c r="B97" s="119"/>
      <c r="C97" s="77" t="s">
        <v>64</v>
      </c>
      <c r="D97" s="271">
        <f>+D93</f>
        <v>43018</v>
      </c>
      <c r="E97" s="38"/>
      <c r="H97" s="4"/>
    </row>
    <row r="98" spans="2:8" ht="15" thickBot="1" x14ac:dyDescent="0.4">
      <c r="B98" s="119"/>
      <c r="C98" s="74" t="s">
        <v>207</v>
      </c>
      <c r="D98" s="321"/>
      <c r="E98" s="38"/>
      <c r="H98" s="4"/>
    </row>
    <row r="99" spans="2:8" x14ac:dyDescent="0.35">
      <c r="B99" s="119"/>
      <c r="C99" s="77" t="s">
        <v>60</v>
      </c>
      <c r="D99" s="269" t="s">
        <v>849</v>
      </c>
      <c r="E99" s="38"/>
      <c r="H99" s="4"/>
    </row>
    <row r="100" spans="2:8" x14ac:dyDescent="0.35">
      <c r="B100" s="119"/>
      <c r="C100" s="77" t="s">
        <v>62</v>
      </c>
      <c r="D100" s="325" t="s">
        <v>850</v>
      </c>
      <c r="E100" s="38"/>
      <c r="H100" s="4"/>
    </row>
    <row r="101" spans="2:8" ht="15" thickBot="1" x14ac:dyDescent="0.4">
      <c r="B101" s="119"/>
      <c r="C101" s="77" t="s">
        <v>64</v>
      </c>
      <c r="D101" s="271">
        <f>+D97</f>
        <v>43018</v>
      </c>
      <c r="E101" s="38"/>
      <c r="H101" s="4"/>
    </row>
    <row r="102" spans="2:8" ht="15" thickBot="1" x14ac:dyDescent="0.4">
      <c r="B102" s="119"/>
      <c r="C102" s="74" t="s">
        <v>207</v>
      </c>
      <c r="D102" s="321"/>
      <c r="E102" s="38"/>
      <c r="H102" s="4"/>
    </row>
    <row r="103" spans="2:8" x14ac:dyDescent="0.35">
      <c r="B103" s="119"/>
      <c r="C103" s="77" t="s">
        <v>60</v>
      </c>
      <c r="D103" s="269" t="s">
        <v>692</v>
      </c>
      <c r="E103" s="38"/>
      <c r="H103" s="4"/>
    </row>
    <row r="104" spans="2:8" x14ac:dyDescent="0.35">
      <c r="B104" s="119"/>
      <c r="C104" s="77" t="s">
        <v>62</v>
      </c>
      <c r="D104" s="325" t="s">
        <v>851</v>
      </c>
      <c r="E104" s="38"/>
      <c r="H104" s="4"/>
    </row>
    <row r="105" spans="2:8" ht="15" thickBot="1" x14ac:dyDescent="0.4">
      <c r="B105" s="119"/>
      <c r="C105" s="77" t="s">
        <v>64</v>
      </c>
      <c r="D105" s="271">
        <f>+D101</f>
        <v>43018</v>
      </c>
      <c r="E105" s="38"/>
      <c r="H105" s="4"/>
    </row>
    <row r="106" spans="2:8" ht="15" thickBot="1" x14ac:dyDescent="0.4">
      <c r="B106" s="119"/>
      <c r="C106" s="74" t="s">
        <v>207</v>
      </c>
      <c r="D106" s="321"/>
      <c r="E106" s="38"/>
      <c r="H106" s="4"/>
    </row>
    <row r="107" spans="2:8" x14ac:dyDescent="0.35">
      <c r="B107" s="119"/>
      <c r="C107" s="77" t="s">
        <v>60</v>
      </c>
      <c r="D107" s="269" t="s">
        <v>690</v>
      </c>
      <c r="E107" s="38"/>
      <c r="H107" s="4"/>
    </row>
    <row r="108" spans="2:8" x14ac:dyDescent="0.35">
      <c r="B108" s="119"/>
      <c r="C108" s="77" t="s">
        <v>62</v>
      </c>
      <c r="D108" s="325" t="s">
        <v>852</v>
      </c>
      <c r="E108" s="38"/>
      <c r="H108" s="4"/>
    </row>
    <row r="109" spans="2:8" ht="15" thickBot="1" x14ac:dyDescent="0.4">
      <c r="B109" s="119"/>
      <c r="C109" s="77" t="s">
        <v>64</v>
      </c>
      <c r="D109" s="271">
        <f>+D105</f>
        <v>43018</v>
      </c>
      <c r="E109" s="38"/>
      <c r="H109" s="4"/>
    </row>
    <row r="110" spans="2:8" ht="15" thickBot="1" x14ac:dyDescent="0.4">
      <c r="B110" s="119"/>
      <c r="C110" s="74" t="s">
        <v>207</v>
      </c>
      <c r="D110" s="321"/>
      <c r="E110" s="38"/>
      <c r="H110" s="4"/>
    </row>
    <row r="111" spans="2:8" x14ac:dyDescent="0.35">
      <c r="B111" s="119"/>
      <c r="C111" s="77" t="s">
        <v>60</v>
      </c>
      <c r="D111" s="269" t="s">
        <v>853</v>
      </c>
      <c r="E111" s="38"/>
      <c r="H111" s="4"/>
    </row>
    <row r="112" spans="2:8" x14ac:dyDescent="0.35">
      <c r="B112" s="119"/>
      <c r="C112" s="77" t="s">
        <v>62</v>
      </c>
      <c r="D112" s="325" t="s">
        <v>854</v>
      </c>
      <c r="E112" s="38"/>
      <c r="H112" s="4"/>
    </row>
    <row r="113" spans="2:8" ht="15" thickBot="1" x14ac:dyDescent="0.4">
      <c r="B113" s="119"/>
      <c r="C113" s="77" t="s">
        <v>64</v>
      </c>
      <c r="D113" s="271">
        <f>+D109</f>
        <v>43018</v>
      </c>
      <c r="E113" s="38"/>
      <c r="H113" s="4"/>
    </row>
    <row r="114" spans="2:8" ht="15" thickBot="1" x14ac:dyDescent="0.4">
      <c r="B114" s="119"/>
      <c r="C114" s="74" t="s">
        <v>207</v>
      </c>
      <c r="D114" s="321"/>
      <c r="E114" s="38"/>
      <c r="H114" s="4"/>
    </row>
    <row r="115" spans="2:8" x14ac:dyDescent="0.35">
      <c r="B115" s="119"/>
      <c r="C115" s="77" t="s">
        <v>60</v>
      </c>
      <c r="D115" s="269" t="s">
        <v>855</v>
      </c>
      <c r="E115" s="38"/>
      <c r="H115" s="4"/>
    </row>
    <row r="116" spans="2:8" x14ac:dyDescent="0.35">
      <c r="B116" s="119"/>
      <c r="C116" s="77" t="s">
        <v>62</v>
      </c>
      <c r="D116" s="325" t="s">
        <v>856</v>
      </c>
      <c r="E116" s="38"/>
      <c r="H116" s="4"/>
    </row>
    <row r="117" spans="2:8" ht="15" thickBot="1" x14ac:dyDescent="0.4">
      <c r="B117" s="119"/>
      <c r="C117" s="77" t="s">
        <v>64</v>
      </c>
      <c r="D117" s="271">
        <f>+D113</f>
        <v>43018</v>
      </c>
      <c r="E117" s="38"/>
      <c r="H117" s="4"/>
    </row>
    <row r="118" spans="2:8" ht="15" thickBot="1" x14ac:dyDescent="0.4">
      <c r="B118" s="119"/>
      <c r="C118" s="74" t="s">
        <v>207</v>
      </c>
      <c r="D118" s="321"/>
      <c r="E118" s="38"/>
      <c r="H118" s="4"/>
    </row>
    <row r="119" spans="2:8" x14ac:dyDescent="0.35">
      <c r="B119" s="119"/>
      <c r="C119" s="77" t="s">
        <v>60</v>
      </c>
      <c r="D119" s="269" t="s">
        <v>791</v>
      </c>
      <c r="E119" s="38"/>
      <c r="H119" s="4"/>
    </row>
    <row r="120" spans="2:8" x14ac:dyDescent="0.35">
      <c r="B120" s="119"/>
      <c r="C120" s="77" t="s">
        <v>62</v>
      </c>
      <c r="D120" s="325" t="s">
        <v>857</v>
      </c>
      <c r="E120" s="38"/>
      <c r="H120" s="4"/>
    </row>
    <row r="121" spans="2:8" ht="15" thickBot="1" x14ac:dyDescent="0.4">
      <c r="B121" s="119"/>
      <c r="C121" s="77" t="s">
        <v>64</v>
      </c>
      <c r="D121" s="271">
        <f>+D117</f>
        <v>43018</v>
      </c>
      <c r="E121" s="38"/>
      <c r="H121" s="4"/>
    </row>
    <row r="122" spans="2:8" ht="15" thickBot="1" x14ac:dyDescent="0.4">
      <c r="B122" s="119"/>
      <c r="C122" s="74" t="s">
        <v>207</v>
      </c>
      <c r="D122" s="321"/>
      <c r="E122" s="38"/>
      <c r="H122" s="4"/>
    </row>
    <row r="123" spans="2:8" x14ac:dyDescent="0.35">
      <c r="B123" s="119"/>
      <c r="C123" s="77" t="s">
        <v>60</v>
      </c>
      <c r="D123" s="269" t="s">
        <v>858</v>
      </c>
      <c r="E123" s="38"/>
      <c r="H123" s="4"/>
    </row>
    <row r="124" spans="2:8" x14ac:dyDescent="0.35">
      <c r="B124" s="119"/>
      <c r="C124" s="77" t="s">
        <v>62</v>
      </c>
      <c r="D124" s="325" t="s">
        <v>859</v>
      </c>
      <c r="E124" s="38"/>
      <c r="H124" s="4"/>
    </row>
    <row r="125" spans="2:8" ht="15" thickBot="1" x14ac:dyDescent="0.4">
      <c r="B125" s="119"/>
      <c r="C125" s="77" t="s">
        <v>64</v>
      </c>
      <c r="D125" s="271">
        <f>+D121</f>
        <v>43018</v>
      </c>
      <c r="E125" s="38"/>
      <c r="H125" s="4"/>
    </row>
    <row r="126" spans="2:8" ht="15" thickBot="1" x14ac:dyDescent="0.4">
      <c r="B126" s="119"/>
      <c r="C126" s="74" t="s">
        <v>207</v>
      </c>
      <c r="D126" s="321"/>
      <c r="E126" s="38"/>
      <c r="H126" s="4"/>
    </row>
    <row r="127" spans="2:8" x14ac:dyDescent="0.35">
      <c r="B127" s="119"/>
      <c r="C127" s="77" t="s">
        <v>60</v>
      </c>
      <c r="D127" s="269" t="s">
        <v>696</v>
      </c>
      <c r="E127" s="38"/>
      <c r="H127" s="4"/>
    </row>
    <row r="128" spans="2:8" x14ac:dyDescent="0.35">
      <c r="B128" s="119"/>
      <c r="C128" s="77" t="s">
        <v>62</v>
      </c>
      <c r="D128" s="325" t="s">
        <v>860</v>
      </c>
      <c r="E128" s="38"/>
      <c r="H128" s="4"/>
    </row>
    <row r="129" spans="2:8" ht="15" thickBot="1" x14ac:dyDescent="0.4">
      <c r="B129" s="119"/>
      <c r="C129" s="77" t="s">
        <v>64</v>
      </c>
      <c r="D129" s="271">
        <f>+D125</f>
        <v>43018</v>
      </c>
      <c r="E129" s="38"/>
      <c r="H129" s="4"/>
    </row>
    <row r="130" spans="2:8" ht="15" thickBot="1" x14ac:dyDescent="0.4">
      <c r="B130" s="119"/>
      <c r="C130" s="74" t="s">
        <v>207</v>
      </c>
      <c r="D130" s="321"/>
      <c r="E130" s="38"/>
      <c r="H130" s="4"/>
    </row>
    <row r="131" spans="2:8" x14ac:dyDescent="0.35">
      <c r="B131" s="119"/>
      <c r="C131" s="77" t="s">
        <v>60</v>
      </c>
      <c r="D131" s="269" t="s">
        <v>693</v>
      </c>
      <c r="E131" s="38"/>
      <c r="H131" s="4"/>
    </row>
    <row r="132" spans="2:8" x14ac:dyDescent="0.35">
      <c r="B132" s="119"/>
      <c r="C132" s="77" t="s">
        <v>62</v>
      </c>
      <c r="D132" s="325" t="s">
        <v>861</v>
      </c>
      <c r="E132" s="38"/>
      <c r="H132" s="4"/>
    </row>
    <row r="133" spans="2:8" ht="15" thickBot="1" x14ac:dyDescent="0.4">
      <c r="B133" s="119"/>
      <c r="C133" s="77" t="s">
        <v>64</v>
      </c>
      <c r="D133" s="271">
        <f>+D129</f>
        <v>43018</v>
      </c>
      <c r="E133" s="38"/>
      <c r="H133" s="4"/>
    </row>
    <row r="134" spans="2:8" ht="15" thickBot="1" x14ac:dyDescent="0.4">
      <c r="B134" s="119"/>
      <c r="C134" s="74" t="s">
        <v>207</v>
      </c>
      <c r="D134" s="321"/>
      <c r="E134" s="38"/>
      <c r="H134" s="4"/>
    </row>
    <row r="135" spans="2:8" x14ac:dyDescent="0.35">
      <c r="B135" s="119"/>
      <c r="C135" s="77" t="s">
        <v>60</v>
      </c>
      <c r="D135" s="269" t="s">
        <v>862</v>
      </c>
      <c r="E135" s="38"/>
      <c r="H135" s="4"/>
    </row>
    <row r="136" spans="2:8" x14ac:dyDescent="0.35">
      <c r="B136" s="119"/>
      <c r="C136" s="77" t="s">
        <v>62</v>
      </c>
      <c r="D136" s="325" t="s">
        <v>863</v>
      </c>
      <c r="E136" s="38"/>
      <c r="H136" s="4"/>
    </row>
    <row r="137" spans="2:8" ht="15" thickBot="1" x14ac:dyDescent="0.4">
      <c r="B137" s="119"/>
      <c r="C137" s="77" t="s">
        <v>64</v>
      </c>
      <c r="D137" s="271">
        <f>+D133</f>
        <v>43018</v>
      </c>
      <c r="E137" s="38"/>
      <c r="H137" s="4"/>
    </row>
    <row r="138" spans="2:8" ht="15" thickBot="1" x14ac:dyDescent="0.4">
      <c r="B138" s="119"/>
      <c r="C138" s="74" t="s">
        <v>207</v>
      </c>
      <c r="D138" s="321"/>
      <c r="E138" s="38"/>
      <c r="H138" s="4"/>
    </row>
    <row r="139" spans="2:8" x14ac:dyDescent="0.35">
      <c r="B139" s="119"/>
      <c r="C139" s="77" t="s">
        <v>60</v>
      </c>
      <c r="D139" s="269" t="s">
        <v>793</v>
      </c>
      <c r="E139" s="38"/>
      <c r="H139" s="4"/>
    </row>
    <row r="140" spans="2:8" x14ac:dyDescent="0.35">
      <c r="B140" s="119"/>
      <c r="C140" s="77" t="s">
        <v>62</v>
      </c>
      <c r="D140" s="325" t="s">
        <v>864</v>
      </c>
      <c r="E140" s="38"/>
      <c r="H140" s="4"/>
    </row>
    <row r="141" spans="2:8" ht="15" thickBot="1" x14ac:dyDescent="0.4">
      <c r="B141" s="119"/>
      <c r="C141" s="77" t="s">
        <v>64</v>
      </c>
      <c r="D141" s="271">
        <f>+D137</f>
        <v>43018</v>
      </c>
      <c r="E141" s="38"/>
      <c r="H141" s="4"/>
    </row>
    <row r="142" spans="2:8" ht="15" thickBot="1" x14ac:dyDescent="0.4">
      <c r="B142" s="119"/>
      <c r="C142" s="74" t="s">
        <v>207</v>
      </c>
      <c r="D142" s="321"/>
      <c r="E142" s="38"/>
      <c r="H142" s="4"/>
    </row>
    <row r="143" spans="2:8" x14ac:dyDescent="0.35">
      <c r="B143" s="119"/>
      <c r="C143" s="77" t="s">
        <v>60</v>
      </c>
      <c r="D143" s="269" t="s">
        <v>865</v>
      </c>
      <c r="E143" s="38"/>
      <c r="H143" s="4"/>
    </row>
    <row r="144" spans="2:8" x14ac:dyDescent="0.35">
      <c r="B144" s="119"/>
      <c r="C144" s="77" t="s">
        <v>62</v>
      </c>
      <c r="D144" s="325" t="s">
        <v>866</v>
      </c>
      <c r="E144" s="38"/>
      <c r="H144" s="4"/>
    </row>
    <row r="145" spans="2:8" ht="15" thickBot="1" x14ac:dyDescent="0.4">
      <c r="B145" s="119"/>
      <c r="C145" s="77" t="s">
        <v>64</v>
      </c>
      <c r="D145" s="271">
        <f>+D141</f>
        <v>43018</v>
      </c>
      <c r="E145" s="38"/>
      <c r="H145" s="4"/>
    </row>
    <row r="146" spans="2:8" ht="15" thickBot="1" x14ac:dyDescent="0.4">
      <c r="B146" s="119"/>
      <c r="C146" s="74" t="s">
        <v>207</v>
      </c>
      <c r="D146" s="321"/>
      <c r="E146" s="38"/>
      <c r="H146" s="4"/>
    </row>
    <row r="147" spans="2:8" x14ac:dyDescent="0.35">
      <c r="B147" s="119"/>
      <c r="C147" s="77" t="s">
        <v>60</v>
      </c>
      <c r="D147" s="269" t="s">
        <v>798</v>
      </c>
      <c r="E147" s="38"/>
      <c r="H147" s="4"/>
    </row>
    <row r="148" spans="2:8" x14ac:dyDescent="0.35">
      <c r="B148" s="119"/>
      <c r="C148" s="77" t="s">
        <v>62</v>
      </c>
      <c r="D148" s="325" t="s">
        <v>867</v>
      </c>
      <c r="E148" s="38"/>
      <c r="H148" s="4"/>
    </row>
    <row r="149" spans="2:8" ht="15" thickBot="1" x14ac:dyDescent="0.4">
      <c r="B149" s="119"/>
      <c r="C149" s="77" t="s">
        <v>64</v>
      </c>
      <c r="D149" s="271">
        <f>+D145</f>
        <v>43018</v>
      </c>
      <c r="E149" s="38"/>
      <c r="H149" s="4"/>
    </row>
    <row r="150" spans="2:8" ht="15" thickBot="1" x14ac:dyDescent="0.4">
      <c r="B150" s="119"/>
      <c r="C150" s="74" t="s">
        <v>207</v>
      </c>
      <c r="D150" s="321"/>
      <c r="E150" s="38"/>
      <c r="H150" s="4"/>
    </row>
    <row r="151" spans="2:8" x14ac:dyDescent="0.35">
      <c r="B151" s="119"/>
      <c r="C151" s="77" t="s">
        <v>60</v>
      </c>
      <c r="D151" s="269" t="s">
        <v>698</v>
      </c>
      <c r="E151" s="38"/>
      <c r="H151" s="4"/>
    </row>
    <row r="152" spans="2:8" x14ac:dyDescent="0.35">
      <c r="B152" s="119"/>
      <c r="C152" s="77" t="s">
        <v>62</v>
      </c>
      <c r="D152" s="325" t="s">
        <v>868</v>
      </c>
      <c r="E152" s="38"/>
      <c r="H152" s="4"/>
    </row>
    <row r="153" spans="2:8" ht="15" thickBot="1" x14ac:dyDescent="0.4">
      <c r="B153" s="119"/>
      <c r="C153" s="77" t="s">
        <v>64</v>
      </c>
      <c r="D153" s="271">
        <f>+D149</f>
        <v>43018</v>
      </c>
      <c r="E153" s="38"/>
      <c r="H153" s="4"/>
    </row>
    <row r="154" spans="2:8" ht="15" thickBot="1" x14ac:dyDescent="0.4">
      <c r="B154" s="119"/>
      <c r="C154" s="74" t="s">
        <v>207</v>
      </c>
      <c r="D154" s="321"/>
      <c r="E154" s="38"/>
      <c r="H154" s="4"/>
    </row>
    <row r="155" spans="2:8" x14ac:dyDescent="0.35">
      <c r="B155" s="119"/>
      <c r="C155" s="77" t="s">
        <v>60</v>
      </c>
      <c r="D155" s="269" t="s">
        <v>792</v>
      </c>
      <c r="E155" s="38"/>
      <c r="H155" s="4"/>
    </row>
    <row r="156" spans="2:8" x14ac:dyDescent="0.35">
      <c r="B156" s="119"/>
      <c r="C156" s="77" t="s">
        <v>62</v>
      </c>
      <c r="D156" s="325" t="s">
        <v>869</v>
      </c>
      <c r="E156" s="38"/>
      <c r="H156" s="4"/>
    </row>
    <row r="157" spans="2:8" ht="15" thickBot="1" x14ac:dyDescent="0.4">
      <c r="B157" s="119"/>
      <c r="C157" s="77" t="s">
        <v>64</v>
      </c>
      <c r="D157" s="271">
        <f>+D153</f>
        <v>43018</v>
      </c>
      <c r="E157" s="38"/>
      <c r="H157" s="4"/>
    </row>
    <row r="158" spans="2:8" ht="15" thickBot="1" x14ac:dyDescent="0.4">
      <c r="B158" s="119"/>
      <c r="C158" s="74" t="s">
        <v>207</v>
      </c>
      <c r="D158" s="321"/>
      <c r="E158" s="38"/>
      <c r="H158" s="4"/>
    </row>
    <row r="159" spans="2:8" x14ac:dyDescent="0.35">
      <c r="B159" s="119"/>
      <c r="C159" s="77" t="s">
        <v>60</v>
      </c>
      <c r="D159" s="269" t="s">
        <v>799</v>
      </c>
      <c r="E159" s="38"/>
      <c r="H159" s="4"/>
    </row>
    <row r="160" spans="2:8" x14ac:dyDescent="0.35">
      <c r="B160" s="119"/>
      <c r="C160" s="77" t="s">
        <v>62</v>
      </c>
      <c r="D160" s="325" t="s">
        <v>870</v>
      </c>
      <c r="E160" s="38"/>
      <c r="H160" s="4"/>
    </row>
    <row r="161" spans="2:8" ht="15" thickBot="1" x14ac:dyDescent="0.4">
      <c r="B161" s="124"/>
      <c r="C161" s="125" t="s">
        <v>64</v>
      </c>
      <c r="D161" s="271">
        <f>+D157</f>
        <v>43018</v>
      </c>
      <c r="E161" s="50"/>
      <c r="H161" s="4"/>
    </row>
    <row r="162" spans="2:8" ht="14" x14ac:dyDescent="0.3">
      <c r="C162" s="1"/>
      <c r="D162" s="1"/>
      <c r="H162" s="4" t="s">
        <v>87</v>
      </c>
    </row>
    <row r="163" spans="2:8" x14ac:dyDescent="0.35">
      <c r="H163" s="4" t="s">
        <v>88</v>
      </c>
    </row>
    <row r="164" spans="2:8" x14ac:dyDescent="0.35">
      <c r="H164" s="4" t="s">
        <v>89</v>
      </c>
    </row>
    <row r="165" spans="2:8" x14ac:dyDescent="0.35">
      <c r="H165" s="4" t="s">
        <v>90</v>
      </c>
    </row>
    <row r="166" spans="2:8" x14ac:dyDescent="0.35">
      <c r="H166" s="4" t="s">
        <v>91</v>
      </c>
    </row>
    <row r="167" spans="2:8" x14ac:dyDescent="0.35">
      <c r="H167" s="4" t="s">
        <v>92</v>
      </c>
    </row>
    <row r="168" spans="2:8" x14ac:dyDescent="0.35">
      <c r="H168" s="4" t="s">
        <v>93</v>
      </c>
    </row>
    <row r="169" spans="2:8" x14ac:dyDescent="0.35">
      <c r="H169" s="4" t="s">
        <v>94</v>
      </c>
    </row>
    <row r="170" spans="2:8" x14ac:dyDescent="0.35">
      <c r="H170" s="4" t="s">
        <v>95</v>
      </c>
    </row>
    <row r="171" spans="2:8" x14ac:dyDescent="0.35">
      <c r="H171" s="4" t="s">
        <v>96</v>
      </c>
    </row>
    <row r="172" spans="2:8" x14ac:dyDescent="0.35">
      <c r="H172" s="4" t="s">
        <v>97</v>
      </c>
    </row>
    <row r="173" spans="2:8" x14ac:dyDescent="0.35">
      <c r="H173" s="4" t="s">
        <v>98</v>
      </c>
    </row>
    <row r="174" spans="2:8" x14ac:dyDescent="0.35">
      <c r="H174" s="4" t="s">
        <v>99</v>
      </c>
    </row>
    <row r="175" spans="2:8" x14ac:dyDescent="0.35">
      <c r="H175" s="4" t="s">
        <v>100</v>
      </c>
    </row>
    <row r="176" spans="2:8" x14ac:dyDescent="0.35">
      <c r="H176" s="4" t="s">
        <v>101</v>
      </c>
    </row>
    <row r="177" spans="8:8" x14ac:dyDescent="0.35">
      <c r="H177" s="4" t="s">
        <v>102</v>
      </c>
    </row>
    <row r="178" spans="8:8" x14ac:dyDescent="0.35">
      <c r="H178" s="4" t="s">
        <v>103</v>
      </c>
    </row>
    <row r="179" spans="8:8" x14ac:dyDescent="0.35">
      <c r="H179" s="4" t="s">
        <v>104</v>
      </c>
    </row>
    <row r="180" spans="8:8" x14ac:dyDescent="0.35">
      <c r="H180" s="4" t="s">
        <v>105</v>
      </c>
    </row>
    <row r="181" spans="8:8" x14ac:dyDescent="0.35">
      <c r="H181" s="4" t="s">
        <v>106</v>
      </c>
    </row>
    <row r="182" spans="8:8" x14ac:dyDescent="0.35">
      <c r="H182" s="4" t="s">
        <v>107</v>
      </c>
    </row>
    <row r="183" spans="8:8" x14ac:dyDescent="0.35">
      <c r="H183" s="4" t="s">
        <v>108</v>
      </c>
    </row>
    <row r="184" spans="8:8" x14ac:dyDescent="0.35">
      <c r="H184" s="4" t="s">
        <v>109</v>
      </c>
    </row>
    <row r="185" spans="8:8" x14ac:dyDescent="0.35">
      <c r="H185" s="4" t="s">
        <v>110</v>
      </c>
    </row>
    <row r="186" spans="8:8" x14ac:dyDescent="0.35">
      <c r="H186" s="4" t="s">
        <v>111</v>
      </c>
    </row>
    <row r="187" spans="8:8" x14ac:dyDescent="0.35">
      <c r="H187" s="4" t="s">
        <v>112</v>
      </c>
    </row>
    <row r="188" spans="8:8" x14ac:dyDescent="0.35">
      <c r="H188" s="4" t="s">
        <v>113</v>
      </c>
    </row>
    <row r="189" spans="8:8" x14ac:dyDescent="0.35">
      <c r="H189" s="4" t="s">
        <v>114</v>
      </c>
    </row>
    <row r="190" spans="8:8" x14ac:dyDescent="0.35">
      <c r="H190" s="4" t="s">
        <v>115</v>
      </c>
    </row>
    <row r="191" spans="8:8" x14ac:dyDescent="0.35">
      <c r="H191" s="4" t="s">
        <v>116</v>
      </c>
    </row>
    <row r="192" spans="8:8" x14ac:dyDescent="0.35">
      <c r="H192" s="4" t="s">
        <v>117</v>
      </c>
    </row>
    <row r="193" spans="8:8" x14ac:dyDescent="0.35">
      <c r="H193" s="4" t="s">
        <v>118</v>
      </c>
    </row>
    <row r="194" spans="8:8" x14ac:dyDescent="0.35">
      <c r="H194" s="4" t="s">
        <v>119</v>
      </c>
    </row>
    <row r="195" spans="8:8" x14ac:dyDescent="0.35">
      <c r="H195" s="4" t="s">
        <v>120</v>
      </c>
    </row>
    <row r="196" spans="8:8" x14ac:dyDescent="0.35">
      <c r="H196" s="4" t="s">
        <v>121</v>
      </c>
    </row>
    <row r="197" spans="8:8" x14ac:dyDescent="0.35">
      <c r="H197" s="4" t="s">
        <v>122</v>
      </c>
    </row>
    <row r="198" spans="8:8" x14ac:dyDescent="0.35">
      <c r="H198" s="4" t="s">
        <v>123</v>
      </c>
    </row>
    <row r="199" spans="8:8" x14ac:dyDescent="0.35">
      <c r="H199" s="4" t="s">
        <v>124</v>
      </c>
    </row>
    <row r="200" spans="8:8" x14ac:dyDescent="0.35">
      <c r="H200" s="4" t="s">
        <v>125</v>
      </c>
    </row>
    <row r="201" spans="8:8" x14ac:dyDescent="0.35">
      <c r="H201" s="4" t="s">
        <v>126</v>
      </c>
    </row>
    <row r="202" spans="8:8" x14ac:dyDescent="0.35">
      <c r="H202" s="4" t="s">
        <v>127</v>
      </c>
    </row>
    <row r="203" spans="8:8" x14ac:dyDescent="0.35">
      <c r="H203" s="4" t="s">
        <v>128</v>
      </c>
    </row>
    <row r="204" spans="8:8" x14ac:dyDescent="0.35">
      <c r="H204" s="4" t="s">
        <v>129</v>
      </c>
    </row>
    <row r="205" spans="8:8" x14ac:dyDescent="0.35">
      <c r="H205" s="4" t="s">
        <v>130</v>
      </c>
    </row>
    <row r="206" spans="8:8" x14ac:dyDescent="0.35">
      <c r="H206" s="4" t="s">
        <v>131</v>
      </c>
    </row>
    <row r="207" spans="8:8" x14ac:dyDescent="0.35">
      <c r="H207" s="4" t="s">
        <v>132</v>
      </c>
    </row>
    <row r="208" spans="8:8" x14ac:dyDescent="0.35">
      <c r="H208" s="4" t="s">
        <v>133</v>
      </c>
    </row>
    <row r="209" spans="8:8" x14ac:dyDescent="0.35">
      <c r="H209" s="4" t="s">
        <v>134</v>
      </c>
    </row>
    <row r="210" spans="8:8" x14ac:dyDescent="0.35">
      <c r="H210" s="4" t="s">
        <v>135</v>
      </c>
    </row>
    <row r="211" spans="8:8" x14ac:dyDescent="0.35">
      <c r="H211" s="4" t="s">
        <v>136</v>
      </c>
    </row>
    <row r="212" spans="8:8" x14ac:dyDescent="0.35">
      <c r="H212" s="4" t="s">
        <v>137</v>
      </c>
    </row>
    <row r="213" spans="8:8" x14ac:dyDescent="0.35">
      <c r="H213" s="4" t="s">
        <v>138</v>
      </c>
    </row>
    <row r="214" spans="8:8" x14ac:dyDescent="0.35">
      <c r="H214" s="4" t="s">
        <v>139</v>
      </c>
    </row>
    <row r="215" spans="8:8" x14ac:dyDescent="0.35">
      <c r="H215" s="4" t="s">
        <v>140</v>
      </c>
    </row>
    <row r="216" spans="8:8" x14ac:dyDescent="0.35">
      <c r="H216" s="4" t="s">
        <v>141</v>
      </c>
    </row>
    <row r="217" spans="8:8" x14ac:dyDescent="0.35">
      <c r="H217" s="4" t="s">
        <v>142</v>
      </c>
    </row>
    <row r="218" spans="8:8" x14ac:dyDescent="0.35">
      <c r="H218" s="4" t="s">
        <v>143</v>
      </c>
    </row>
    <row r="219" spans="8:8" x14ac:dyDescent="0.35">
      <c r="H219" s="4" t="s">
        <v>144</v>
      </c>
    </row>
    <row r="220" spans="8:8" x14ac:dyDescent="0.35">
      <c r="H220" s="4" t="s">
        <v>145</v>
      </c>
    </row>
    <row r="221" spans="8:8" x14ac:dyDescent="0.35">
      <c r="H221" s="4" t="s">
        <v>146</v>
      </c>
    </row>
    <row r="222" spans="8:8" x14ac:dyDescent="0.35">
      <c r="H222" s="4" t="s">
        <v>147</v>
      </c>
    </row>
    <row r="223" spans="8:8" x14ac:dyDescent="0.35">
      <c r="H223" s="4" t="s">
        <v>148</v>
      </c>
    </row>
    <row r="224" spans="8:8" x14ac:dyDescent="0.35">
      <c r="H224" s="4" t="s">
        <v>149</v>
      </c>
    </row>
    <row r="225" spans="8:8" x14ac:dyDescent="0.35">
      <c r="H225" s="4" t="s">
        <v>150</v>
      </c>
    </row>
    <row r="226" spans="8:8" x14ac:dyDescent="0.35">
      <c r="H226" s="4" t="s">
        <v>151</v>
      </c>
    </row>
    <row r="227" spans="8:8" x14ac:dyDescent="0.35">
      <c r="H227" s="4" t="s">
        <v>152</v>
      </c>
    </row>
    <row r="228" spans="8:8" x14ac:dyDescent="0.35">
      <c r="H228" s="4" t="s">
        <v>153</v>
      </c>
    </row>
    <row r="229" spans="8:8" x14ac:dyDescent="0.35">
      <c r="H229" s="4" t="s">
        <v>154</v>
      </c>
    </row>
    <row r="230" spans="8:8" x14ac:dyDescent="0.35">
      <c r="H230" s="4" t="s">
        <v>155</v>
      </c>
    </row>
    <row r="231" spans="8:8" x14ac:dyDescent="0.35">
      <c r="H231" s="4" t="s">
        <v>156</v>
      </c>
    </row>
    <row r="232" spans="8:8" x14ac:dyDescent="0.35">
      <c r="H232" s="4" t="s">
        <v>157</v>
      </c>
    </row>
    <row r="233" spans="8:8" x14ac:dyDescent="0.35">
      <c r="H233" s="4" t="s">
        <v>158</v>
      </c>
    </row>
    <row r="234" spans="8:8" x14ac:dyDescent="0.35">
      <c r="H234" s="4" t="s">
        <v>159</v>
      </c>
    </row>
    <row r="235" spans="8:8" x14ac:dyDescent="0.35">
      <c r="H235" s="4" t="s">
        <v>160</v>
      </c>
    </row>
    <row r="236" spans="8:8" x14ac:dyDescent="0.35">
      <c r="H236" s="4" t="s">
        <v>161</v>
      </c>
    </row>
    <row r="237" spans="8:8" x14ac:dyDescent="0.35">
      <c r="H237" s="4" t="s">
        <v>162</v>
      </c>
    </row>
    <row r="238" spans="8:8" x14ac:dyDescent="0.35">
      <c r="H238" s="4" t="s">
        <v>163</v>
      </c>
    </row>
    <row r="239" spans="8:8" x14ac:dyDescent="0.35">
      <c r="H239" s="4" t="s">
        <v>164</v>
      </c>
    </row>
    <row r="240" spans="8:8" x14ac:dyDescent="0.35">
      <c r="H240" s="4" t="s">
        <v>165</v>
      </c>
    </row>
    <row r="241" spans="8:8" x14ac:dyDescent="0.35">
      <c r="H241" s="4" t="s">
        <v>166</v>
      </c>
    </row>
    <row r="242" spans="8:8" x14ac:dyDescent="0.35">
      <c r="H242" s="4" t="s">
        <v>167</v>
      </c>
    </row>
    <row r="243" spans="8:8" x14ac:dyDescent="0.35">
      <c r="H243" s="4" t="s">
        <v>168</v>
      </c>
    </row>
    <row r="244" spans="8:8" x14ac:dyDescent="0.35">
      <c r="H244" s="4" t="s">
        <v>169</v>
      </c>
    </row>
    <row r="245" spans="8:8" x14ac:dyDescent="0.35">
      <c r="H245" s="4" t="s">
        <v>170</v>
      </c>
    </row>
    <row r="246" spans="8:8" x14ac:dyDescent="0.35">
      <c r="H246" s="4" t="s">
        <v>171</v>
      </c>
    </row>
    <row r="247" spans="8:8" x14ac:dyDescent="0.35">
      <c r="H247" s="4" t="s">
        <v>172</v>
      </c>
    </row>
    <row r="248" spans="8:8" x14ac:dyDescent="0.35">
      <c r="H248" s="4" t="s">
        <v>173</v>
      </c>
    </row>
    <row r="249" spans="8:8" x14ac:dyDescent="0.35">
      <c r="H249" s="4" t="s">
        <v>174</v>
      </c>
    </row>
    <row r="250" spans="8:8" x14ac:dyDescent="0.35">
      <c r="H250" s="4" t="s">
        <v>175</v>
      </c>
    </row>
    <row r="251" spans="8:8" x14ac:dyDescent="0.35">
      <c r="H251" s="4" t="s">
        <v>176</v>
      </c>
    </row>
    <row r="252" spans="8:8" x14ac:dyDescent="0.35">
      <c r="H252" s="4" t="s">
        <v>177</v>
      </c>
    </row>
    <row r="253" spans="8:8" x14ac:dyDescent="0.35">
      <c r="H253" s="4" t="s">
        <v>178</v>
      </c>
    </row>
    <row r="254" spans="8:8" x14ac:dyDescent="0.35">
      <c r="H254" s="4" t="s">
        <v>179</v>
      </c>
    </row>
    <row r="255" spans="8:8" x14ac:dyDescent="0.35">
      <c r="H255" s="4" t="s">
        <v>180</v>
      </c>
    </row>
    <row r="256" spans="8:8" x14ac:dyDescent="0.35">
      <c r="H256" s="4" t="s">
        <v>181</v>
      </c>
    </row>
    <row r="257" spans="8:8" x14ac:dyDescent="0.35">
      <c r="H257" s="4" t="s">
        <v>182</v>
      </c>
    </row>
    <row r="258" spans="8:8" x14ac:dyDescent="0.35">
      <c r="H258" s="4" t="s">
        <v>183</v>
      </c>
    </row>
    <row r="259" spans="8:8" x14ac:dyDescent="0.35">
      <c r="H259" s="4" t="s">
        <v>184</v>
      </c>
    </row>
    <row r="260" spans="8:8" x14ac:dyDescent="0.35">
      <c r="H260" s="4" t="s">
        <v>185</v>
      </c>
    </row>
    <row r="261" spans="8:8" x14ac:dyDescent="0.35">
      <c r="H261" s="4" t="s">
        <v>186</v>
      </c>
    </row>
    <row r="262" spans="8:8" x14ac:dyDescent="0.35">
      <c r="H262" s="4" t="s">
        <v>187</v>
      </c>
    </row>
    <row r="263" spans="8:8" x14ac:dyDescent="0.35">
      <c r="H263" s="4" t="s">
        <v>188</v>
      </c>
    </row>
    <row r="264" spans="8:8" x14ac:dyDescent="0.35">
      <c r="H264" s="4" t="s">
        <v>189</v>
      </c>
    </row>
    <row r="265" spans="8:8" x14ac:dyDescent="0.35">
      <c r="H265" s="4" t="s">
        <v>190</v>
      </c>
    </row>
    <row r="266" spans="8:8" x14ac:dyDescent="0.35">
      <c r="H266" s="4" t="s">
        <v>191</v>
      </c>
    </row>
    <row r="267" spans="8:8" x14ac:dyDescent="0.35">
      <c r="H267" s="4" t="s">
        <v>192</v>
      </c>
    </row>
    <row r="268" spans="8:8" x14ac:dyDescent="0.35">
      <c r="H268" s="4" t="s">
        <v>193</v>
      </c>
    </row>
    <row r="269" spans="8:8" x14ac:dyDescent="0.35">
      <c r="H269" s="4" t="s">
        <v>194</v>
      </c>
    </row>
    <row r="270" spans="8:8" x14ac:dyDescent="0.35">
      <c r="H270" s="4" t="s">
        <v>195</v>
      </c>
    </row>
    <row r="271" spans="8:8" x14ac:dyDescent="0.35">
      <c r="H271" s="4" t="s">
        <v>196</v>
      </c>
    </row>
    <row r="272" spans="8:8" x14ac:dyDescent="0.35">
      <c r="H272" s="4" t="s">
        <v>197</v>
      </c>
    </row>
    <row r="273" spans="8:8" x14ac:dyDescent="0.35">
      <c r="H273" s="4" t="s">
        <v>198</v>
      </c>
    </row>
    <row r="274" spans="8:8" x14ac:dyDescent="0.35">
      <c r="H274" s="4" t="s">
        <v>199</v>
      </c>
    </row>
    <row r="275" spans="8:8" x14ac:dyDescent="0.35">
      <c r="H275" s="4" t="s">
        <v>200</v>
      </c>
    </row>
    <row r="276" spans="8:8" x14ac:dyDescent="0.35">
      <c r="H276" s="4" t="s">
        <v>201</v>
      </c>
    </row>
    <row r="277" spans="8:8" x14ac:dyDescent="0.35">
      <c r="H277" s="4" t="s">
        <v>202</v>
      </c>
    </row>
    <row r="278" spans="8:8" x14ac:dyDescent="0.35">
      <c r="H278" s="4" t="s">
        <v>203</v>
      </c>
    </row>
  </sheetData>
  <mergeCells count="10">
    <mergeCell ref="D23:D24"/>
    <mergeCell ref="B16:C16"/>
    <mergeCell ref="B27:C27"/>
    <mergeCell ref="B38:C38"/>
    <mergeCell ref="B26:C26"/>
    <mergeCell ref="B19:C19"/>
    <mergeCell ref="B23:C24"/>
    <mergeCell ref="B25:C25"/>
    <mergeCell ref="B34:C34"/>
    <mergeCell ref="D31:D33"/>
  </mergeCells>
  <dataValidations count="5">
    <dataValidation type="list" allowBlank="1" showInputMessage="1" showErrorMessage="1" sqref="D65635">
      <formula1>$P$15:$P$26</formula1>
    </dataValidation>
    <dataValidation type="list" allowBlank="1" showInputMessage="1" showErrorMessage="1" sqref="IV65633">
      <formula1>$K$15:$K$19</formula1>
    </dataValidation>
    <dataValidation type="list" allowBlank="1" showInputMessage="1" showErrorMessage="1" sqref="D65634">
      <formula1>$O$15:$O$26</formula1>
    </dataValidation>
    <dataValidation type="list" allowBlank="1" showInputMessage="1" showErrorMessage="1" sqref="IV65626 D65626">
      <formula1>$I$15:$I$17</formula1>
    </dataValidation>
    <dataValidation type="list" allowBlank="1" showInputMessage="1" showErrorMessage="1" sqref="IV65627:IV65631 D65627:D65631">
      <formula1>$H$15:$H$278</formula1>
    </dataValidation>
  </dataValidations>
  <hyperlinks>
    <hyperlink ref="D35" r:id="rId1"/>
    <hyperlink ref="D52" r:id="rId2"/>
    <hyperlink ref="D44" r:id="rId3"/>
    <hyperlink ref="D40" r:id="rId4"/>
    <hyperlink ref="D31" r:id="rId5" display="http://www.ambientico.una.ac.cr/pdfs/art/ambientico/A6.pdf"/>
    <hyperlink ref="D48" r:id="rId6"/>
    <hyperlink ref="D60" r:id="rId7" display="mailto:andres.santana@marviva.net"/>
    <hyperlink ref="D64" r:id="rId8" display="mailto:corrbiol@racsa.co.cr"/>
    <hyperlink ref="D76" r:id="rId9"/>
    <hyperlink ref="D56" r:id="rId10"/>
    <hyperlink ref="D88" r:id="rId11"/>
    <hyperlink ref="D96" r:id="rId12"/>
    <hyperlink ref="D104" r:id="rId13"/>
    <hyperlink ref="D108" r:id="rId14"/>
    <hyperlink ref="D112" r:id="rId15"/>
    <hyperlink ref="D128" r:id="rId16"/>
  </hyperlinks>
  <pageMargins left="0.7" right="0.7" top="0.75" bottom="0.75" header="0.3" footer="0.3"/>
  <pageSetup orientation="landscape" r:id="rId17"/>
  <drawing r:id="rId18"/>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1:H60"/>
  <sheetViews>
    <sheetView zoomScale="80" zoomScaleNormal="80" workbookViewId="0">
      <selection activeCell="E9" sqref="E9:F9"/>
    </sheetView>
  </sheetViews>
  <sheetFormatPr defaultColWidth="9.1796875" defaultRowHeight="14" x14ac:dyDescent="0.3"/>
  <cols>
    <col min="1" max="1" width="1.453125" style="15" customWidth="1"/>
    <col min="2" max="2" width="1.54296875" style="14" customWidth="1"/>
    <col min="3" max="3" width="16.1796875" style="14" customWidth="1"/>
    <col min="4" max="4" width="23.81640625" style="14" customWidth="1"/>
    <col min="5" max="5" width="27.54296875" style="15" customWidth="1"/>
    <col min="6" max="6" width="22.81640625" style="15" customWidth="1"/>
    <col min="7" max="7" width="26.08984375" style="15" customWidth="1"/>
    <col min="8" max="8" width="1" style="15" customWidth="1"/>
    <col min="9" max="9" width="1.453125" style="15" customWidth="1"/>
    <col min="10" max="16384" width="9.1796875" style="15"/>
  </cols>
  <sheetData>
    <row r="1" spans="2:8" ht="14.5" thickBot="1" x14ac:dyDescent="0.35"/>
    <row r="2" spans="2:8" ht="14.5" thickBot="1" x14ac:dyDescent="0.35">
      <c r="B2" s="59"/>
      <c r="C2" s="60"/>
      <c r="D2" s="60"/>
      <c r="E2" s="61"/>
      <c r="F2" s="61"/>
      <c r="G2" s="61"/>
      <c r="H2" s="62"/>
    </row>
    <row r="3" spans="2:8" ht="20.5" thickBot="1" x14ac:dyDescent="0.45">
      <c r="B3" s="63"/>
      <c r="C3" s="345" t="s">
        <v>806</v>
      </c>
      <c r="D3" s="346"/>
      <c r="E3" s="346"/>
      <c r="F3" s="346"/>
      <c r="G3" s="347"/>
      <c r="H3" s="64"/>
    </row>
    <row r="4" spans="2:8" x14ac:dyDescent="0.3">
      <c r="B4" s="352"/>
      <c r="C4" s="353"/>
      <c r="D4" s="353"/>
      <c r="E4" s="353"/>
      <c r="F4" s="353"/>
      <c r="G4" s="66"/>
      <c r="H4" s="64"/>
    </row>
    <row r="5" spans="2:8" x14ac:dyDescent="0.3">
      <c r="B5" s="65"/>
      <c r="C5" s="351"/>
      <c r="D5" s="351"/>
      <c r="E5" s="351"/>
      <c r="F5" s="351"/>
      <c r="G5" s="66"/>
      <c r="H5" s="64"/>
    </row>
    <row r="6" spans="2:8" x14ac:dyDescent="0.3">
      <c r="B6" s="65"/>
      <c r="C6" s="39"/>
      <c r="D6" s="44"/>
      <c r="E6" s="40"/>
      <c r="F6" s="66"/>
      <c r="G6" s="66"/>
      <c r="H6" s="64"/>
    </row>
    <row r="7" spans="2:8" x14ac:dyDescent="0.3">
      <c r="B7" s="65"/>
      <c r="C7" s="341" t="s">
        <v>236</v>
      </c>
      <c r="D7" s="341"/>
      <c r="E7" s="41"/>
      <c r="F7" s="66"/>
      <c r="G7" s="66"/>
      <c r="H7" s="64"/>
    </row>
    <row r="8" spans="2:8" ht="27.75" customHeight="1" thickBot="1" x14ac:dyDescent="0.35">
      <c r="B8" s="65"/>
      <c r="C8" s="361" t="s">
        <v>249</v>
      </c>
      <c r="D8" s="361"/>
      <c r="E8" s="361"/>
      <c r="F8" s="361"/>
      <c r="G8" s="66"/>
      <c r="H8" s="64"/>
    </row>
    <row r="9" spans="2:8" ht="50.25" customHeight="1" thickBot="1" x14ac:dyDescent="0.35">
      <c r="B9" s="65"/>
      <c r="C9" s="341" t="s">
        <v>797</v>
      </c>
      <c r="D9" s="341"/>
      <c r="E9" s="357">
        <v>2713520</v>
      </c>
      <c r="F9" s="358"/>
      <c r="G9" s="66"/>
      <c r="H9" s="64"/>
    </row>
    <row r="10" spans="2:8" ht="100" customHeight="1" thickBot="1" x14ac:dyDescent="0.35">
      <c r="B10" s="65"/>
      <c r="C10" s="341" t="s">
        <v>237</v>
      </c>
      <c r="D10" s="341"/>
      <c r="E10" s="359" t="s">
        <v>805</v>
      </c>
      <c r="F10" s="360"/>
      <c r="G10" s="66"/>
      <c r="H10" s="64"/>
    </row>
    <row r="11" spans="2:8" ht="14.5" thickBot="1" x14ac:dyDescent="0.35">
      <c r="B11" s="65"/>
      <c r="C11" s="44"/>
      <c r="D11" s="44"/>
      <c r="E11" s="66"/>
      <c r="F11" s="66"/>
      <c r="G11" s="66"/>
      <c r="H11" s="64"/>
    </row>
    <row r="12" spans="2:8" ht="18.75" customHeight="1" thickBot="1" x14ac:dyDescent="0.35">
      <c r="B12" s="65"/>
      <c r="C12" s="341" t="s">
        <v>310</v>
      </c>
      <c r="D12" s="341"/>
      <c r="E12" s="355">
        <v>52702</v>
      </c>
      <c r="F12" s="356"/>
      <c r="G12" s="66"/>
      <c r="H12" s="64"/>
    </row>
    <row r="13" spans="2:8" ht="15" customHeight="1" x14ac:dyDescent="0.3">
      <c r="B13" s="65"/>
      <c r="C13" s="354" t="s">
        <v>309</v>
      </c>
      <c r="D13" s="354"/>
      <c r="E13" s="354"/>
      <c r="F13" s="354"/>
      <c r="G13" s="66"/>
      <c r="H13" s="64"/>
    </row>
    <row r="14" spans="2:8" ht="15" customHeight="1" x14ac:dyDescent="0.3">
      <c r="B14" s="65"/>
      <c r="C14" s="135"/>
      <c r="D14" s="135"/>
      <c r="E14" s="135"/>
      <c r="F14" s="135"/>
      <c r="G14" s="66"/>
      <c r="H14" s="64"/>
    </row>
    <row r="15" spans="2:8" ht="14.5" thickBot="1" x14ac:dyDescent="0.35">
      <c r="B15" s="65"/>
      <c r="C15" s="341" t="s">
        <v>218</v>
      </c>
      <c r="D15" s="341"/>
      <c r="E15" s="66"/>
      <c r="F15" s="66"/>
      <c r="G15" s="66"/>
      <c r="H15" s="64"/>
    </row>
    <row r="16" spans="2:8" ht="50.25" customHeight="1" x14ac:dyDescent="0.3">
      <c r="B16" s="65"/>
      <c r="C16" s="341" t="s">
        <v>767</v>
      </c>
      <c r="D16" s="341"/>
      <c r="E16" s="127" t="s">
        <v>219</v>
      </c>
      <c r="F16" s="128" t="s">
        <v>220</v>
      </c>
      <c r="G16" s="66"/>
      <c r="H16" s="64"/>
    </row>
    <row r="17" spans="2:8" ht="15.5" x14ac:dyDescent="0.35">
      <c r="B17" s="65"/>
      <c r="C17" s="44"/>
      <c r="D17" s="44"/>
      <c r="E17" s="236" t="s">
        <v>671</v>
      </c>
      <c r="F17" s="237">
        <f>1015199.03317728-444317</f>
        <v>570882.03317727998</v>
      </c>
      <c r="G17" s="66"/>
      <c r="H17" s="64"/>
    </row>
    <row r="18" spans="2:8" ht="15.5" x14ac:dyDescent="0.35">
      <c r="B18" s="65"/>
      <c r="C18" s="44"/>
      <c r="D18" s="44"/>
      <c r="E18" s="236" t="s">
        <v>672</v>
      </c>
      <c r="F18" s="237">
        <f>40000-20000</f>
        <v>20000</v>
      </c>
      <c r="G18" s="66"/>
      <c r="H18" s="64"/>
    </row>
    <row r="19" spans="2:8" ht="15.5" x14ac:dyDescent="0.35">
      <c r="B19" s="65"/>
      <c r="C19" s="44"/>
      <c r="D19" s="44"/>
      <c r="E19" s="238" t="s">
        <v>673</v>
      </c>
      <c r="F19" s="237">
        <f>59957.76-50672.97</f>
        <v>9284.7900000000009</v>
      </c>
      <c r="G19" s="66"/>
      <c r="H19" s="64"/>
    </row>
    <row r="20" spans="2:8" ht="15.5" x14ac:dyDescent="0.35">
      <c r="B20" s="65"/>
      <c r="C20" s="44"/>
      <c r="D20" s="44"/>
      <c r="E20" s="239" t="s">
        <v>674</v>
      </c>
      <c r="F20" s="237">
        <f>310075.32-288339</f>
        <v>21736.320000000007</v>
      </c>
      <c r="G20" s="66"/>
      <c r="H20" s="64"/>
    </row>
    <row r="21" spans="2:8" ht="15.5" x14ac:dyDescent="0.35">
      <c r="B21" s="65"/>
      <c r="C21" s="44"/>
      <c r="D21" s="44"/>
      <c r="E21" s="240" t="s">
        <v>675</v>
      </c>
      <c r="F21" s="237">
        <f>220095.67-115606</f>
        <v>104489.67000000001</v>
      </c>
      <c r="G21" s="66"/>
      <c r="H21" s="64"/>
    </row>
    <row r="22" spans="2:8" ht="15.5" x14ac:dyDescent="0.35">
      <c r="B22" s="65"/>
      <c r="C22" s="44"/>
      <c r="D22" s="44"/>
      <c r="E22" s="241" t="s">
        <v>676</v>
      </c>
      <c r="F22" s="237">
        <f>112541.47-9834</f>
        <v>102707.47</v>
      </c>
      <c r="G22" s="66"/>
      <c r="H22" s="64"/>
    </row>
    <row r="23" spans="2:8" ht="15.5" x14ac:dyDescent="0.35">
      <c r="B23" s="65"/>
      <c r="C23" s="44"/>
      <c r="D23" s="44"/>
      <c r="E23" s="242" t="s">
        <v>677</v>
      </c>
      <c r="F23" s="237">
        <f>268818.28-119731.63</f>
        <v>149086.65000000002</v>
      </c>
      <c r="G23" s="66"/>
      <c r="H23" s="64"/>
    </row>
    <row r="24" spans="2:8" ht="15.5" x14ac:dyDescent="0.35">
      <c r="B24" s="65"/>
      <c r="C24" s="44"/>
      <c r="D24" s="44"/>
      <c r="E24" s="243" t="s">
        <v>678</v>
      </c>
      <c r="F24" s="237">
        <f>154942.7-11811</f>
        <v>143131.70000000001</v>
      </c>
      <c r="G24" s="66"/>
      <c r="H24" s="64"/>
    </row>
    <row r="25" spans="2:8" ht="14.5" x14ac:dyDescent="0.35">
      <c r="B25" s="65"/>
      <c r="C25" s="44"/>
      <c r="D25" s="44"/>
      <c r="E25" s="299" t="s">
        <v>784</v>
      </c>
      <c r="F25" s="237">
        <v>75351</v>
      </c>
      <c r="G25" s="66"/>
      <c r="H25" s="64"/>
    </row>
    <row r="26" spans="2:8" ht="15" thickBot="1" x14ac:dyDescent="0.4">
      <c r="B26" s="65"/>
      <c r="C26" s="44"/>
      <c r="D26" s="44"/>
      <c r="E26" s="299" t="s">
        <v>717</v>
      </c>
      <c r="F26" s="237">
        <v>153169</v>
      </c>
      <c r="G26" s="66"/>
      <c r="H26" s="64"/>
    </row>
    <row r="27" spans="2:8" ht="14.5" thickBot="1" x14ac:dyDescent="0.35">
      <c r="B27" s="65"/>
      <c r="C27" s="44"/>
      <c r="D27" s="44"/>
      <c r="E27" s="126" t="s">
        <v>282</v>
      </c>
      <c r="F27" s="244">
        <f>SUM(F17:F26)</f>
        <v>1349838.63317728</v>
      </c>
      <c r="G27" s="235" t="e">
        <f>+F27-#REF!</f>
        <v>#REF!</v>
      </c>
      <c r="H27" s="64"/>
    </row>
    <row r="28" spans="2:8" ht="34.5" customHeight="1" thickBot="1" x14ac:dyDescent="0.35">
      <c r="B28" s="65"/>
      <c r="C28" s="341" t="s">
        <v>286</v>
      </c>
      <c r="D28" s="341"/>
      <c r="E28" s="66"/>
      <c r="F28" s="66"/>
      <c r="G28" s="66"/>
      <c r="H28" s="64"/>
    </row>
    <row r="29" spans="2:8" ht="28" x14ac:dyDescent="0.3">
      <c r="B29" s="65"/>
      <c r="C29" s="341" t="s">
        <v>288</v>
      </c>
      <c r="D29" s="341"/>
      <c r="E29" s="249" t="s">
        <v>219</v>
      </c>
      <c r="F29" s="250" t="s">
        <v>221</v>
      </c>
      <c r="G29" s="251" t="s">
        <v>250</v>
      </c>
      <c r="H29" s="64"/>
    </row>
    <row r="30" spans="2:8" ht="15.5" x14ac:dyDescent="0.3">
      <c r="B30" s="65"/>
      <c r="C30" s="44"/>
      <c r="D30" s="44"/>
      <c r="E30" s="236" t="s">
        <v>671</v>
      </c>
      <c r="F30" s="309">
        <v>1273038.6090227198</v>
      </c>
      <c r="G30" s="298" t="s">
        <v>804</v>
      </c>
      <c r="H30" s="64"/>
    </row>
    <row r="31" spans="2:8" ht="15.5" x14ac:dyDescent="0.3">
      <c r="B31" s="65"/>
      <c r="C31" s="44"/>
      <c r="D31" s="44"/>
      <c r="E31" s="236" t="s">
        <v>672</v>
      </c>
      <c r="F31" s="310">
        <v>274800</v>
      </c>
      <c r="G31" s="298" t="s">
        <v>804</v>
      </c>
      <c r="H31" s="64"/>
    </row>
    <row r="32" spans="2:8" ht="15.5" x14ac:dyDescent="0.3">
      <c r="B32" s="65"/>
      <c r="C32" s="44"/>
      <c r="D32" s="44"/>
      <c r="E32" s="238" t="s">
        <v>673</v>
      </c>
      <c r="F32" s="310">
        <v>89456.738167999982</v>
      </c>
      <c r="G32" s="298" t="s">
        <v>804</v>
      </c>
      <c r="H32" s="64"/>
    </row>
    <row r="33" spans="2:8" ht="15.5" x14ac:dyDescent="0.3">
      <c r="B33" s="65"/>
      <c r="C33" s="44"/>
      <c r="D33" s="44"/>
      <c r="E33" s="252" t="s">
        <v>674</v>
      </c>
      <c r="F33" s="310">
        <v>957270.47993403464</v>
      </c>
      <c r="G33" s="298" t="s">
        <v>804</v>
      </c>
      <c r="H33" s="64"/>
    </row>
    <row r="34" spans="2:8" ht="15.5" x14ac:dyDescent="0.3">
      <c r="B34" s="65"/>
      <c r="C34" s="44"/>
      <c r="D34" s="44"/>
      <c r="E34" s="240" t="s">
        <v>675</v>
      </c>
      <c r="F34" s="310">
        <v>254205.01290622485</v>
      </c>
      <c r="G34" s="298" t="s">
        <v>804</v>
      </c>
      <c r="H34" s="64"/>
    </row>
    <row r="35" spans="2:8" ht="15.5" x14ac:dyDescent="0.3">
      <c r="B35" s="65"/>
      <c r="C35" s="44"/>
      <c r="D35" s="44"/>
      <c r="E35" s="253" t="s">
        <v>676</v>
      </c>
      <c r="F35" s="310">
        <v>206943.53</v>
      </c>
      <c r="G35" s="298" t="s">
        <v>804</v>
      </c>
      <c r="H35" s="64"/>
    </row>
    <row r="36" spans="2:8" ht="15.5" x14ac:dyDescent="0.3">
      <c r="B36" s="65"/>
      <c r="C36" s="44"/>
      <c r="D36" s="44"/>
      <c r="E36" s="242" t="s">
        <v>677</v>
      </c>
      <c r="F36" s="311">
        <v>562192.51866666693</v>
      </c>
      <c r="G36" s="298" t="s">
        <v>804</v>
      </c>
      <c r="H36" s="64"/>
    </row>
    <row r="37" spans="2:8" ht="15.5" x14ac:dyDescent="0.3">
      <c r="B37" s="65"/>
      <c r="C37" s="44"/>
      <c r="D37" s="44"/>
      <c r="E37" s="254" t="s">
        <v>678</v>
      </c>
      <c r="F37" s="311">
        <v>280461.72599999997</v>
      </c>
      <c r="G37" s="298" t="s">
        <v>804</v>
      </c>
      <c r="H37" s="64"/>
    </row>
    <row r="38" spans="2:8" ht="14.5" x14ac:dyDescent="0.3">
      <c r="B38" s="65"/>
      <c r="C38" s="44"/>
      <c r="D38" s="44"/>
      <c r="E38" s="299" t="s">
        <v>784</v>
      </c>
      <c r="F38" s="313">
        <v>282952.50162981101</v>
      </c>
      <c r="G38" s="298" t="s">
        <v>804</v>
      </c>
      <c r="H38" s="64"/>
    </row>
    <row r="39" spans="2:8" ht="14.5" x14ac:dyDescent="0.3">
      <c r="B39" s="65"/>
      <c r="C39" s="44"/>
      <c r="D39" s="44"/>
      <c r="E39" s="299" t="s">
        <v>717</v>
      </c>
      <c r="F39" s="312">
        <v>193521.95902971155</v>
      </c>
      <c r="G39" s="298" t="s">
        <v>804</v>
      </c>
      <c r="H39" s="64"/>
    </row>
    <row r="40" spans="2:8" ht="14.5" thickBot="1" x14ac:dyDescent="0.35">
      <c r="B40" s="65"/>
      <c r="C40" s="44"/>
      <c r="D40" s="44"/>
      <c r="E40" s="255" t="s">
        <v>282</v>
      </c>
      <c r="F40" s="256">
        <f>SUM(F30:F39)</f>
        <v>4374843.0753571689</v>
      </c>
      <c r="G40" s="257"/>
      <c r="H40" s="64"/>
    </row>
    <row r="41" spans="2:8" x14ac:dyDescent="0.3">
      <c r="B41" s="65"/>
      <c r="C41" s="44"/>
      <c r="D41" s="44"/>
      <c r="E41" s="66"/>
      <c r="F41" s="66"/>
      <c r="G41" s="66"/>
      <c r="H41" s="64"/>
    </row>
    <row r="42" spans="2:8" ht="34.5" customHeight="1" thickBot="1" x14ac:dyDescent="0.35">
      <c r="B42" s="65"/>
      <c r="C42" s="341" t="s">
        <v>289</v>
      </c>
      <c r="D42" s="341"/>
      <c r="E42" s="341"/>
      <c r="F42" s="341"/>
      <c r="G42" s="130"/>
      <c r="H42" s="64"/>
    </row>
    <row r="43" spans="2:8" ht="63.75" customHeight="1" thickBot="1" x14ac:dyDescent="0.35">
      <c r="B43" s="65"/>
      <c r="C43" s="341" t="s">
        <v>215</v>
      </c>
      <c r="D43" s="341"/>
      <c r="E43" s="349">
        <f>1993865+237706</f>
        <v>2231571</v>
      </c>
      <c r="F43" s="350"/>
      <c r="G43" s="66"/>
      <c r="H43" s="64"/>
    </row>
    <row r="44" spans="2:8" ht="14.5" thickBot="1" x14ac:dyDescent="0.35">
      <c r="B44" s="65"/>
      <c r="C44" s="348"/>
      <c r="D44" s="348"/>
      <c r="E44" s="348"/>
      <c r="F44" s="348"/>
      <c r="G44" s="66"/>
      <c r="H44" s="64"/>
    </row>
    <row r="45" spans="2:8" ht="59.25" customHeight="1" thickBot="1" x14ac:dyDescent="0.35">
      <c r="B45" s="65"/>
      <c r="C45" s="341" t="s">
        <v>216</v>
      </c>
      <c r="D45" s="341"/>
      <c r="E45" s="357"/>
      <c r="F45" s="358"/>
      <c r="G45" s="66"/>
      <c r="H45" s="64"/>
    </row>
    <row r="46" spans="2:8" ht="100" customHeight="1" thickBot="1" x14ac:dyDescent="0.35">
      <c r="B46" s="65"/>
      <c r="C46" s="341" t="s">
        <v>217</v>
      </c>
      <c r="D46" s="341"/>
      <c r="E46" s="362" t="s">
        <v>783</v>
      </c>
      <c r="F46" s="363"/>
      <c r="G46" s="66"/>
      <c r="H46" s="64"/>
    </row>
    <row r="47" spans="2:8" x14ac:dyDescent="0.3">
      <c r="B47" s="65"/>
      <c r="C47" s="44"/>
      <c r="D47" s="44"/>
      <c r="E47" s="66"/>
      <c r="F47" s="66"/>
      <c r="G47" s="66"/>
      <c r="H47" s="64"/>
    </row>
    <row r="48" spans="2:8" ht="14.5" thickBot="1" x14ac:dyDescent="0.35">
      <c r="B48" s="67"/>
      <c r="C48" s="338"/>
      <c r="D48" s="338"/>
      <c r="E48" s="68"/>
      <c r="F48" s="49"/>
      <c r="G48" s="49"/>
      <c r="H48" s="69"/>
    </row>
    <row r="49" spans="2:7" s="18" customFormat="1" ht="65.25" customHeight="1" x14ac:dyDescent="0.3">
      <c r="B49" s="17"/>
      <c r="C49" s="339"/>
      <c r="D49" s="339"/>
      <c r="E49" s="340"/>
      <c r="F49" s="340"/>
      <c r="G49" s="13"/>
    </row>
    <row r="50" spans="2:7" ht="59.25" customHeight="1" x14ac:dyDescent="0.3">
      <c r="B50" s="17"/>
      <c r="C50" s="19"/>
      <c r="D50" s="19"/>
      <c r="E50" s="16"/>
      <c r="F50" s="16"/>
      <c r="G50" s="13"/>
    </row>
    <row r="51" spans="2:7" ht="50.25" customHeight="1" x14ac:dyDescent="0.3">
      <c r="B51" s="17"/>
      <c r="C51" s="342"/>
      <c r="D51" s="342"/>
      <c r="E51" s="344"/>
      <c r="F51" s="344"/>
      <c r="G51" s="13"/>
    </row>
    <row r="52" spans="2:7" ht="100" customHeight="1" x14ac:dyDescent="0.3">
      <c r="B52" s="17"/>
      <c r="C52" s="342"/>
      <c r="D52" s="342"/>
      <c r="E52" s="343"/>
      <c r="F52" s="343"/>
      <c r="G52" s="13"/>
    </row>
    <row r="53" spans="2:7" x14ac:dyDescent="0.3">
      <c r="B53" s="17"/>
      <c r="C53" s="17"/>
      <c r="D53" s="17"/>
      <c r="E53" s="13"/>
      <c r="F53" s="13"/>
      <c r="G53" s="13"/>
    </row>
    <row r="54" spans="2:7" x14ac:dyDescent="0.3">
      <c r="B54" s="17"/>
      <c r="C54" s="339"/>
      <c r="D54" s="339"/>
      <c r="E54" s="13"/>
      <c r="F54" s="13"/>
      <c r="G54" s="13"/>
    </row>
    <row r="55" spans="2:7" ht="50.25" customHeight="1" x14ac:dyDescent="0.3">
      <c r="B55" s="17"/>
      <c r="C55" s="339"/>
      <c r="D55" s="339"/>
      <c r="E55" s="343"/>
      <c r="F55" s="343"/>
      <c r="G55" s="13"/>
    </row>
    <row r="56" spans="2:7" ht="100" customHeight="1" x14ac:dyDescent="0.3">
      <c r="B56" s="17"/>
      <c r="C56" s="342"/>
      <c r="D56" s="342"/>
      <c r="E56" s="343"/>
      <c r="F56" s="343"/>
      <c r="G56" s="13"/>
    </row>
    <row r="57" spans="2:7" x14ac:dyDescent="0.3">
      <c r="B57" s="17"/>
      <c r="C57" s="20"/>
      <c r="D57" s="17"/>
      <c r="E57" s="21"/>
      <c r="F57" s="13"/>
      <c r="G57" s="13"/>
    </row>
    <row r="58" spans="2:7" x14ac:dyDescent="0.3">
      <c r="B58" s="17"/>
      <c r="C58" s="20"/>
      <c r="D58" s="20"/>
      <c r="E58" s="21"/>
      <c r="F58" s="21"/>
      <c r="G58" s="12"/>
    </row>
    <row r="59" spans="2:7" x14ac:dyDescent="0.3">
      <c r="E59" s="22"/>
      <c r="F59" s="22"/>
    </row>
    <row r="60" spans="2:7" x14ac:dyDescent="0.3">
      <c r="E60" s="22"/>
      <c r="F60" s="22"/>
    </row>
  </sheetData>
  <mergeCells count="36">
    <mergeCell ref="E10:F10"/>
    <mergeCell ref="C8:F8"/>
    <mergeCell ref="C12:D12"/>
    <mergeCell ref="C46:D46"/>
    <mergeCell ref="C45:D45"/>
    <mergeCell ref="E46:F46"/>
    <mergeCell ref="E45:F45"/>
    <mergeCell ref="C3:G3"/>
    <mergeCell ref="C44:F44"/>
    <mergeCell ref="C9:D9"/>
    <mergeCell ref="C10:D10"/>
    <mergeCell ref="C28:D28"/>
    <mergeCell ref="C29:D29"/>
    <mergeCell ref="C43:D43"/>
    <mergeCell ref="E43:F43"/>
    <mergeCell ref="C5:F5"/>
    <mergeCell ref="B4:F4"/>
    <mergeCell ref="C16:D16"/>
    <mergeCell ref="C7:D7"/>
    <mergeCell ref="C15:D15"/>
    <mergeCell ref="C13:F13"/>
    <mergeCell ref="E12:F12"/>
    <mergeCell ref="E9:F9"/>
    <mergeCell ref="C48:D48"/>
    <mergeCell ref="C49:D49"/>
    <mergeCell ref="E49:F49"/>
    <mergeCell ref="C42:F42"/>
    <mergeCell ref="C56:D56"/>
    <mergeCell ref="E55:F55"/>
    <mergeCell ref="E56:F56"/>
    <mergeCell ref="E52:F52"/>
    <mergeCell ref="E51:F51"/>
    <mergeCell ref="C51:D51"/>
    <mergeCell ref="C52:D52"/>
    <mergeCell ref="C55:D55"/>
    <mergeCell ref="C54:D54"/>
  </mergeCells>
  <dataValidations count="2">
    <dataValidation type="whole" allowBlank="1" showInputMessage="1" showErrorMessage="1" sqref="E51 E45 E9">
      <formula1>-999999999</formula1>
      <formula2>999999999</formula2>
    </dataValidation>
    <dataValidation type="list" allowBlank="1" showInputMessage="1" showErrorMessage="1" sqref="E55">
      <formula1>#REF!</formula1>
    </dataValidation>
  </dataValidations>
  <pageMargins left="0.25" right="0.25" top="0.18" bottom="0.19" header="0.17" footer="0.17"/>
  <pageSetup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1:G59"/>
  <sheetViews>
    <sheetView tabSelected="1" zoomScaleNormal="100" workbookViewId="0">
      <selection activeCell="E25" sqref="E25:F25"/>
    </sheetView>
  </sheetViews>
  <sheetFormatPr defaultColWidth="8.81640625" defaultRowHeight="14.5" x14ac:dyDescent="0.35"/>
  <cols>
    <col min="1" max="2" width="1.81640625" customWidth="1"/>
    <col min="3" max="3" width="40" customWidth="1"/>
    <col min="4" max="5" width="22.81640625" customWidth="1"/>
    <col min="6" max="6" width="20.1796875" customWidth="1"/>
    <col min="7" max="7" width="2" customWidth="1"/>
    <col min="8" max="8" width="1.54296875" customWidth="1"/>
  </cols>
  <sheetData>
    <row r="1" spans="2:7" ht="15" thickBot="1" x14ac:dyDescent="0.4"/>
    <row r="2" spans="2:7" ht="15" thickBot="1" x14ac:dyDescent="0.4">
      <c r="B2" s="78"/>
      <c r="C2" s="79"/>
      <c r="D2" s="79"/>
      <c r="E2" s="79"/>
      <c r="F2" s="79"/>
      <c r="G2" s="80"/>
    </row>
    <row r="3" spans="2:7" ht="20.5" thickBot="1" x14ac:dyDescent="0.45">
      <c r="B3" s="81"/>
      <c r="C3" s="345" t="s">
        <v>222</v>
      </c>
      <c r="D3" s="346"/>
      <c r="E3" s="346"/>
      <c r="F3" s="347"/>
      <c r="G3" s="51"/>
    </row>
    <row r="4" spans="2:7" x14ac:dyDescent="0.35">
      <c r="B4" s="365"/>
      <c r="C4" s="366"/>
      <c r="D4" s="366"/>
      <c r="E4" s="366"/>
      <c r="F4" s="366"/>
      <c r="G4" s="51"/>
    </row>
    <row r="5" spans="2:7" x14ac:dyDescent="0.35">
      <c r="B5" s="52"/>
      <c r="C5" s="376"/>
      <c r="D5" s="376"/>
      <c r="E5" s="376"/>
      <c r="F5" s="376"/>
      <c r="G5" s="51"/>
    </row>
    <row r="6" spans="2:7" x14ac:dyDescent="0.35">
      <c r="B6" s="52"/>
      <c r="C6" s="53"/>
      <c r="D6" s="54"/>
      <c r="E6" s="53"/>
      <c r="F6" s="54"/>
      <c r="G6" s="51"/>
    </row>
    <row r="7" spans="2:7" x14ac:dyDescent="0.35">
      <c r="B7" s="52"/>
      <c r="C7" s="364" t="s">
        <v>233</v>
      </c>
      <c r="D7" s="364"/>
      <c r="E7" s="55"/>
      <c r="F7" s="54"/>
      <c r="G7" s="51"/>
    </row>
    <row r="8" spans="2:7" ht="15" thickBot="1" x14ac:dyDescent="0.4">
      <c r="B8" s="52"/>
      <c r="C8" s="377" t="s">
        <v>295</v>
      </c>
      <c r="D8" s="377"/>
      <c r="E8" s="377"/>
      <c r="F8" s="377"/>
      <c r="G8" s="51"/>
    </row>
    <row r="9" spans="2:7" ht="15" thickBot="1" x14ac:dyDescent="0.4">
      <c r="B9" s="52"/>
      <c r="C9" s="26" t="s">
        <v>235</v>
      </c>
      <c r="D9" s="27" t="s">
        <v>234</v>
      </c>
      <c r="E9" s="378" t="s">
        <v>274</v>
      </c>
      <c r="F9" s="379"/>
      <c r="G9" s="51"/>
    </row>
    <row r="10" spans="2:7" ht="120" customHeight="1" x14ac:dyDescent="0.35">
      <c r="B10" s="52"/>
      <c r="C10" s="246" t="s">
        <v>700</v>
      </c>
      <c r="D10" s="245" t="s">
        <v>703</v>
      </c>
      <c r="E10" s="367" t="s">
        <v>820</v>
      </c>
      <c r="F10" s="368"/>
      <c r="G10" s="51"/>
    </row>
    <row r="11" spans="2:7" ht="117.75" customHeight="1" x14ac:dyDescent="0.35">
      <c r="B11" s="52"/>
      <c r="C11" s="246" t="s">
        <v>701</v>
      </c>
      <c r="D11" s="245" t="s">
        <v>703</v>
      </c>
      <c r="E11" s="367" t="s">
        <v>704</v>
      </c>
      <c r="F11" s="368"/>
      <c r="G11" s="51"/>
    </row>
    <row r="12" spans="2:7" ht="106.25" customHeight="1" x14ac:dyDescent="0.35">
      <c r="B12" s="52"/>
      <c r="C12" s="246" t="s">
        <v>705</v>
      </c>
      <c r="D12" s="245" t="s">
        <v>703</v>
      </c>
      <c r="E12" s="367" t="s">
        <v>710</v>
      </c>
      <c r="F12" s="368"/>
      <c r="G12" s="51"/>
    </row>
    <row r="13" spans="2:7" ht="70.25" customHeight="1" x14ac:dyDescent="0.35">
      <c r="B13" s="52"/>
      <c r="C13" s="246" t="s">
        <v>702</v>
      </c>
      <c r="D13" s="245" t="s">
        <v>703</v>
      </c>
      <c r="E13" s="367" t="s">
        <v>765</v>
      </c>
      <c r="F13" s="368"/>
      <c r="G13" s="51"/>
    </row>
    <row r="14" spans="2:7" ht="262.25" customHeight="1" x14ac:dyDescent="0.35">
      <c r="B14" s="52"/>
      <c r="C14" s="246" t="s">
        <v>711</v>
      </c>
      <c r="D14" s="245" t="s">
        <v>703</v>
      </c>
      <c r="E14" s="367" t="s">
        <v>827</v>
      </c>
      <c r="F14" s="368"/>
      <c r="G14" s="51"/>
    </row>
    <row r="15" spans="2:7" ht="70.25" customHeight="1" x14ac:dyDescent="0.35">
      <c r="B15" s="52"/>
      <c r="C15" s="246" t="s">
        <v>788</v>
      </c>
      <c r="D15" s="245" t="s">
        <v>703</v>
      </c>
      <c r="E15" s="367" t="s">
        <v>706</v>
      </c>
      <c r="F15" s="368"/>
      <c r="G15" s="51"/>
    </row>
    <row r="16" spans="2:7" ht="87" customHeight="1" x14ac:dyDescent="0.35">
      <c r="B16" s="52"/>
      <c r="C16" s="246" t="s">
        <v>707</v>
      </c>
      <c r="D16" s="245" t="s">
        <v>703</v>
      </c>
      <c r="E16" s="367" t="s">
        <v>818</v>
      </c>
      <c r="F16" s="368"/>
      <c r="G16" s="51"/>
    </row>
    <row r="17" spans="2:7" ht="158.75" customHeight="1" x14ac:dyDescent="0.35">
      <c r="B17" s="52"/>
      <c r="C17" s="246" t="s">
        <v>709</v>
      </c>
      <c r="D17" s="245" t="s">
        <v>703</v>
      </c>
      <c r="E17" s="372" t="s">
        <v>819</v>
      </c>
      <c r="F17" s="373"/>
      <c r="G17" s="51"/>
    </row>
    <row r="18" spans="2:7" ht="70.25" customHeight="1" x14ac:dyDescent="0.35">
      <c r="B18" s="52"/>
      <c r="C18" s="246" t="s">
        <v>708</v>
      </c>
      <c r="D18" s="245" t="s">
        <v>703</v>
      </c>
      <c r="E18" s="367" t="s">
        <v>713</v>
      </c>
      <c r="F18" s="368"/>
      <c r="G18" s="51"/>
    </row>
    <row r="19" spans="2:7" ht="109.25" customHeight="1" x14ac:dyDescent="0.35">
      <c r="B19" s="52"/>
      <c r="C19" s="246" t="s">
        <v>712</v>
      </c>
      <c r="D19" s="245" t="s">
        <v>703</v>
      </c>
      <c r="E19" s="367" t="s">
        <v>766</v>
      </c>
      <c r="F19" s="368"/>
      <c r="G19" s="51"/>
    </row>
    <row r="20" spans="2:7" x14ac:dyDescent="0.35">
      <c r="B20" s="52"/>
      <c r="C20" s="54"/>
      <c r="D20" s="54"/>
      <c r="E20" s="54"/>
      <c r="F20" s="54"/>
      <c r="G20" s="51"/>
    </row>
    <row r="21" spans="2:7" x14ac:dyDescent="0.35">
      <c r="B21" s="52"/>
      <c r="C21" s="370" t="s">
        <v>257</v>
      </c>
      <c r="D21" s="370"/>
      <c r="E21" s="370"/>
      <c r="F21" s="370"/>
      <c r="G21" s="51"/>
    </row>
    <row r="22" spans="2:7" ht="15" thickBot="1" x14ac:dyDescent="0.4">
      <c r="B22" s="52"/>
      <c r="C22" s="371" t="s">
        <v>272</v>
      </c>
      <c r="D22" s="371"/>
      <c r="E22" s="371"/>
      <c r="F22" s="371"/>
      <c r="G22" s="51"/>
    </row>
    <row r="23" spans="2:7" ht="15" thickBot="1" x14ac:dyDescent="0.4">
      <c r="B23" s="52"/>
      <c r="C23" s="26" t="s">
        <v>235</v>
      </c>
      <c r="D23" s="27" t="s">
        <v>234</v>
      </c>
      <c r="E23" s="378" t="s">
        <v>274</v>
      </c>
      <c r="F23" s="379"/>
      <c r="G23" s="51"/>
    </row>
    <row r="24" spans="2:7" ht="159" customHeight="1" x14ac:dyDescent="0.35">
      <c r="B24" s="52"/>
      <c r="C24" s="246" t="s">
        <v>807</v>
      </c>
      <c r="D24" s="245" t="s">
        <v>808</v>
      </c>
      <c r="E24" s="367" t="s">
        <v>831</v>
      </c>
      <c r="F24" s="368"/>
      <c r="G24" s="51"/>
    </row>
    <row r="25" spans="2:7" ht="113.4" customHeight="1" x14ac:dyDescent="0.35">
      <c r="B25" s="52"/>
      <c r="C25" s="297"/>
      <c r="D25" s="245"/>
      <c r="E25" s="367"/>
      <c r="F25" s="368"/>
      <c r="G25" s="51"/>
    </row>
    <row r="26" spans="2:7" ht="121.25" customHeight="1" x14ac:dyDescent="0.35">
      <c r="B26" s="52"/>
      <c r="C26" s="28"/>
      <c r="D26" s="28"/>
      <c r="E26" s="381"/>
      <c r="F26" s="382"/>
      <c r="G26" s="51"/>
    </row>
    <row r="27" spans="2:7" ht="40" customHeight="1" thickBot="1" x14ac:dyDescent="0.4">
      <c r="B27" s="52"/>
      <c r="C27" s="29"/>
      <c r="D27" s="29"/>
      <c r="E27" s="374"/>
      <c r="F27" s="375"/>
      <c r="G27" s="51"/>
    </row>
    <row r="28" spans="2:7" x14ac:dyDescent="0.35">
      <c r="B28" s="52"/>
      <c r="C28" s="54"/>
      <c r="D28" s="54"/>
      <c r="E28" s="54"/>
      <c r="F28" s="54"/>
      <c r="G28" s="51"/>
    </row>
    <row r="29" spans="2:7" x14ac:dyDescent="0.35">
      <c r="B29" s="52"/>
      <c r="C29" s="54"/>
      <c r="D29" s="54"/>
      <c r="E29" s="54"/>
      <c r="F29" s="54"/>
      <c r="G29" s="51"/>
    </row>
    <row r="30" spans="2:7" ht="31.5" customHeight="1" x14ac:dyDescent="0.35">
      <c r="B30" s="52"/>
      <c r="C30" s="369" t="s">
        <v>256</v>
      </c>
      <c r="D30" s="369"/>
      <c r="E30" s="369"/>
      <c r="F30" s="369"/>
      <c r="G30" s="51"/>
    </row>
    <row r="31" spans="2:7" ht="15" thickBot="1" x14ac:dyDescent="0.4">
      <c r="B31" s="52"/>
      <c r="C31" s="377" t="s">
        <v>275</v>
      </c>
      <c r="D31" s="377"/>
      <c r="E31" s="380"/>
      <c r="F31" s="380"/>
      <c r="G31" s="51"/>
    </row>
    <row r="32" spans="2:7" ht="100" customHeight="1" thickBot="1" x14ac:dyDescent="0.4">
      <c r="B32" s="52"/>
      <c r="C32" s="388"/>
      <c r="D32" s="389"/>
      <c r="E32" s="389"/>
      <c r="F32" s="390"/>
      <c r="G32" s="51"/>
    </row>
    <row r="33" spans="2:7" x14ac:dyDescent="0.35">
      <c r="B33" s="52"/>
      <c r="C33" s="54"/>
      <c r="D33" s="54"/>
      <c r="E33" s="54"/>
      <c r="F33" s="54"/>
      <c r="G33" s="51"/>
    </row>
    <row r="34" spans="2:7" x14ac:dyDescent="0.35">
      <c r="B34" s="52"/>
      <c r="C34" s="54"/>
      <c r="D34" s="54"/>
      <c r="E34" s="54"/>
      <c r="F34" s="54"/>
      <c r="G34" s="51"/>
    </row>
    <row r="35" spans="2:7" x14ac:dyDescent="0.35">
      <c r="B35" s="52"/>
      <c r="C35" s="54"/>
      <c r="D35" s="54"/>
      <c r="E35" s="54"/>
      <c r="F35" s="54"/>
      <c r="G35" s="51"/>
    </row>
    <row r="36" spans="2:7" ht="15" thickBot="1" x14ac:dyDescent="0.4">
      <c r="B36" s="56"/>
      <c r="C36" s="57"/>
      <c r="D36" s="57"/>
      <c r="E36" s="57"/>
      <c r="F36" s="57"/>
      <c r="G36" s="58"/>
    </row>
    <row r="37" spans="2:7" x14ac:dyDescent="0.35">
      <c r="B37" s="8"/>
      <c r="C37" s="8"/>
      <c r="D37" s="8"/>
      <c r="E37" s="8"/>
      <c r="F37" s="8"/>
      <c r="G37" s="8"/>
    </row>
    <row r="38" spans="2:7" x14ac:dyDescent="0.35">
      <c r="B38" s="8"/>
      <c r="C38" s="8"/>
      <c r="D38" s="8"/>
      <c r="E38" s="8"/>
      <c r="F38" s="8"/>
      <c r="G38" s="8"/>
    </row>
    <row r="39" spans="2:7" x14ac:dyDescent="0.35">
      <c r="B39" s="8"/>
      <c r="C39" s="8"/>
      <c r="D39" s="8"/>
      <c r="E39" s="8"/>
      <c r="F39" s="8"/>
      <c r="G39" s="8"/>
    </row>
    <row r="40" spans="2:7" x14ac:dyDescent="0.35">
      <c r="B40" s="8"/>
      <c r="C40" s="8"/>
      <c r="D40" s="8"/>
      <c r="E40" s="8"/>
      <c r="F40" s="8"/>
      <c r="G40" s="8"/>
    </row>
    <row r="41" spans="2:7" x14ac:dyDescent="0.35">
      <c r="B41" s="8"/>
      <c r="C41" s="8"/>
      <c r="D41" s="8"/>
      <c r="E41" s="8"/>
      <c r="F41" s="8"/>
      <c r="G41" s="8"/>
    </row>
    <row r="42" spans="2:7" x14ac:dyDescent="0.35">
      <c r="B42" s="8"/>
      <c r="C42" s="8"/>
      <c r="D42" s="8"/>
      <c r="E42" s="8"/>
      <c r="F42" s="8"/>
      <c r="G42" s="8"/>
    </row>
    <row r="43" spans="2:7" x14ac:dyDescent="0.35">
      <c r="B43" s="8"/>
      <c r="C43" s="383"/>
      <c r="D43" s="383"/>
      <c r="E43" s="7"/>
      <c r="F43" s="8"/>
      <c r="G43" s="8"/>
    </row>
    <row r="44" spans="2:7" x14ac:dyDescent="0.35">
      <c r="B44" s="8"/>
      <c r="C44" s="383"/>
      <c r="D44" s="383"/>
      <c r="E44" s="7"/>
      <c r="F44" s="8"/>
      <c r="G44" s="8"/>
    </row>
    <row r="45" spans="2:7" x14ac:dyDescent="0.35">
      <c r="B45" s="8"/>
      <c r="C45" s="391"/>
      <c r="D45" s="391"/>
      <c r="E45" s="391"/>
      <c r="F45" s="391"/>
      <c r="G45" s="8"/>
    </row>
    <row r="46" spans="2:7" x14ac:dyDescent="0.35">
      <c r="B46" s="8"/>
      <c r="C46" s="386"/>
      <c r="D46" s="386"/>
      <c r="E46" s="387"/>
      <c r="F46" s="387"/>
      <c r="G46" s="8"/>
    </row>
    <row r="47" spans="2:7" x14ac:dyDescent="0.35">
      <c r="B47" s="8"/>
      <c r="C47" s="386"/>
      <c r="D47" s="386"/>
      <c r="E47" s="384"/>
      <c r="F47" s="384"/>
      <c r="G47" s="8"/>
    </row>
    <row r="48" spans="2:7" x14ac:dyDescent="0.35">
      <c r="B48" s="8"/>
      <c r="C48" s="8"/>
      <c r="D48" s="8"/>
      <c r="E48" s="8"/>
      <c r="F48" s="8"/>
      <c r="G48" s="8"/>
    </row>
    <row r="49" spans="2:7" x14ac:dyDescent="0.35">
      <c r="B49" s="8"/>
      <c r="C49" s="383"/>
      <c r="D49" s="383"/>
      <c r="E49" s="7"/>
      <c r="F49" s="8"/>
      <c r="G49" s="8"/>
    </row>
    <row r="50" spans="2:7" x14ac:dyDescent="0.35">
      <c r="B50" s="8"/>
      <c r="C50" s="383"/>
      <c r="D50" s="383"/>
      <c r="E50" s="385"/>
      <c r="F50" s="385"/>
      <c r="G50" s="8"/>
    </row>
    <row r="51" spans="2:7" x14ac:dyDescent="0.35">
      <c r="B51" s="8"/>
      <c r="C51" s="7"/>
      <c r="D51" s="7"/>
      <c r="E51" s="7"/>
      <c r="F51" s="7"/>
      <c r="G51" s="8"/>
    </row>
    <row r="52" spans="2:7" x14ac:dyDescent="0.35">
      <c r="B52" s="8"/>
      <c r="C52" s="386"/>
      <c r="D52" s="386"/>
      <c r="E52" s="387"/>
      <c r="F52" s="387"/>
      <c r="G52" s="8"/>
    </row>
    <row r="53" spans="2:7" x14ac:dyDescent="0.35">
      <c r="B53" s="8"/>
      <c r="C53" s="386"/>
      <c r="D53" s="386"/>
      <c r="E53" s="384"/>
      <c r="F53" s="384"/>
      <c r="G53" s="8"/>
    </row>
    <row r="54" spans="2:7" x14ac:dyDescent="0.35">
      <c r="B54" s="8"/>
      <c r="C54" s="8"/>
      <c r="D54" s="8"/>
      <c r="E54" s="8"/>
      <c r="F54" s="8"/>
      <c r="G54" s="8"/>
    </row>
    <row r="55" spans="2:7" x14ac:dyDescent="0.35">
      <c r="B55" s="8"/>
      <c r="C55" s="383"/>
      <c r="D55" s="383"/>
      <c r="E55" s="8"/>
      <c r="F55" s="8"/>
      <c r="G55" s="8"/>
    </row>
    <row r="56" spans="2:7" x14ac:dyDescent="0.35">
      <c r="B56" s="8"/>
      <c r="C56" s="383"/>
      <c r="D56" s="383"/>
      <c r="E56" s="384"/>
      <c r="F56" s="384"/>
      <c r="G56" s="8"/>
    </row>
    <row r="57" spans="2:7" x14ac:dyDescent="0.35">
      <c r="B57" s="8"/>
      <c r="C57" s="386"/>
      <c r="D57" s="386"/>
      <c r="E57" s="384"/>
      <c r="F57" s="384"/>
      <c r="G57" s="8"/>
    </row>
    <row r="58" spans="2:7" x14ac:dyDescent="0.35">
      <c r="B58" s="8"/>
      <c r="C58" s="9"/>
      <c r="D58" s="8"/>
      <c r="E58" s="9"/>
      <c r="F58" s="8"/>
      <c r="G58" s="8"/>
    </row>
    <row r="59" spans="2:7" x14ac:dyDescent="0.35">
      <c r="B59" s="8"/>
      <c r="C59" s="9"/>
      <c r="D59" s="9"/>
      <c r="E59" s="9"/>
      <c r="F59" s="9"/>
      <c r="G59" s="10"/>
    </row>
  </sheetData>
  <mergeCells count="46">
    <mergeCell ref="C57:D57"/>
    <mergeCell ref="E57:F57"/>
    <mergeCell ref="C53:D53"/>
    <mergeCell ref="E53:F53"/>
    <mergeCell ref="C43:D43"/>
    <mergeCell ref="C44:D44"/>
    <mergeCell ref="E47:F47"/>
    <mergeCell ref="C49:D49"/>
    <mergeCell ref="C45:F45"/>
    <mergeCell ref="C46:D46"/>
    <mergeCell ref="C3:F3"/>
    <mergeCell ref="C55:D55"/>
    <mergeCell ref="C56:D56"/>
    <mergeCell ref="E56:F56"/>
    <mergeCell ref="C50:D50"/>
    <mergeCell ref="E50:F50"/>
    <mergeCell ref="C52:D52"/>
    <mergeCell ref="E52:F52"/>
    <mergeCell ref="C32:F32"/>
    <mergeCell ref="C31:D31"/>
    <mergeCell ref="E10:F10"/>
    <mergeCell ref="E11:F11"/>
    <mergeCell ref="E12:F12"/>
    <mergeCell ref="E46:F46"/>
    <mergeCell ref="C47:D47"/>
    <mergeCell ref="E18:F18"/>
    <mergeCell ref="E31:F31"/>
    <mergeCell ref="E23:F23"/>
    <mergeCell ref="E24:F24"/>
    <mergeCell ref="E25:F25"/>
    <mergeCell ref="E26:F26"/>
    <mergeCell ref="B4:F4"/>
    <mergeCell ref="C5:F5"/>
    <mergeCell ref="C7:D7"/>
    <mergeCell ref="C8:F8"/>
    <mergeCell ref="E9:F9"/>
    <mergeCell ref="E13:F13"/>
    <mergeCell ref="E14:F14"/>
    <mergeCell ref="C30:F30"/>
    <mergeCell ref="C21:F21"/>
    <mergeCell ref="C22:F22"/>
    <mergeCell ref="E16:F16"/>
    <mergeCell ref="E17:F17"/>
    <mergeCell ref="E27:F27"/>
    <mergeCell ref="E15:F15"/>
    <mergeCell ref="E19:F19"/>
  </mergeCells>
  <dataValidations count="2">
    <dataValidation type="whole" allowBlank="1" showInputMessage="1" showErrorMessage="1" sqref="E52 E46">
      <formula1>-999999999</formula1>
      <formula2>999999999</formula2>
    </dataValidation>
    <dataValidation type="list" allowBlank="1" showInputMessage="1" showErrorMessage="1" sqref="E56">
      <formula1>$K$63:$K$64</formula1>
    </dataValidation>
  </dataValidations>
  <pageMargins left="0.25" right="0.25" top="0.17" bottom="0.17" header="0.17" footer="0.17"/>
  <pageSetup orientation="portrait"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Z108"/>
  <sheetViews>
    <sheetView zoomScale="70" zoomScaleNormal="70" workbookViewId="0">
      <selection activeCell="H8" sqref="H8"/>
    </sheetView>
  </sheetViews>
  <sheetFormatPr defaultColWidth="8.81640625" defaultRowHeight="14.5" x14ac:dyDescent="0.35"/>
  <cols>
    <col min="1" max="2" width="2.1796875" customWidth="1"/>
    <col min="3" max="3" width="22.54296875" style="11" customWidth="1"/>
    <col min="4" max="4" width="15.54296875" customWidth="1"/>
    <col min="5" max="5" width="15" customWidth="1"/>
    <col min="6" max="6" width="15.90625" customWidth="1"/>
    <col min="7" max="7" width="14.26953125" customWidth="1"/>
    <col min="8" max="8" width="81.81640625" customWidth="1"/>
    <col min="9" max="9" width="13.81640625" customWidth="1"/>
    <col min="10" max="10" width="2.81640625" customWidth="1"/>
    <col min="11" max="11" width="2" customWidth="1"/>
    <col min="12" max="12" width="40.81640625" customWidth="1"/>
  </cols>
  <sheetData>
    <row r="1" spans="1:52" ht="15" thickBot="1" x14ac:dyDescent="0.4">
      <c r="A1" s="15"/>
      <c r="B1" s="15"/>
      <c r="C1" s="14"/>
      <c r="D1" s="15"/>
      <c r="E1" s="15"/>
      <c r="F1" s="15"/>
      <c r="G1" s="15"/>
      <c r="H1" s="88"/>
      <c r="I1" s="88"/>
      <c r="J1" s="15"/>
      <c r="L1" s="88"/>
      <c r="M1" s="88"/>
      <c r="N1" s="88"/>
      <c r="O1" s="88"/>
      <c r="P1" s="88"/>
      <c r="Q1" s="88"/>
      <c r="R1" s="88"/>
      <c r="S1" s="88"/>
      <c r="T1" s="88"/>
      <c r="U1" s="88"/>
      <c r="V1" s="88"/>
      <c r="W1" s="88"/>
      <c r="X1" s="88"/>
      <c r="Y1" s="88"/>
      <c r="Z1" s="88"/>
      <c r="AA1" s="88"/>
      <c r="AB1" s="88"/>
      <c r="AC1" s="88"/>
      <c r="AD1" s="88"/>
      <c r="AE1" s="88"/>
      <c r="AF1" s="88"/>
      <c r="AG1" s="88"/>
      <c r="AH1" s="88"/>
      <c r="AI1" s="88"/>
      <c r="AJ1" s="88"/>
      <c r="AK1" s="88"/>
      <c r="AL1" s="88"/>
      <c r="AM1" s="88"/>
      <c r="AN1" s="88"/>
      <c r="AO1" s="88"/>
      <c r="AP1" s="88"/>
      <c r="AQ1" s="88"/>
      <c r="AR1" s="88"/>
      <c r="AS1" s="88"/>
      <c r="AT1" s="88"/>
      <c r="AU1" s="88"/>
      <c r="AV1" s="88"/>
      <c r="AW1" s="88"/>
      <c r="AX1" s="88"/>
      <c r="AY1" s="88"/>
      <c r="AZ1" s="88"/>
    </row>
    <row r="2" spans="1:52" ht="15" thickBot="1" x14ac:dyDescent="0.4">
      <c r="A2" s="15"/>
      <c r="B2" s="33"/>
      <c r="C2" s="34"/>
      <c r="D2" s="35"/>
      <c r="E2" s="35"/>
      <c r="F2" s="35"/>
      <c r="G2" s="35"/>
      <c r="H2" s="93"/>
      <c r="I2" s="93"/>
      <c r="J2" s="36"/>
      <c r="L2" s="88"/>
      <c r="M2" s="88"/>
      <c r="N2" s="88"/>
      <c r="O2" s="88"/>
      <c r="P2" s="88"/>
      <c r="Q2" s="88"/>
      <c r="R2" s="88"/>
      <c r="S2" s="88"/>
      <c r="T2" s="88"/>
      <c r="U2" s="88"/>
      <c r="V2" s="88"/>
      <c r="W2" s="88"/>
      <c r="X2" s="88"/>
      <c r="Y2" s="88"/>
      <c r="Z2" s="88"/>
      <c r="AA2" s="88"/>
      <c r="AB2" s="88"/>
      <c r="AC2" s="88"/>
      <c r="AD2" s="88"/>
      <c r="AE2" s="88"/>
      <c r="AF2" s="88"/>
      <c r="AG2" s="88"/>
      <c r="AH2" s="88"/>
      <c r="AI2" s="88"/>
      <c r="AJ2" s="88"/>
      <c r="AK2" s="88"/>
      <c r="AL2" s="88"/>
      <c r="AM2" s="88"/>
      <c r="AN2" s="88"/>
      <c r="AO2" s="88"/>
      <c r="AP2" s="88"/>
      <c r="AQ2" s="88"/>
      <c r="AR2" s="88"/>
      <c r="AS2" s="88"/>
      <c r="AT2" s="88"/>
      <c r="AU2" s="88"/>
      <c r="AV2" s="88"/>
      <c r="AW2" s="88"/>
      <c r="AX2" s="88"/>
      <c r="AY2" s="88"/>
      <c r="AZ2" s="88"/>
    </row>
    <row r="3" spans="1:52" ht="20.5" thickBot="1" x14ac:dyDescent="0.45">
      <c r="A3" s="15"/>
      <c r="B3" s="81"/>
      <c r="C3" s="345" t="s">
        <v>253</v>
      </c>
      <c r="D3" s="346"/>
      <c r="E3" s="346"/>
      <c r="F3" s="346"/>
      <c r="G3" s="346"/>
      <c r="H3" s="346"/>
      <c r="I3" s="347"/>
      <c r="J3" s="83"/>
      <c r="L3" s="88"/>
      <c r="M3" s="88"/>
      <c r="N3" s="88"/>
      <c r="O3" s="88"/>
      <c r="P3" s="88"/>
      <c r="Q3" s="88"/>
      <c r="R3" s="88"/>
      <c r="S3" s="88"/>
      <c r="T3" s="88"/>
      <c r="U3" s="88"/>
      <c r="V3" s="88"/>
      <c r="W3" s="88"/>
      <c r="X3" s="88"/>
      <c r="Y3" s="88"/>
      <c r="Z3" s="88"/>
      <c r="AA3" s="88"/>
      <c r="AB3" s="88"/>
      <c r="AC3" s="88"/>
      <c r="AD3" s="88"/>
      <c r="AE3" s="88"/>
      <c r="AF3" s="88"/>
      <c r="AG3" s="88"/>
      <c r="AH3" s="88"/>
      <c r="AI3" s="88"/>
      <c r="AJ3" s="88"/>
      <c r="AK3" s="88"/>
      <c r="AL3" s="88"/>
      <c r="AM3" s="88"/>
      <c r="AN3" s="88"/>
      <c r="AO3" s="88"/>
      <c r="AP3" s="88"/>
      <c r="AQ3" s="88"/>
      <c r="AR3" s="88"/>
      <c r="AS3" s="88"/>
      <c r="AT3" s="88"/>
      <c r="AU3" s="88"/>
      <c r="AV3" s="88"/>
      <c r="AW3" s="88"/>
      <c r="AX3" s="88"/>
      <c r="AY3" s="88"/>
      <c r="AZ3" s="88"/>
    </row>
    <row r="4" spans="1:52" ht="15" customHeight="1" x14ac:dyDescent="0.35">
      <c r="A4" s="15"/>
      <c r="B4" s="37"/>
      <c r="C4" s="392" t="s">
        <v>223</v>
      </c>
      <c r="D4" s="392"/>
      <c r="E4" s="392"/>
      <c r="F4" s="392"/>
      <c r="G4" s="392"/>
      <c r="H4" s="392"/>
      <c r="I4" s="392"/>
      <c r="J4" s="38"/>
      <c r="L4" s="88"/>
      <c r="M4" s="88"/>
      <c r="N4" s="88"/>
      <c r="O4" s="88"/>
      <c r="P4" s="88"/>
      <c r="Q4" s="88"/>
      <c r="R4" s="88"/>
      <c r="S4" s="88"/>
      <c r="T4" s="88"/>
      <c r="U4" s="88"/>
      <c r="V4" s="88"/>
      <c r="W4" s="88"/>
      <c r="X4" s="88"/>
      <c r="Y4" s="88"/>
      <c r="Z4" s="88"/>
      <c r="AA4" s="88"/>
      <c r="AB4" s="88"/>
      <c r="AC4" s="88"/>
      <c r="AD4" s="88"/>
      <c r="AE4" s="88"/>
      <c r="AF4" s="88"/>
      <c r="AG4" s="88"/>
      <c r="AH4" s="88"/>
      <c r="AI4" s="88"/>
      <c r="AJ4" s="88"/>
      <c r="AK4" s="88"/>
      <c r="AL4" s="88"/>
      <c r="AM4" s="88"/>
      <c r="AN4" s="88"/>
      <c r="AO4" s="88"/>
      <c r="AP4" s="88"/>
      <c r="AQ4" s="88"/>
      <c r="AR4" s="88"/>
      <c r="AS4" s="88"/>
      <c r="AT4" s="88"/>
      <c r="AU4" s="88"/>
      <c r="AV4" s="88"/>
      <c r="AW4" s="88"/>
      <c r="AX4" s="88"/>
      <c r="AY4" s="88"/>
      <c r="AZ4" s="88"/>
    </row>
    <row r="5" spans="1:52" ht="15" customHeight="1" x14ac:dyDescent="0.35">
      <c r="A5" s="15"/>
      <c r="B5" s="37"/>
      <c r="C5" s="112"/>
      <c r="D5" s="112"/>
      <c r="E5" s="112"/>
      <c r="F5" s="112"/>
      <c r="G5" s="112"/>
      <c r="H5" s="112"/>
      <c r="I5" s="112"/>
      <c r="J5" s="38"/>
      <c r="L5" s="88"/>
      <c r="M5" s="88"/>
      <c r="N5" s="88"/>
      <c r="O5" s="88"/>
      <c r="P5" s="88"/>
      <c r="Q5" s="88"/>
      <c r="R5" s="88"/>
      <c r="S5" s="88"/>
      <c r="T5" s="88"/>
      <c r="U5" s="88"/>
      <c r="V5" s="88"/>
      <c r="W5" s="88"/>
      <c r="X5" s="88"/>
      <c r="Y5" s="88"/>
      <c r="Z5" s="88"/>
      <c r="AA5" s="88"/>
      <c r="AB5" s="88"/>
      <c r="AC5" s="88"/>
      <c r="AD5" s="88"/>
      <c r="AE5" s="88"/>
      <c r="AF5" s="88"/>
      <c r="AG5" s="88"/>
      <c r="AH5" s="88"/>
      <c r="AI5" s="88"/>
      <c r="AJ5" s="88"/>
      <c r="AK5" s="88"/>
      <c r="AL5" s="88"/>
      <c r="AM5" s="88"/>
      <c r="AN5" s="88"/>
      <c r="AO5" s="88"/>
      <c r="AP5" s="88"/>
      <c r="AQ5" s="88"/>
      <c r="AR5" s="88"/>
      <c r="AS5" s="88"/>
      <c r="AT5" s="88"/>
      <c r="AU5" s="88"/>
      <c r="AV5" s="88"/>
      <c r="AW5" s="88"/>
      <c r="AX5" s="88"/>
      <c r="AY5" s="88"/>
      <c r="AZ5" s="88"/>
    </row>
    <row r="6" spans="1:52" x14ac:dyDescent="0.35">
      <c r="A6" s="15"/>
      <c r="B6" s="37"/>
      <c r="C6" s="39"/>
      <c r="D6" s="40"/>
      <c r="E6" s="40"/>
      <c r="F6" s="40"/>
      <c r="G6" s="40"/>
      <c r="H6" s="94"/>
      <c r="I6" s="94"/>
      <c r="J6" s="38"/>
      <c r="L6" s="88"/>
      <c r="M6" s="88"/>
      <c r="N6" s="88"/>
      <c r="O6" s="88"/>
      <c r="P6" s="88"/>
      <c r="Q6" s="88"/>
      <c r="R6" s="88"/>
      <c r="S6" s="88"/>
      <c r="T6" s="88"/>
      <c r="U6" s="88"/>
      <c r="V6" s="88"/>
      <c r="W6" s="88"/>
      <c r="X6" s="88"/>
      <c r="Y6" s="88"/>
      <c r="Z6" s="88"/>
      <c r="AA6" s="88"/>
      <c r="AB6" s="88"/>
      <c r="AC6" s="88"/>
      <c r="AD6" s="88"/>
      <c r="AE6" s="88"/>
      <c r="AF6" s="88"/>
      <c r="AG6" s="88"/>
      <c r="AH6" s="88"/>
      <c r="AI6" s="88"/>
      <c r="AJ6" s="88"/>
      <c r="AK6" s="88"/>
      <c r="AL6" s="88"/>
      <c r="AM6" s="88"/>
      <c r="AN6" s="88"/>
      <c r="AO6" s="88"/>
      <c r="AP6" s="88"/>
      <c r="AQ6" s="88"/>
      <c r="AR6" s="88"/>
      <c r="AS6" s="88"/>
      <c r="AT6" s="88"/>
      <c r="AU6" s="88"/>
      <c r="AV6" s="88"/>
      <c r="AW6" s="88"/>
      <c r="AX6" s="88"/>
      <c r="AY6" s="88"/>
      <c r="AZ6" s="88"/>
    </row>
    <row r="7" spans="1:52" ht="15.75" customHeight="1" x14ac:dyDescent="0.35">
      <c r="A7" s="15"/>
      <c r="B7" s="37"/>
      <c r="C7" s="39"/>
      <c r="D7" s="399" t="s">
        <v>254</v>
      </c>
      <c r="E7" s="399"/>
      <c r="F7" s="399" t="s">
        <v>258</v>
      </c>
      <c r="G7" s="399"/>
      <c r="H7" s="92" t="s">
        <v>259</v>
      </c>
      <c r="I7" s="92" t="s">
        <v>232</v>
      </c>
      <c r="J7" s="38"/>
      <c r="L7" s="88"/>
      <c r="M7" s="88"/>
      <c r="N7" s="88"/>
      <c r="O7" s="88"/>
      <c r="P7" s="88"/>
      <c r="Q7" s="88"/>
      <c r="R7" s="88"/>
      <c r="S7" s="88"/>
      <c r="T7" s="88"/>
      <c r="U7" s="88"/>
      <c r="V7" s="88"/>
      <c r="W7" s="88"/>
      <c r="X7" s="88"/>
      <c r="Y7" s="88"/>
      <c r="Z7" s="88"/>
      <c r="AA7" s="88"/>
      <c r="AB7" s="88"/>
      <c r="AC7" s="88"/>
      <c r="AD7" s="88"/>
      <c r="AE7" s="88"/>
      <c r="AF7" s="88"/>
      <c r="AG7" s="88"/>
      <c r="AH7" s="88"/>
      <c r="AI7" s="88"/>
      <c r="AJ7" s="88"/>
      <c r="AK7" s="88"/>
      <c r="AL7" s="88"/>
      <c r="AM7" s="88"/>
      <c r="AN7" s="88"/>
      <c r="AO7" s="88"/>
      <c r="AP7" s="88"/>
      <c r="AQ7" s="88"/>
      <c r="AR7" s="88"/>
      <c r="AS7" s="88"/>
      <c r="AT7" s="88"/>
      <c r="AU7" s="88"/>
      <c r="AV7" s="88"/>
      <c r="AW7" s="88"/>
      <c r="AX7" s="88"/>
      <c r="AY7" s="88"/>
      <c r="AZ7" s="88"/>
    </row>
    <row r="8" spans="1:52" s="11" customFormat="1" ht="302.5" customHeight="1" x14ac:dyDescent="0.35">
      <c r="A8" s="14"/>
      <c r="B8" s="42"/>
      <c r="C8" s="234" t="s">
        <v>251</v>
      </c>
      <c r="D8" s="394" t="s">
        <v>722</v>
      </c>
      <c r="E8" s="394"/>
      <c r="F8" s="396" t="s">
        <v>721</v>
      </c>
      <c r="G8" s="396"/>
      <c r="H8" s="260" t="s">
        <v>826</v>
      </c>
      <c r="I8" s="259" t="s">
        <v>20</v>
      </c>
      <c r="J8" s="43"/>
      <c r="L8" s="88"/>
      <c r="M8" s="88"/>
      <c r="N8" s="88"/>
      <c r="O8" s="88"/>
      <c r="P8" s="88"/>
      <c r="Q8" s="88"/>
      <c r="R8" s="88"/>
      <c r="S8" s="88"/>
      <c r="T8" s="88"/>
      <c r="U8" s="88"/>
      <c r="V8" s="88"/>
      <c r="W8" s="88"/>
      <c r="X8" s="88"/>
      <c r="Y8" s="88"/>
      <c r="Z8" s="88"/>
      <c r="AA8" s="88"/>
      <c r="AB8" s="88"/>
      <c r="AC8" s="88"/>
      <c r="AD8" s="88"/>
      <c r="AE8" s="88"/>
      <c r="AF8" s="88"/>
      <c r="AG8" s="88"/>
      <c r="AH8" s="88"/>
      <c r="AI8" s="88"/>
      <c r="AJ8" s="88"/>
      <c r="AK8" s="88"/>
      <c r="AL8" s="88"/>
      <c r="AM8" s="88"/>
      <c r="AN8" s="88"/>
      <c r="AO8" s="88"/>
      <c r="AP8" s="88"/>
      <c r="AQ8" s="88"/>
      <c r="AR8" s="88"/>
      <c r="AS8" s="88"/>
      <c r="AT8" s="88"/>
      <c r="AU8" s="88"/>
      <c r="AV8" s="88"/>
      <c r="AW8" s="88"/>
      <c r="AX8" s="88"/>
      <c r="AY8" s="88"/>
      <c r="AZ8" s="88"/>
    </row>
    <row r="9" spans="1:52" s="11" customFormat="1" ht="387.5" customHeight="1" x14ac:dyDescent="0.35">
      <c r="A9" s="14"/>
      <c r="B9" s="42"/>
      <c r="C9" s="234"/>
      <c r="D9" s="395" t="s">
        <v>718</v>
      </c>
      <c r="E9" s="395"/>
      <c r="F9" s="396" t="s">
        <v>719</v>
      </c>
      <c r="G9" s="396"/>
      <c r="H9" s="260" t="s">
        <v>809</v>
      </c>
      <c r="I9" s="259" t="s">
        <v>20</v>
      </c>
      <c r="J9" s="43"/>
      <c r="L9" s="88"/>
      <c r="M9" s="88"/>
      <c r="N9" s="88"/>
      <c r="O9" s="88"/>
      <c r="P9" s="88"/>
      <c r="Q9" s="88"/>
      <c r="R9" s="88"/>
      <c r="S9" s="88"/>
      <c r="T9" s="88"/>
      <c r="U9" s="88"/>
      <c r="V9" s="88"/>
      <c r="W9" s="88"/>
      <c r="X9" s="88"/>
      <c r="Y9" s="88"/>
      <c r="Z9" s="88"/>
      <c r="AA9" s="88"/>
      <c r="AB9" s="88"/>
      <c r="AC9" s="88"/>
      <c r="AD9" s="88"/>
      <c r="AE9" s="88"/>
      <c r="AF9" s="88"/>
      <c r="AG9" s="88"/>
      <c r="AH9" s="88"/>
      <c r="AI9" s="88"/>
      <c r="AJ9" s="88"/>
      <c r="AK9" s="88"/>
      <c r="AL9" s="88"/>
      <c r="AM9" s="88"/>
      <c r="AN9" s="88"/>
      <c r="AO9" s="88"/>
      <c r="AP9" s="88"/>
      <c r="AQ9" s="88"/>
      <c r="AR9" s="88"/>
      <c r="AS9" s="88"/>
      <c r="AT9" s="88"/>
      <c r="AU9" s="88"/>
      <c r="AV9" s="88"/>
      <c r="AW9" s="88"/>
      <c r="AX9" s="88"/>
      <c r="AY9" s="88"/>
      <c r="AZ9" s="88"/>
    </row>
    <row r="10" spans="1:52" s="11" customFormat="1" ht="175.25" customHeight="1" x14ac:dyDescent="0.35">
      <c r="A10" s="14"/>
      <c r="B10" s="42"/>
      <c r="C10" s="234"/>
      <c r="D10" s="395" t="s">
        <v>724</v>
      </c>
      <c r="E10" s="395"/>
      <c r="F10" s="396" t="s">
        <v>720</v>
      </c>
      <c r="G10" s="396"/>
      <c r="H10" s="260" t="s">
        <v>825</v>
      </c>
      <c r="I10" s="259" t="s">
        <v>20</v>
      </c>
      <c r="J10" s="43"/>
      <c r="L10" s="88"/>
      <c r="M10" s="88"/>
      <c r="N10" s="88"/>
      <c r="O10" s="88"/>
      <c r="P10" s="88"/>
      <c r="Q10" s="88"/>
      <c r="R10" s="88"/>
      <c r="S10" s="88"/>
      <c r="T10" s="88"/>
      <c r="U10" s="88"/>
      <c r="V10" s="88"/>
      <c r="W10" s="88"/>
      <c r="X10" s="88"/>
      <c r="Y10" s="88"/>
      <c r="Z10" s="88"/>
      <c r="AA10" s="88"/>
      <c r="AB10" s="88"/>
      <c r="AC10" s="88"/>
      <c r="AD10" s="88"/>
      <c r="AE10" s="88"/>
      <c r="AF10" s="88"/>
      <c r="AG10" s="88"/>
      <c r="AH10" s="88"/>
      <c r="AI10" s="88"/>
      <c r="AJ10" s="88"/>
      <c r="AK10" s="88"/>
      <c r="AL10" s="88"/>
      <c r="AM10" s="88"/>
      <c r="AN10" s="88"/>
      <c r="AO10" s="88"/>
      <c r="AP10" s="88"/>
      <c r="AQ10" s="88"/>
      <c r="AR10" s="88"/>
      <c r="AS10" s="88"/>
      <c r="AT10" s="88"/>
      <c r="AU10" s="88"/>
      <c r="AV10" s="88"/>
      <c r="AW10" s="88"/>
      <c r="AX10" s="88"/>
      <c r="AY10" s="88"/>
      <c r="AZ10" s="88"/>
    </row>
    <row r="11" spans="1:52" s="11" customFormat="1" ht="18.75" customHeight="1" thickBot="1" x14ac:dyDescent="0.4">
      <c r="A11" s="14"/>
      <c r="B11" s="42"/>
      <c r="C11" s="89"/>
      <c r="D11" s="44"/>
      <c r="E11" s="44"/>
      <c r="F11" s="44"/>
      <c r="G11" s="44"/>
      <c r="H11" s="99" t="s">
        <v>255</v>
      </c>
      <c r="I11" s="258" t="s">
        <v>20</v>
      </c>
      <c r="J11" s="43"/>
      <c r="L11" s="88"/>
      <c r="M11" s="88"/>
      <c r="N11" s="88"/>
      <c r="O11" s="88"/>
      <c r="P11" s="88"/>
      <c r="Q11" s="88"/>
      <c r="R11" s="88"/>
      <c r="S11" s="88"/>
      <c r="T11" s="88"/>
      <c r="U11" s="88"/>
      <c r="V11" s="88"/>
      <c r="W11" s="88"/>
      <c r="X11" s="88"/>
      <c r="Y11" s="88"/>
      <c r="Z11" s="88"/>
      <c r="AA11" s="88"/>
      <c r="AB11" s="88"/>
      <c r="AC11" s="88"/>
      <c r="AD11" s="88"/>
      <c r="AE11" s="88"/>
      <c r="AF11" s="88"/>
      <c r="AG11" s="88"/>
      <c r="AH11" s="88"/>
      <c r="AI11" s="88"/>
      <c r="AJ11" s="88"/>
      <c r="AK11" s="88"/>
      <c r="AL11" s="88"/>
      <c r="AM11" s="88"/>
      <c r="AN11" s="88"/>
      <c r="AO11" s="88"/>
      <c r="AP11" s="88"/>
      <c r="AQ11" s="88"/>
      <c r="AR11" s="88"/>
      <c r="AS11" s="88"/>
      <c r="AT11" s="88"/>
      <c r="AU11" s="88"/>
      <c r="AV11" s="88"/>
      <c r="AW11" s="88"/>
      <c r="AX11" s="88"/>
      <c r="AY11" s="88"/>
      <c r="AZ11" s="88"/>
    </row>
    <row r="12" spans="1:52" s="11" customFormat="1" ht="18.75" customHeight="1" x14ac:dyDescent="0.35">
      <c r="A12" s="14"/>
      <c r="B12" s="42"/>
      <c r="C12" s="131"/>
      <c r="D12" s="44"/>
      <c r="E12" s="44"/>
      <c r="F12" s="44"/>
      <c r="G12" s="44"/>
      <c r="H12" s="100"/>
      <c r="I12" s="39"/>
      <c r="J12" s="43"/>
      <c r="L12" s="88"/>
      <c r="M12" s="88"/>
      <c r="N12" s="88"/>
      <c r="O12" s="88"/>
      <c r="P12" s="88"/>
      <c r="Q12" s="88"/>
      <c r="R12" s="88"/>
      <c r="S12" s="88"/>
      <c r="T12" s="88"/>
      <c r="U12" s="88"/>
      <c r="V12" s="88"/>
      <c r="W12" s="88"/>
      <c r="X12" s="88"/>
      <c r="Y12" s="88"/>
      <c r="Z12" s="88"/>
      <c r="AA12" s="88"/>
      <c r="AB12" s="88"/>
      <c r="AC12" s="88"/>
      <c r="AD12" s="88"/>
      <c r="AE12" s="88"/>
      <c r="AF12" s="88"/>
      <c r="AG12" s="88"/>
      <c r="AH12" s="88"/>
      <c r="AI12" s="88"/>
      <c r="AJ12" s="88"/>
      <c r="AK12" s="88"/>
      <c r="AL12" s="88"/>
      <c r="AM12" s="88"/>
      <c r="AN12" s="88"/>
      <c r="AO12" s="88"/>
      <c r="AP12" s="88"/>
      <c r="AQ12" s="88"/>
      <c r="AR12" s="88"/>
      <c r="AS12" s="88"/>
      <c r="AT12" s="88"/>
      <c r="AU12" s="88"/>
      <c r="AV12" s="88"/>
      <c r="AW12" s="88"/>
      <c r="AX12" s="88"/>
      <c r="AY12" s="88"/>
      <c r="AZ12" s="88"/>
    </row>
    <row r="13" spans="1:52" s="11" customFormat="1" ht="15" thickBot="1" x14ac:dyDescent="0.4">
      <c r="A13" s="14"/>
      <c r="B13" s="42"/>
      <c r="C13" s="113"/>
      <c r="D13" s="408" t="s">
        <v>725</v>
      </c>
      <c r="E13" s="408"/>
      <c r="F13" s="408"/>
      <c r="G13" s="408"/>
      <c r="H13" s="408"/>
      <c r="I13" s="408"/>
      <c r="J13" s="43"/>
      <c r="L13" s="88"/>
      <c r="M13" s="88"/>
      <c r="N13" s="88"/>
      <c r="O13" s="88"/>
      <c r="P13" s="88"/>
      <c r="Q13" s="88"/>
      <c r="R13" s="88"/>
      <c r="S13" s="88"/>
      <c r="T13" s="88"/>
      <c r="U13" s="88"/>
      <c r="V13" s="88"/>
      <c r="W13" s="88"/>
      <c r="X13" s="88"/>
      <c r="Y13" s="88"/>
      <c r="Z13" s="88"/>
      <c r="AA13" s="88"/>
      <c r="AB13" s="88"/>
      <c r="AC13" s="88"/>
      <c r="AD13" s="88"/>
      <c r="AE13" s="88"/>
      <c r="AF13" s="88"/>
      <c r="AG13" s="88"/>
      <c r="AH13" s="88"/>
      <c r="AI13" s="88"/>
      <c r="AJ13" s="88"/>
      <c r="AK13" s="88"/>
      <c r="AL13" s="88"/>
      <c r="AM13" s="88"/>
      <c r="AN13" s="88"/>
      <c r="AO13" s="88"/>
      <c r="AP13" s="88"/>
      <c r="AQ13" s="88"/>
      <c r="AR13" s="88"/>
      <c r="AS13" s="88"/>
      <c r="AT13" s="88"/>
      <c r="AU13" s="88"/>
      <c r="AV13" s="88"/>
      <c r="AW13" s="88"/>
      <c r="AX13" s="88"/>
      <c r="AY13" s="88"/>
      <c r="AZ13" s="88"/>
    </row>
    <row r="14" spans="1:52" s="11" customFormat="1" ht="15" thickBot="1" x14ac:dyDescent="0.4">
      <c r="A14" s="14"/>
      <c r="B14" s="42"/>
      <c r="C14" s="113"/>
      <c r="D14" s="77" t="s">
        <v>60</v>
      </c>
      <c r="E14" s="402" t="s">
        <v>699</v>
      </c>
      <c r="F14" s="403"/>
      <c r="G14" s="403"/>
      <c r="H14" s="404"/>
      <c r="I14" s="44"/>
      <c r="J14" s="43"/>
      <c r="L14" s="88"/>
      <c r="M14" s="88"/>
      <c r="N14" s="88"/>
      <c r="O14" s="88"/>
      <c r="P14" s="88"/>
      <c r="Q14" s="88"/>
      <c r="R14" s="88"/>
      <c r="S14" s="88"/>
      <c r="T14" s="88"/>
      <c r="U14" s="88"/>
      <c r="V14" s="88"/>
      <c r="W14" s="88"/>
      <c r="X14" s="88"/>
      <c r="Y14" s="88"/>
      <c r="Z14" s="88"/>
      <c r="AA14" s="88"/>
      <c r="AB14" s="88"/>
      <c r="AC14" s="88"/>
      <c r="AD14" s="88"/>
      <c r="AE14" s="88"/>
      <c r="AF14" s="88"/>
      <c r="AG14" s="88"/>
      <c r="AH14" s="88"/>
      <c r="AI14" s="88"/>
      <c r="AJ14" s="88"/>
      <c r="AK14" s="88"/>
      <c r="AL14" s="88"/>
      <c r="AM14" s="88"/>
      <c r="AN14" s="88"/>
      <c r="AO14" s="88"/>
      <c r="AP14" s="88"/>
      <c r="AQ14" s="88"/>
      <c r="AR14" s="88"/>
      <c r="AS14" s="88"/>
      <c r="AT14" s="88"/>
      <c r="AU14" s="88"/>
      <c r="AV14" s="88"/>
      <c r="AW14" s="88"/>
      <c r="AX14" s="88"/>
      <c r="AY14" s="88"/>
      <c r="AZ14" s="88"/>
    </row>
    <row r="15" spans="1:52" s="11" customFormat="1" ht="15" thickBot="1" x14ac:dyDescent="0.4">
      <c r="A15" s="14"/>
      <c r="B15" s="42"/>
      <c r="C15" s="113"/>
      <c r="D15" s="77" t="s">
        <v>62</v>
      </c>
      <c r="E15" s="405" t="s">
        <v>689</v>
      </c>
      <c r="F15" s="406"/>
      <c r="G15" s="406"/>
      <c r="H15" s="407"/>
      <c r="I15" s="44"/>
      <c r="J15" s="43"/>
      <c r="L15" s="88"/>
      <c r="M15" s="88"/>
      <c r="N15" s="88"/>
      <c r="O15" s="88"/>
      <c r="P15" s="88"/>
      <c r="Q15" s="88"/>
      <c r="R15" s="88"/>
      <c r="S15" s="88"/>
      <c r="T15" s="88"/>
      <c r="U15" s="88"/>
      <c r="V15" s="88"/>
      <c r="W15" s="88"/>
      <c r="X15" s="88"/>
      <c r="Y15" s="88"/>
      <c r="Z15" s="88"/>
      <c r="AA15" s="88"/>
      <c r="AB15" s="88"/>
      <c r="AC15" s="88"/>
      <c r="AD15" s="88"/>
      <c r="AE15" s="88"/>
      <c r="AF15" s="88"/>
      <c r="AG15" s="88"/>
      <c r="AH15" s="88"/>
      <c r="AI15" s="88"/>
      <c r="AJ15" s="88"/>
      <c r="AK15" s="88"/>
      <c r="AL15" s="88"/>
      <c r="AM15" s="88"/>
      <c r="AN15" s="88"/>
      <c r="AO15" s="88"/>
      <c r="AP15" s="88"/>
      <c r="AQ15" s="88"/>
      <c r="AR15" s="88"/>
      <c r="AS15" s="88"/>
      <c r="AT15" s="88"/>
      <c r="AU15" s="88"/>
      <c r="AV15" s="88"/>
      <c r="AW15" s="88"/>
      <c r="AX15" s="88"/>
      <c r="AY15" s="88"/>
      <c r="AZ15" s="88"/>
    </row>
    <row r="16" spans="1:52" s="11" customFormat="1" ht="13.5" customHeight="1" x14ac:dyDescent="0.35">
      <c r="A16" s="14"/>
      <c r="B16" s="42"/>
      <c r="C16" s="113"/>
      <c r="D16" s="44"/>
      <c r="E16" s="44"/>
      <c r="F16" s="44"/>
      <c r="G16" s="44"/>
      <c r="H16" s="44"/>
      <c r="I16" s="44"/>
      <c r="J16" s="43"/>
      <c r="L16" s="88"/>
      <c r="M16" s="88"/>
      <c r="N16" s="88"/>
      <c r="O16" s="88"/>
      <c r="P16" s="88"/>
      <c r="Q16" s="88"/>
      <c r="R16" s="88"/>
      <c r="S16" s="88"/>
      <c r="T16" s="88"/>
      <c r="U16" s="88"/>
      <c r="V16" s="88"/>
      <c r="W16" s="88"/>
      <c r="X16" s="88"/>
      <c r="Y16" s="88"/>
      <c r="Z16" s="88"/>
      <c r="AA16" s="88"/>
      <c r="AB16" s="88"/>
      <c r="AC16" s="88"/>
      <c r="AD16" s="88"/>
      <c r="AE16" s="88"/>
      <c r="AF16" s="88"/>
      <c r="AG16" s="88"/>
      <c r="AH16" s="88"/>
      <c r="AI16" s="88"/>
      <c r="AJ16" s="88"/>
      <c r="AK16" s="88"/>
      <c r="AL16" s="88"/>
      <c r="AM16" s="88"/>
      <c r="AN16" s="88"/>
      <c r="AO16" s="88"/>
      <c r="AP16" s="88"/>
      <c r="AQ16" s="88"/>
      <c r="AR16" s="88"/>
      <c r="AS16" s="88"/>
      <c r="AT16" s="88"/>
      <c r="AU16" s="88"/>
      <c r="AV16" s="88"/>
      <c r="AW16" s="88"/>
      <c r="AX16" s="88"/>
      <c r="AY16" s="88"/>
      <c r="AZ16" s="88"/>
    </row>
    <row r="17" spans="1:52" s="11" customFormat="1" ht="30.75" customHeight="1" thickBot="1" x14ac:dyDescent="0.4">
      <c r="A17" s="14"/>
      <c r="B17" s="42"/>
      <c r="C17" s="393" t="s">
        <v>224</v>
      </c>
      <c r="D17" s="393"/>
      <c r="E17" s="393"/>
      <c r="F17" s="393"/>
      <c r="G17" s="393"/>
      <c r="H17" s="393"/>
      <c r="I17" s="94"/>
      <c r="J17" s="43"/>
      <c r="L17" s="88"/>
      <c r="M17" s="88"/>
      <c r="N17" s="88"/>
      <c r="O17" s="88"/>
      <c r="P17" s="88"/>
      <c r="Q17" s="88"/>
      <c r="R17" s="88"/>
      <c r="S17" s="88"/>
      <c r="T17" s="88"/>
      <c r="U17" s="88"/>
      <c r="V17" s="88"/>
      <c r="W17" s="88"/>
      <c r="X17" s="88"/>
      <c r="Y17" s="88"/>
      <c r="Z17" s="88"/>
      <c r="AA17" s="88"/>
      <c r="AB17" s="88"/>
      <c r="AC17" s="88"/>
      <c r="AD17" s="88"/>
      <c r="AE17" s="88"/>
      <c r="AF17" s="88"/>
      <c r="AG17" s="88"/>
      <c r="AH17" s="88"/>
      <c r="AI17" s="88"/>
      <c r="AJ17" s="88"/>
      <c r="AK17" s="88"/>
      <c r="AL17" s="88"/>
      <c r="AM17" s="88"/>
      <c r="AN17" s="88"/>
      <c r="AO17" s="88"/>
      <c r="AP17" s="88"/>
      <c r="AQ17" s="88"/>
      <c r="AR17" s="88"/>
      <c r="AS17" s="88"/>
      <c r="AT17" s="88"/>
      <c r="AU17" s="88"/>
      <c r="AV17" s="88"/>
      <c r="AW17" s="88"/>
      <c r="AX17" s="88"/>
      <c r="AY17" s="88"/>
      <c r="AZ17" s="88"/>
    </row>
    <row r="18" spans="1:52" s="11" customFormat="1" ht="30.75" customHeight="1" x14ac:dyDescent="0.35">
      <c r="A18" s="14"/>
      <c r="B18" s="42"/>
      <c r="C18" s="97"/>
      <c r="D18" s="409" t="s">
        <v>800</v>
      </c>
      <c r="E18" s="410"/>
      <c r="F18" s="410"/>
      <c r="G18" s="410"/>
      <c r="H18" s="410"/>
      <c r="I18" s="411"/>
      <c r="J18" s="43"/>
      <c r="L18" s="88"/>
      <c r="M18" s="88"/>
      <c r="N18" s="88"/>
      <c r="O18" s="88"/>
      <c r="P18" s="88"/>
      <c r="Q18" s="88"/>
      <c r="R18" s="88"/>
      <c r="S18" s="88"/>
      <c r="T18" s="88"/>
      <c r="U18" s="88"/>
      <c r="V18" s="88"/>
      <c r="W18" s="88"/>
      <c r="X18" s="88"/>
      <c r="Y18" s="88"/>
      <c r="Z18" s="88"/>
      <c r="AA18" s="88"/>
      <c r="AB18" s="88"/>
      <c r="AC18" s="88"/>
      <c r="AD18" s="88"/>
      <c r="AE18" s="88"/>
      <c r="AF18" s="88"/>
      <c r="AG18" s="88"/>
      <c r="AH18" s="88"/>
      <c r="AI18" s="88"/>
      <c r="AJ18" s="88"/>
      <c r="AK18" s="88"/>
      <c r="AL18" s="88"/>
      <c r="AM18" s="88"/>
      <c r="AN18" s="88"/>
      <c r="AO18" s="88"/>
      <c r="AP18" s="88"/>
      <c r="AQ18" s="88"/>
      <c r="AR18" s="88"/>
      <c r="AS18" s="88"/>
      <c r="AT18" s="88"/>
      <c r="AU18" s="88"/>
      <c r="AV18" s="88"/>
      <c r="AW18" s="88"/>
      <c r="AX18" s="88"/>
      <c r="AY18" s="88"/>
      <c r="AZ18" s="88"/>
    </row>
    <row r="19" spans="1:52" s="11" customFormat="1" ht="30.75" customHeight="1" x14ac:dyDescent="0.35">
      <c r="A19" s="14"/>
      <c r="B19" s="42"/>
      <c r="C19" s="97"/>
      <c r="D19" s="412"/>
      <c r="E19" s="413"/>
      <c r="F19" s="413"/>
      <c r="G19" s="413"/>
      <c r="H19" s="413"/>
      <c r="I19" s="414"/>
      <c r="J19" s="43"/>
      <c r="L19" s="88"/>
      <c r="M19" s="88"/>
      <c r="N19" s="88"/>
      <c r="O19" s="88"/>
      <c r="P19" s="88"/>
      <c r="Q19" s="88"/>
      <c r="R19" s="88"/>
      <c r="S19" s="88"/>
      <c r="T19" s="88"/>
      <c r="U19" s="88"/>
      <c r="V19" s="88"/>
      <c r="W19" s="88"/>
      <c r="X19" s="88"/>
      <c r="Y19" s="88"/>
      <c r="Z19" s="88"/>
      <c r="AA19" s="88"/>
      <c r="AB19" s="88"/>
      <c r="AC19" s="88"/>
      <c r="AD19" s="88"/>
      <c r="AE19" s="88"/>
      <c r="AF19" s="88"/>
      <c r="AG19" s="88"/>
      <c r="AH19" s="88"/>
      <c r="AI19" s="88"/>
      <c r="AJ19" s="88"/>
      <c r="AK19" s="88"/>
      <c r="AL19" s="88"/>
      <c r="AM19" s="88"/>
      <c r="AN19" s="88"/>
      <c r="AO19" s="88"/>
      <c r="AP19" s="88"/>
      <c r="AQ19" s="88"/>
      <c r="AR19" s="88"/>
      <c r="AS19" s="88"/>
      <c r="AT19" s="88"/>
      <c r="AU19" s="88"/>
      <c r="AV19" s="88"/>
      <c r="AW19" s="88"/>
      <c r="AX19" s="88"/>
      <c r="AY19" s="88"/>
      <c r="AZ19" s="88"/>
    </row>
    <row r="20" spans="1:52" s="11" customFormat="1" ht="30.75" customHeight="1" x14ac:dyDescent="0.35">
      <c r="A20" s="14"/>
      <c r="B20" s="42"/>
      <c r="C20" s="97"/>
      <c r="D20" s="412"/>
      <c r="E20" s="413"/>
      <c r="F20" s="413"/>
      <c r="G20" s="413"/>
      <c r="H20" s="413"/>
      <c r="I20" s="414"/>
      <c r="J20" s="43"/>
      <c r="L20" s="88"/>
      <c r="M20" s="88"/>
      <c r="N20" s="88"/>
      <c r="O20" s="88"/>
      <c r="P20" s="88"/>
      <c r="Q20" s="88"/>
      <c r="R20" s="88"/>
      <c r="S20" s="88"/>
      <c r="T20" s="88"/>
      <c r="U20" s="88"/>
      <c r="V20" s="88"/>
      <c r="W20" s="88"/>
      <c r="X20" s="88"/>
      <c r="Y20" s="88"/>
      <c r="Z20" s="88"/>
      <c r="AA20" s="88"/>
      <c r="AB20" s="88"/>
      <c r="AC20" s="88"/>
      <c r="AD20" s="88"/>
      <c r="AE20" s="88"/>
      <c r="AF20" s="88"/>
      <c r="AG20" s="88"/>
      <c r="AH20" s="88"/>
      <c r="AI20" s="88"/>
      <c r="AJ20" s="88"/>
      <c r="AK20" s="88"/>
      <c r="AL20" s="88"/>
      <c r="AM20" s="88"/>
      <c r="AN20" s="88"/>
      <c r="AO20" s="88"/>
      <c r="AP20" s="88"/>
      <c r="AQ20" s="88"/>
      <c r="AR20" s="88"/>
      <c r="AS20" s="88"/>
      <c r="AT20" s="88"/>
      <c r="AU20" s="88"/>
      <c r="AV20" s="88"/>
      <c r="AW20" s="88"/>
      <c r="AX20" s="88"/>
      <c r="AY20" s="88"/>
      <c r="AZ20" s="88"/>
    </row>
    <row r="21" spans="1:52" s="11" customFormat="1" ht="30.75" customHeight="1" thickBot="1" x14ac:dyDescent="0.4">
      <c r="A21" s="14"/>
      <c r="B21" s="42"/>
      <c r="C21" s="97"/>
      <c r="D21" s="415"/>
      <c r="E21" s="416"/>
      <c r="F21" s="416"/>
      <c r="G21" s="416"/>
      <c r="H21" s="416"/>
      <c r="I21" s="417"/>
      <c r="J21" s="43"/>
      <c r="L21" s="88"/>
      <c r="M21" s="88"/>
      <c r="N21" s="88"/>
      <c r="O21" s="88"/>
      <c r="P21" s="88"/>
      <c r="Q21" s="88"/>
      <c r="R21" s="88"/>
      <c r="S21" s="88"/>
      <c r="T21" s="88"/>
      <c r="U21" s="88"/>
      <c r="V21" s="88"/>
      <c r="W21" s="88"/>
      <c r="X21" s="88"/>
      <c r="Y21" s="88"/>
      <c r="Z21" s="88"/>
      <c r="AA21" s="88"/>
      <c r="AB21" s="88"/>
      <c r="AC21" s="88"/>
      <c r="AD21" s="88"/>
      <c r="AE21" s="88"/>
      <c r="AF21" s="88"/>
      <c r="AG21" s="88"/>
      <c r="AH21" s="88"/>
      <c r="AI21" s="88"/>
      <c r="AJ21" s="88"/>
      <c r="AK21" s="88"/>
      <c r="AL21" s="88"/>
      <c r="AM21" s="88"/>
      <c r="AN21" s="88"/>
      <c r="AO21" s="88"/>
      <c r="AP21" s="88"/>
      <c r="AQ21" s="88"/>
      <c r="AR21" s="88"/>
      <c r="AS21" s="88"/>
      <c r="AT21" s="88"/>
      <c r="AU21" s="88"/>
      <c r="AV21" s="88"/>
      <c r="AW21" s="88"/>
      <c r="AX21" s="88"/>
      <c r="AY21" s="88"/>
      <c r="AZ21" s="88"/>
    </row>
    <row r="22" spans="1:52" s="11" customFormat="1" x14ac:dyDescent="0.35">
      <c r="A22" s="14"/>
      <c r="B22" s="42"/>
      <c r="C22" s="90"/>
      <c r="D22" s="90"/>
      <c r="E22" s="90"/>
      <c r="F22" s="97"/>
      <c r="G22" s="90"/>
      <c r="H22" s="94"/>
      <c r="I22" s="94"/>
      <c r="J22" s="43"/>
      <c r="L22" s="88"/>
      <c r="M22" s="88"/>
      <c r="N22" s="88"/>
      <c r="O22" s="88"/>
      <c r="P22" s="88"/>
      <c r="Q22" s="88"/>
      <c r="R22" s="88"/>
      <c r="S22" s="88"/>
      <c r="T22" s="88"/>
      <c r="U22" s="88"/>
      <c r="V22" s="88"/>
      <c r="W22" s="88"/>
      <c r="X22" s="88"/>
      <c r="Y22" s="88"/>
      <c r="Z22" s="88"/>
      <c r="AA22" s="88"/>
      <c r="AB22" s="88"/>
      <c r="AC22" s="88"/>
      <c r="AD22" s="88"/>
      <c r="AE22" s="88"/>
      <c r="AF22" s="88"/>
      <c r="AG22" s="88"/>
      <c r="AH22" s="88"/>
      <c r="AI22" s="88"/>
      <c r="AJ22" s="88"/>
      <c r="AK22" s="88"/>
      <c r="AL22" s="88"/>
      <c r="AM22" s="88"/>
      <c r="AN22" s="88"/>
      <c r="AO22" s="88"/>
      <c r="AP22" s="88"/>
      <c r="AQ22" s="88"/>
      <c r="AR22" s="88"/>
      <c r="AS22" s="88"/>
      <c r="AT22" s="88"/>
      <c r="AU22" s="88"/>
      <c r="AV22" s="88"/>
      <c r="AW22" s="88"/>
      <c r="AX22" s="88"/>
      <c r="AY22" s="88"/>
      <c r="AZ22" s="88"/>
    </row>
    <row r="23" spans="1:52" ht="15.75" customHeight="1" thickBot="1" x14ac:dyDescent="0.4">
      <c r="A23" s="15"/>
      <c r="B23" s="42"/>
      <c r="C23" s="45"/>
      <c r="D23" s="418" t="s">
        <v>254</v>
      </c>
      <c r="E23" s="418"/>
      <c r="F23" s="418" t="s">
        <v>258</v>
      </c>
      <c r="G23" s="418"/>
      <c r="H23" s="92" t="s">
        <v>259</v>
      </c>
      <c r="I23" s="92" t="s">
        <v>232</v>
      </c>
      <c r="J23" s="43"/>
      <c r="K23" s="6"/>
      <c r="L23" s="88"/>
      <c r="M23" s="88"/>
      <c r="N23" s="88"/>
      <c r="O23" s="88"/>
      <c r="P23" s="88"/>
      <c r="Q23" s="88"/>
      <c r="R23" s="88"/>
      <c r="S23" s="88"/>
      <c r="T23" s="88"/>
      <c r="U23" s="88"/>
      <c r="V23" s="88"/>
      <c r="W23" s="88"/>
      <c r="X23" s="88"/>
      <c r="Y23" s="88"/>
      <c r="Z23" s="88"/>
      <c r="AA23" s="88"/>
      <c r="AB23" s="88"/>
      <c r="AC23" s="88"/>
      <c r="AD23" s="88"/>
      <c r="AE23" s="88"/>
      <c r="AF23" s="88"/>
      <c r="AG23" s="88"/>
      <c r="AH23" s="88"/>
      <c r="AI23" s="88"/>
      <c r="AJ23" s="88"/>
      <c r="AK23" s="88"/>
      <c r="AL23" s="88"/>
      <c r="AM23" s="88"/>
      <c r="AN23" s="88"/>
      <c r="AO23" s="88"/>
      <c r="AP23" s="88"/>
      <c r="AQ23" s="88"/>
      <c r="AR23" s="88"/>
      <c r="AS23" s="88"/>
      <c r="AT23" s="88"/>
      <c r="AU23" s="88"/>
      <c r="AV23" s="88"/>
      <c r="AW23" s="88"/>
      <c r="AX23" s="88"/>
      <c r="AY23" s="88"/>
      <c r="AZ23" s="88"/>
    </row>
    <row r="24" spans="1:52" ht="131.4" customHeight="1" thickBot="1" x14ac:dyDescent="0.4">
      <c r="A24" s="15"/>
      <c r="B24" s="42"/>
      <c r="C24" s="91" t="s">
        <v>252</v>
      </c>
      <c r="D24" s="397" t="s">
        <v>714</v>
      </c>
      <c r="E24" s="398"/>
      <c r="F24" s="400" t="s">
        <v>801</v>
      </c>
      <c r="G24" s="401"/>
      <c r="H24" s="248" t="s">
        <v>810</v>
      </c>
      <c r="I24" s="247" t="s">
        <v>785</v>
      </c>
      <c r="J24" s="43"/>
      <c r="K24" s="6"/>
      <c r="L24" s="88"/>
      <c r="M24" s="88"/>
      <c r="N24" s="88"/>
      <c r="O24" s="88"/>
      <c r="P24" s="88"/>
      <c r="Q24" s="88"/>
      <c r="R24" s="88"/>
      <c r="S24" s="88"/>
      <c r="T24" s="88"/>
      <c r="U24" s="88"/>
      <c r="V24" s="88"/>
      <c r="W24" s="88"/>
      <c r="X24" s="88"/>
      <c r="Y24" s="88"/>
      <c r="Z24" s="88"/>
      <c r="AA24" s="88"/>
      <c r="AB24" s="88"/>
      <c r="AC24" s="88"/>
      <c r="AD24" s="88"/>
      <c r="AE24" s="88"/>
      <c r="AF24" s="88"/>
      <c r="AG24" s="88"/>
      <c r="AH24" s="88"/>
      <c r="AI24" s="88"/>
      <c r="AJ24" s="88"/>
      <c r="AK24" s="88"/>
      <c r="AL24" s="88"/>
      <c r="AM24" s="88"/>
      <c r="AN24" s="88"/>
      <c r="AO24" s="88"/>
      <c r="AP24" s="88"/>
      <c r="AQ24" s="88"/>
      <c r="AR24" s="88"/>
      <c r="AS24" s="88"/>
      <c r="AT24" s="88"/>
      <c r="AU24" s="88"/>
      <c r="AV24" s="88"/>
      <c r="AW24" s="88"/>
      <c r="AX24" s="88"/>
      <c r="AY24" s="88"/>
      <c r="AZ24" s="88"/>
    </row>
    <row r="25" spans="1:52" ht="202.5" customHeight="1" thickBot="1" x14ac:dyDescent="0.4">
      <c r="A25" s="15"/>
      <c r="B25" s="42"/>
      <c r="C25" s="91"/>
      <c r="D25" s="397" t="s">
        <v>715</v>
      </c>
      <c r="E25" s="398"/>
      <c r="F25" s="400" t="s">
        <v>802</v>
      </c>
      <c r="G25" s="401"/>
      <c r="H25" s="248" t="s">
        <v>812</v>
      </c>
      <c r="I25" s="247" t="s">
        <v>20</v>
      </c>
      <c r="J25" s="43"/>
      <c r="L25" s="88"/>
      <c r="M25" s="88"/>
      <c r="N25" s="88"/>
      <c r="O25" s="88"/>
      <c r="P25" s="88"/>
      <c r="Q25" s="88"/>
      <c r="R25" s="88"/>
      <c r="S25" s="88"/>
      <c r="T25" s="88"/>
      <c r="U25" s="88"/>
      <c r="V25" s="88"/>
      <c r="W25" s="88"/>
      <c r="X25" s="88"/>
      <c r="Y25" s="88"/>
      <c r="Z25" s="88"/>
      <c r="AA25" s="88"/>
      <c r="AB25" s="88"/>
      <c r="AC25" s="88"/>
      <c r="AD25" s="88"/>
      <c r="AE25" s="88"/>
      <c r="AF25" s="88"/>
      <c r="AG25" s="88"/>
      <c r="AH25" s="88"/>
      <c r="AI25" s="88"/>
      <c r="AJ25" s="88"/>
      <c r="AK25" s="88"/>
      <c r="AL25" s="88"/>
      <c r="AM25" s="88"/>
      <c r="AN25" s="88"/>
      <c r="AO25" s="88"/>
      <c r="AP25" s="88"/>
      <c r="AQ25" s="88"/>
      <c r="AR25" s="88"/>
      <c r="AS25" s="88"/>
      <c r="AT25" s="88"/>
      <c r="AU25" s="88"/>
      <c r="AV25" s="88"/>
      <c r="AW25" s="88"/>
      <c r="AX25" s="88"/>
      <c r="AY25" s="88"/>
      <c r="AZ25" s="88"/>
    </row>
    <row r="26" spans="1:52" ht="156.5" thickBot="1" x14ac:dyDescent="0.4">
      <c r="A26" s="15"/>
      <c r="B26" s="42"/>
      <c r="C26" s="91"/>
      <c r="D26" s="397" t="s">
        <v>716</v>
      </c>
      <c r="E26" s="398"/>
      <c r="F26" s="400" t="s">
        <v>726</v>
      </c>
      <c r="G26" s="401"/>
      <c r="H26" s="248" t="s">
        <v>813</v>
      </c>
      <c r="I26" s="247" t="s">
        <v>20</v>
      </c>
      <c r="J26" s="43"/>
      <c r="L26" s="88"/>
      <c r="M26" s="88"/>
      <c r="N26" s="88"/>
      <c r="O26" s="88"/>
      <c r="P26" s="88"/>
      <c r="Q26" s="88"/>
      <c r="R26" s="88"/>
      <c r="S26" s="88"/>
      <c r="T26" s="88"/>
      <c r="U26" s="88"/>
      <c r="V26" s="88"/>
      <c r="W26" s="88"/>
      <c r="X26" s="88"/>
      <c r="Y26" s="88"/>
      <c r="Z26" s="88"/>
      <c r="AA26" s="88"/>
      <c r="AB26" s="88"/>
      <c r="AC26" s="88"/>
      <c r="AD26" s="88"/>
      <c r="AE26" s="88"/>
      <c r="AF26" s="88"/>
      <c r="AG26" s="88"/>
      <c r="AH26" s="88"/>
      <c r="AI26" s="88"/>
      <c r="AJ26" s="88"/>
      <c r="AK26" s="88"/>
      <c r="AL26" s="88"/>
      <c r="AM26" s="88"/>
      <c r="AN26" s="88"/>
      <c r="AO26" s="88"/>
      <c r="AP26" s="88"/>
      <c r="AQ26" s="88"/>
      <c r="AR26" s="88"/>
      <c r="AS26" s="88"/>
      <c r="AT26" s="88"/>
      <c r="AU26" s="88"/>
      <c r="AV26" s="88"/>
      <c r="AW26" s="88"/>
      <c r="AX26" s="88"/>
      <c r="AY26" s="88"/>
      <c r="AZ26" s="88"/>
    </row>
    <row r="27" spans="1:52" ht="18.75" customHeight="1" thickBot="1" x14ac:dyDescent="0.4">
      <c r="A27" s="15"/>
      <c r="B27" s="42"/>
      <c r="C27" s="39"/>
      <c r="D27" s="39"/>
      <c r="E27" s="39"/>
      <c r="F27" s="39"/>
      <c r="G27" s="39"/>
      <c r="H27" s="99" t="s">
        <v>255</v>
      </c>
      <c r="I27" s="300" t="s">
        <v>20</v>
      </c>
      <c r="J27" s="43"/>
      <c r="L27" s="88"/>
      <c r="M27" s="88"/>
      <c r="N27" s="88"/>
      <c r="O27" s="88"/>
      <c r="P27" s="88"/>
      <c r="Q27" s="88"/>
      <c r="R27" s="88"/>
      <c r="S27" s="88"/>
      <c r="T27" s="88"/>
      <c r="U27" s="88"/>
      <c r="V27" s="88"/>
      <c r="W27" s="88"/>
      <c r="X27" s="88"/>
      <c r="Y27" s="88"/>
      <c r="Z27" s="88"/>
      <c r="AA27" s="88"/>
      <c r="AB27" s="88"/>
      <c r="AC27" s="88"/>
      <c r="AD27" s="88"/>
      <c r="AE27" s="88"/>
      <c r="AF27" s="88"/>
      <c r="AG27" s="88"/>
      <c r="AH27" s="88"/>
      <c r="AI27" s="88"/>
      <c r="AJ27" s="88"/>
      <c r="AK27" s="88"/>
      <c r="AL27" s="88"/>
      <c r="AM27" s="88"/>
      <c r="AN27" s="88"/>
      <c r="AO27" s="88"/>
      <c r="AP27" s="88"/>
      <c r="AQ27" s="88"/>
      <c r="AR27" s="88"/>
      <c r="AS27" s="88"/>
      <c r="AT27" s="88"/>
      <c r="AU27" s="88"/>
      <c r="AV27" s="88"/>
      <c r="AW27" s="88"/>
      <c r="AX27" s="88"/>
      <c r="AY27" s="88"/>
      <c r="AZ27" s="88"/>
    </row>
    <row r="28" spans="1:52" ht="15" thickBot="1" x14ac:dyDescent="0.4">
      <c r="A28" s="15"/>
      <c r="B28" s="42"/>
      <c r="C28" s="39"/>
      <c r="D28" s="129" t="s">
        <v>725</v>
      </c>
      <c r="E28" s="132"/>
      <c r="F28" s="39"/>
      <c r="G28" s="39"/>
      <c r="H28" s="100"/>
      <c r="I28" s="39"/>
      <c r="J28" s="43"/>
      <c r="L28" s="88"/>
      <c r="M28" s="88"/>
      <c r="N28" s="88"/>
      <c r="O28" s="88"/>
      <c r="P28" s="88"/>
      <c r="Q28" s="88"/>
      <c r="R28" s="88"/>
      <c r="S28" s="88"/>
      <c r="T28" s="88"/>
      <c r="U28" s="88"/>
      <c r="V28" s="88"/>
      <c r="W28" s="88"/>
      <c r="X28" s="88"/>
      <c r="Y28" s="88"/>
      <c r="Z28" s="88"/>
      <c r="AA28" s="88"/>
      <c r="AB28" s="88"/>
      <c r="AC28" s="88"/>
      <c r="AD28" s="88"/>
      <c r="AE28" s="88"/>
      <c r="AF28" s="88"/>
      <c r="AG28" s="88"/>
      <c r="AH28" s="88"/>
      <c r="AI28" s="88"/>
      <c r="AJ28" s="88"/>
      <c r="AK28" s="88"/>
      <c r="AL28" s="88"/>
      <c r="AM28" s="88"/>
      <c r="AN28" s="88"/>
      <c r="AO28" s="88"/>
      <c r="AP28" s="88"/>
      <c r="AQ28" s="88"/>
      <c r="AR28" s="88"/>
      <c r="AS28" s="88"/>
      <c r="AT28" s="88"/>
      <c r="AU28" s="88"/>
      <c r="AV28" s="88"/>
      <c r="AW28" s="88"/>
      <c r="AX28" s="88"/>
      <c r="AY28" s="88"/>
      <c r="AZ28" s="88"/>
    </row>
    <row r="29" spans="1:52" ht="15" thickBot="1" x14ac:dyDescent="0.4">
      <c r="A29" s="15"/>
      <c r="B29" s="42"/>
      <c r="C29" s="39"/>
      <c r="D29" s="77" t="s">
        <v>60</v>
      </c>
      <c r="E29" s="402" t="s">
        <v>789</v>
      </c>
      <c r="F29" s="403"/>
      <c r="G29" s="403"/>
      <c r="H29" s="404"/>
      <c r="I29" s="39"/>
      <c r="J29" s="43"/>
      <c r="L29" s="88"/>
      <c r="M29" s="88"/>
      <c r="N29" s="88"/>
      <c r="O29" s="88"/>
      <c r="P29" s="88"/>
      <c r="Q29" s="88"/>
      <c r="R29" s="88"/>
      <c r="S29" s="88"/>
      <c r="T29" s="88"/>
      <c r="U29" s="88"/>
      <c r="V29" s="88"/>
      <c r="W29" s="88"/>
      <c r="X29" s="88"/>
      <c r="Y29" s="88"/>
      <c r="Z29" s="88"/>
      <c r="AA29" s="88"/>
      <c r="AB29" s="88"/>
      <c r="AC29" s="88"/>
      <c r="AD29" s="88"/>
      <c r="AE29" s="88"/>
      <c r="AF29" s="88"/>
      <c r="AG29" s="88"/>
      <c r="AH29" s="88"/>
      <c r="AI29" s="88"/>
      <c r="AJ29" s="88"/>
      <c r="AK29" s="88"/>
      <c r="AL29" s="88"/>
      <c r="AM29" s="88"/>
      <c r="AN29" s="88"/>
      <c r="AO29" s="88"/>
      <c r="AP29" s="88"/>
      <c r="AQ29" s="88"/>
      <c r="AR29" s="88"/>
      <c r="AS29" s="88"/>
      <c r="AT29" s="88"/>
      <c r="AU29" s="88"/>
      <c r="AV29" s="88"/>
      <c r="AW29" s="88"/>
      <c r="AX29" s="88"/>
      <c r="AY29" s="88"/>
      <c r="AZ29" s="88"/>
    </row>
    <row r="30" spans="1:52" ht="15" thickBot="1" x14ac:dyDescent="0.4">
      <c r="A30" s="15"/>
      <c r="B30" s="42"/>
      <c r="C30" s="39"/>
      <c r="D30" s="77" t="s">
        <v>62</v>
      </c>
      <c r="E30" s="405" t="s">
        <v>790</v>
      </c>
      <c r="F30" s="406"/>
      <c r="G30" s="406"/>
      <c r="H30" s="407"/>
      <c r="I30" s="39"/>
      <c r="J30" s="43"/>
      <c r="L30" s="88"/>
      <c r="M30" s="88"/>
      <c r="N30" s="88"/>
      <c r="O30" s="88"/>
      <c r="P30" s="88"/>
      <c r="Q30" s="88"/>
      <c r="R30" s="88"/>
      <c r="S30" s="88"/>
      <c r="T30" s="88"/>
      <c r="U30" s="88"/>
      <c r="V30" s="88"/>
      <c r="W30" s="88"/>
      <c r="X30" s="88"/>
      <c r="Y30" s="88"/>
      <c r="Z30" s="88"/>
      <c r="AA30" s="88"/>
      <c r="AB30" s="88"/>
      <c r="AC30" s="88"/>
      <c r="AD30" s="88"/>
      <c r="AE30" s="88"/>
      <c r="AF30" s="88"/>
      <c r="AG30" s="88"/>
      <c r="AH30" s="88"/>
      <c r="AI30" s="88"/>
      <c r="AJ30" s="88"/>
      <c r="AK30" s="88"/>
      <c r="AL30" s="88"/>
      <c r="AM30" s="88"/>
      <c r="AN30" s="88"/>
      <c r="AO30" s="88"/>
      <c r="AP30" s="88"/>
      <c r="AQ30" s="88"/>
      <c r="AR30" s="88"/>
      <c r="AS30" s="88"/>
      <c r="AT30" s="88"/>
      <c r="AU30" s="88"/>
      <c r="AV30" s="88"/>
      <c r="AW30" s="88"/>
      <c r="AX30" s="88"/>
      <c r="AY30" s="88"/>
      <c r="AZ30" s="88"/>
    </row>
    <row r="31" spans="1:52" x14ac:dyDescent="0.35">
      <c r="A31" s="15"/>
      <c r="B31" s="42"/>
      <c r="C31" s="39"/>
      <c r="D31" s="39"/>
      <c r="E31" s="39"/>
      <c r="F31" s="39"/>
      <c r="G31" s="39"/>
      <c r="H31" s="100"/>
      <c r="I31" s="39"/>
      <c r="J31" s="43"/>
      <c r="L31" s="88"/>
      <c r="M31" s="88"/>
      <c r="N31" s="88"/>
      <c r="O31" s="88"/>
      <c r="P31" s="88"/>
      <c r="Q31" s="88"/>
      <c r="R31" s="88"/>
      <c r="S31" s="88"/>
      <c r="T31" s="88"/>
      <c r="U31" s="88"/>
      <c r="V31" s="88"/>
      <c r="W31" s="88"/>
      <c r="X31" s="88"/>
      <c r="Y31" s="88"/>
      <c r="Z31" s="88"/>
      <c r="AA31" s="88"/>
      <c r="AB31" s="88"/>
      <c r="AC31" s="88"/>
      <c r="AD31" s="88"/>
      <c r="AE31" s="88"/>
      <c r="AF31" s="88"/>
      <c r="AG31" s="88"/>
      <c r="AH31" s="88"/>
      <c r="AI31" s="88"/>
      <c r="AJ31" s="88"/>
      <c r="AK31" s="88"/>
      <c r="AL31" s="88"/>
      <c r="AM31" s="88"/>
      <c r="AN31" s="88"/>
      <c r="AO31" s="88"/>
      <c r="AP31" s="88"/>
      <c r="AQ31" s="88"/>
      <c r="AR31" s="88"/>
      <c r="AS31" s="88"/>
      <c r="AT31" s="88"/>
      <c r="AU31" s="88"/>
      <c r="AV31" s="88"/>
      <c r="AW31" s="88"/>
      <c r="AX31" s="88"/>
      <c r="AY31" s="88"/>
      <c r="AZ31" s="88"/>
    </row>
    <row r="32" spans="1:52" ht="15.75" customHeight="1" thickBot="1" x14ac:dyDescent="0.4">
      <c r="A32" s="15"/>
      <c r="B32" s="42"/>
      <c r="C32" s="45"/>
      <c r="D32" s="418" t="s">
        <v>254</v>
      </c>
      <c r="E32" s="418"/>
      <c r="F32" s="418" t="s">
        <v>258</v>
      </c>
      <c r="G32" s="418"/>
      <c r="H32" s="92" t="s">
        <v>259</v>
      </c>
      <c r="I32" s="92" t="s">
        <v>232</v>
      </c>
      <c r="J32" s="43"/>
      <c r="K32" s="6"/>
      <c r="L32" s="88"/>
      <c r="M32" s="88"/>
      <c r="N32" s="88"/>
      <c r="O32" s="88"/>
      <c r="P32" s="88"/>
      <c r="Q32" s="88"/>
      <c r="R32" s="88"/>
      <c r="S32" s="88"/>
      <c r="T32" s="88"/>
      <c r="U32" s="88"/>
      <c r="V32" s="88"/>
      <c r="W32" s="88"/>
      <c r="X32" s="88"/>
      <c r="Y32" s="88"/>
      <c r="Z32" s="88"/>
      <c r="AA32" s="88"/>
      <c r="AB32" s="88"/>
      <c r="AC32" s="88"/>
      <c r="AD32" s="88"/>
      <c r="AE32" s="88"/>
      <c r="AF32" s="88"/>
      <c r="AG32" s="88"/>
      <c r="AH32" s="88"/>
      <c r="AI32" s="88"/>
      <c r="AJ32" s="88"/>
      <c r="AK32" s="88"/>
      <c r="AL32" s="88"/>
      <c r="AM32" s="88"/>
      <c r="AN32" s="88"/>
      <c r="AO32" s="88"/>
      <c r="AP32" s="88"/>
      <c r="AQ32" s="88"/>
      <c r="AR32" s="88"/>
      <c r="AS32" s="88"/>
      <c r="AT32" s="88"/>
      <c r="AU32" s="88"/>
      <c r="AV32" s="88"/>
      <c r="AW32" s="88"/>
      <c r="AX32" s="88"/>
      <c r="AY32" s="88"/>
      <c r="AZ32" s="88"/>
    </row>
    <row r="33" spans="1:52" ht="40" customHeight="1" thickBot="1" x14ac:dyDescent="0.4">
      <c r="A33" s="15"/>
      <c r="B33" s="42"/>
      <c r="C33" s="91" t="s">
        <v>283</v>
      </c>
      <c r="D33" s="422"/>
      <c r="E33" s="423"/>
      <c r="F33" s="422"/>
      <c r="G33" s="423"/>
      <c r="H33" s="96"/>
      <c r="I33" s="96"/>
      <c r="J33" s="43"/>
      <c r="K33" s="6"/>
      <c r="L33" s="88"/>
      <c r="M33" s="88"/>
      <c r="N33" s="88"/>
      <c r="O33" s="88"/>
      <c r="P33" s="88"/>
      <c r="Q33" s="88"/>
      <c r="R33" s="88"/>
      <c r="S33" s="88"/>
      <c r="T33" s="88"/>
      <c r="U33" s="88"/>
      <c r="V33" s="88"/>
      <c r="W33" s="88"/>
      <c r="X33" s="88"/>
      <c r="Y33" s="88"/>
      <c r="Z33" s="88"/>
      <c r="AA33" s="88"/>
      <c r="AB33" s="88"/>
      <c r="AC33" s="88"/>
      <c r="AD33" s="88"/>
      <c r="AE33" s="88"/>
      <c r="AF33" s="88"/>
      <c r="AG33" s="88"/>
      <c r="AH33" s="88"/>
      <c r="AI33" s="88"/>
      <c r="AJ33" s="88"/>
      <c r="AK33" s="88"/>
      <c r="AL33" s="88"/>
      <c r="AM33" s="88"/>
      <c r="AN33" s="88"/>
      <c r="AO33" s="88"/>
      <c r="AP33" s="88"/>
      <c r="AQ33" s="88"/>
      <c r="AR33" s="88"/>
      <c r="AS33" s="88"/>
      <c r="AT33" s="88"/>
      <c r="AU33" s="88"/>
      <c r="AV33" s="88"/>
      <c r="AW33" s="88"/>
      <c r="AX33" s="88"/>
      <c r="AY33" s="88"/>
      <c r="AZ33" s="88"/>
    </row>
    <row r="34" spans="1:52" ht="40" customHeight="1" thickBot="1" x14ac:dyDescent="0.4">
      <c r="A34" s="15"/>
      <c r="B34" s="42"/>
      <c r="C34" s="91"/>
      <c r="D34" s="422"/>
      <c r="E34" s="423"/>
      <c r="F34" s="422"/>
      <c r="G34" s="423"/>
      <c r="H34" s="96"/>
      <c r="I34" s="96"/>
      <c r="J34" s="43"/>
      <c r="L34" s="88"/>
      <c r="M34" s="88"/>
      <c r="N34" s="88"/>
      <c r="O34" s="88"/>
      <c r="P34" s="88"/>
      <c r="Q34" s="88"/>
      <c r="R34" s="88"/>
      <c r="S34" s="88"/>
      <c r="T34" s="88"/>
      <c r="U34" s="88"/>
      <c r="V34" s="88"/>
      <c r="W34" s="88"/>
      <c r="X34" s="88"/>
      <c r="Y34" s="88"/>
      <c r="Z34" s="88"/>
      <c r="AA34" s="88"/>
      <c r="AB34" s="88"/>
      <c r="AC34" s="88"/>
      <c r="AD34" s="88"/>
      <c r="AE34" s="88"/>
      <c r="AF34" s="88"/>
      <c r="AG34" s="88"/>
      <c r="AH34" s="88"/>
      <c r="AI34" s="88"/>
      <c r="AJ34" s="88"/>
      <c r="AK34" s="88"/>
      <c r="AL34" s="88"/>
      <c r="AM34" s="88"/>
      <c r="AN34" s="88"/>
      <c r="AO34" s="88"/>
      <c r="AP34" s="88"/>
      <c r="AQ34" s="88"/>
      <c r="AR34" s="88"/>
      <c r="AS34" s="88"/>
      <c r="AT34" s="88"/>
      <c r="AU34" s="88"/>
      <c r="AV34" s="88"/>
      <c r="AW34" s="88"/>
      <c r="AX34" s="88"/>
      <c r="AY34" s="88"/>
      <c r="AZ34" s="88"/>
    </row>
    <row r="35" spans="1:52" ht="48" customHeight="1" thickBot="1" x14ac:dyDescent="0.4">
      <c r="A35" s="15"/>
      <c r="B35" s="42"/>
      <c r="C35" s="91"/>
      <c r="D35" s="422"/>
      <c r="E35" s="423"/>
      <c r="F35" s="422"/>
      <c r="G35" s="423"/>
      <c r="H35" s="96"/>
      <c r="I35" s="96"/>
      <c r="J35" s="43"/>
      <c r="L35" s="88"/>
      <c r="M35" s="88"/>
      <c r="N35" s="88"/>
      <c r="O35" s="88"/>
      <c r="P35" s="88"/>
      <c r="Q35" s="88"/>
      <c r="R35" s="88"/>
      <c r="S35" s="88"/>
      <c r="T35" s="88"/>
      <c r="U35" s="88"/>
      <c r="V35" s="88"/>
      <c r="W35" s="88"/>
      <c r="X35" s="88"/>
      <c r="Y35" s="88"/>
      <c r="Z35" s="88"/>
      <c r="AA35" s="88"/>
      <c r="AB35" s="88"/>
      <c r="AC35" s="88"/>
      <c r="AD35" s="88"/>
      <c r="AE35" s="88"/>
      <c r="AF35" s="88"/>
      <c r="AG35" s="88"/>
      <c r="AH35" s="88"/>
      <c r="AI35" s="88"/>
      <c r="AJ35" s="88"/>
      <c r="AK35" s="88"/>
      <c r="AL35" s="88"/>
      <c r="AM35" s="88"/>
      <c r="AN35" s="88"/>
      <c r="AO35" s="88"/>
      <c r="AP35" s="88"/>
      <c r="AQ35" s="88"/>
      <c r="AR35" s="88"/>
      <c r="AS35" s="88"/>
      <c r="AT35" s="88"/>
      <c r="AU35" s="88"/>
      <c r="AV35" s="88"/>
      <c r="AW35" s="88"/>
      <c r="AX35" s="88"/>
      <c r="AY35" s="88"/>
      <c r="AZ35" s="88"/>
    </row>
    <row r="36" spans="1:52" ht="21.75" customHeight="1" thickBot="1" x14ac:dyDescent="0.4">
      <c r="A36" s="15"/>
      <c r="B36" s="42"/>
      <c r="C36" s="39"/>
      <c r="D36" s="39"/>
      <c r="E36" s="39"/>
      <c r="F36" s="39"/>
      <c r="G36" s="39"/>
      <c r="H36" s="99" t="s">
        <v>255</v>
      </c>
      <c r="I36" s="101"/>
      <c r="J36" s="43"/>
      <c r="L36" s="88"/>
      <c r="M36" s="88"/>
      <c r="N36" s="88"/>
      <c r="O36" s="88"/>
      <c r="P36" s="88"/>
      <c r="Q36" s="88"/>
      <c r="R36" s="88"/>
      <c r="S36" s="88"/>
      <c r="T36" s="88"/>
      <c r="U36" s="88"/>
      <c r="V36" s="88"/>
      <c r="W36" s="88"/>
      <c r="X36" s="88"/>
      <c r="Y36" s="88"/>
      <c r="Z36" s="88"/>
      <c r="AA36" s="88"/>
      <c r="AB36" s="88"/>
      <c r="AC36" s="88"/>
      <c r="AD36" s="88"/>
      <c r="AE36" s="88"/>
      <c r="AF36" s="88"/>
      <c r="AG36" s="88"/>
      <c r="AH36" s="88"/>
      <c r="AI36" s="88"/>
      <c r="AJ36" s="88"/>
      <c r="AK36" s="88"/>
      <c r="AL36" s="88"/>
      <c r="AM36" s="88"/>
      <c r="AN36" s="88"/>
      <c r="AO36" s="88"/>
      <c r="AP36" s="88"/>
      <c r="AQ36" s="88"/>
      <c r="AR36" s="88"/>
      <c r="AS36" s="88"/>
      <c r="AT36" s="88"/>
      <c r="AU36" s="88"/>
      <c r="AV36" s="88"/>
      <c r="AW36" s="88"/>
      <c r="AX36" s="88"/>
      <c r="AY36" s="88"/>
      <c r="AZ36" s="88"/>
    </row>
    <row r="37" spans="1:52" ht="15" thickBot="1" x14ac:dyDescent="0.4">
      <c r="A37" s="15"/>
      <c r="B37" s="42"/>
      <c r="C37" s="39"/>
      <c r="D37" s="129" t="s">
        <v>727</v>
      </c>
      <c r="E37" s="132"/>
      <c r="F37" s="39"/>
      <c r="G37" s="39"/>
      <c r="H37" s="100"/>
      <c r="I37" s="39"/>
      <c r="J37" s="43"/>
      <c r="L37" s="88"/>
      <c r="M37" s="88"/>
      <c r="N37" s="88"/>
      <c r="O37" s="88"/>
      <c r="P37" s="88"/>
      <c r="Q37" s="88"/>
      <c r="R37" s="88"/>
      <c r="S37" s="88"/>
      <c r="T37" s="88"/>
      <c r="U37" s="88"/>
      <c r="V37" s="88"/>
      <c r="W37" s="88"/>
      <c r="X37" s="88"/>
      <c r="Y37" s="88"/>
      <c r="Z37" s="88"/>
      <c r="AA37" s="88"/>
      <c r="AB37" s="88"/>
      <c r="AC37" s="88"/>
      <c r="AD37" s="88"/>
      <c r="AE37" s="88"/>
      <c r="AF37" s="88"/>
      <c r="AG37" s="88"/>
      <c r="AH37" s="88"/>
      <c r="AI37" s="88"/>
      <c r="AJ37" s="88"/>
      <c r="AK37" s="88"/>
      <c r="AL37" s="88"/>
      <c r="AM37" s="88"/>
      <c r="AN37" s="88"/>
      <c r="AO37" s="88"/>
      <c r="AP37" s="88"/>
      <c r="AQ37" s="88"/>
      <c r="AR37" s="88"/>
      <c r="AS37" s="88"/>
      <c r="AT37" s="88"/>
      <c r="AU37" s="88"/>
      <c r="AV37" s="88"/>
      <c r="AW37" s="88"/>
      <c r="AX37" s="88"/>
      <c r="AY37" s="88"/>
      <c r="AZ37" s="88"/>
    </row>
    <row r="38" spans="1:52" ht="15" thickBot="1" x14ac:dyDescent="0.4">
      <c r="A38" s="15"/>
      <c r="B38" s="42"/>
      <c r="C38" s="39"/>
      <c r="D38" s="77" t="s">
        <v>60</v>
      </c>
      <c r="E38" s="430"/>
      <c r="F38" s="406"/>
      <c r="G38" s="406"/>
      <c r="H38" s="407"/>
      <c r="I38" s="39"/>
      <c r="J38" s="43"/>
      <c r="L38" s="88"/>
      <c r="M38" s="88"/>
      <c r="N38" s="88"/>
      <c r="O38" s="88"/>
      <c r="P38" s="88"/>
      <c r="Q38" s="88"/>
      <c r="R38" s="88"/>
      <c r="S38" s="88"/>
      <c r="T38" s="88"/>
      <c r="U38" s="88"/>
      <c r="V38" s="88"/>
      <c r="W38" s="88"/>
      <c r="X38" s="88"/>
      <c r="Y38" s="88"/>
      <c r="Z38" s="88"/>
      <c r="AA38" s="88"/>
      <c r="AB38" s="88"/>
      <c r="AC38" s="88"/>
      <c r="AD38" s="88"/>
      <c r="AE38" s="88"/>
      <c r="AF38" s="88"/>
      <c r="AG38" s="88"/>
      <c r="AH38" s="88"/>
      <c r="AI38" s="88"/>
      <c r="AJ38" s="88"/>
      <c r="AK38" s="88"/>
      <c r="AL38" s="88"/>
      <c r="AM38" s="88"/>
      <c r="AN38" s="88"/>
      <c r="AO38" s="88"/>
      <c r="AP38" s="88"/>
      <c r="AQ38" s="88"/>
      <c r="AR38" s="88"/>
      <c r="AS38" s="88"/>
      <c r="AT38" s="88"/>
      <c r="AU38" s="88"/>
      <c r="AV38" s="88"/>
      <c r="AW38" s="88"/>
      <c r="AX38" s="88"/>
      <c r="AY38" s="88"/>
      <c r="AZ38" s="88"/>
    </row>
    <row r="39" spans="1:52" ht="15" thickBot="1" x14ac:dyDescent="0.4">
      <c r="A39" s="15"/>
      <c r="B39" s="42"/>
      <c r="C39" s="39"/>
      <c r="D39" s="77" t="s">
        <v>62</v>
      </c>
      <c r="E39" s="430"/>
      <c r="F39" s="406"/>
      <c r="G39" s="406"/>
      <c r="H39" s="407"/>
      <c r="I39" s="39"/>
      <c r="J39" s="43"/>
      <c r="L39" s="88"/>
      <c r="M39" s="88"/>
      <c r="N39" s="88"/>
      <c r="O39" s="88"/>
      <c r="P39" s="88"/>
      <c r="Q39" s="88"/>
      <c r="R39" s="88"/>
      <c r="S39" s="88"/>
      <c r="T39" s="88"/>
      <c r="U39" s="88"/>
      <c r="V39" s="88"/>
      <c r="W39" s="88"/>
      <c r="X39" s="88"/>
      <c r="Y39" s="88"/>
      <c r="Z39" s="88"/>
      <c r="AA39" s="88"/>
      <c r="AB39" s="88"/>
      <c r="AC39" s="88"/>
      <c r="AD39" s="88"/>
      <c r="AE39" s="88"/>
      <c r="AF39" s="88"/>
      <c r="AG39" s="88"/>
      <c r="AH39" s="88"/>
      <c r="AI39" s="88"/>
      <c r="AJ39" s="88"/>
      <c r="AK39" s="88"/>
      <c r="AL39" s="88"/>
      <c r="AM39" s="88"/>
      <c r="AN39" s="88"/>
      <c r="AO39" s="88"/>
      <c r="AP39" s="88"/>
      <c r="AQ39" s="88"/>
      <c r="AR39" s="88"/>
      <c r="AS39" s="88"/>
      <c r="AT39" s="88"/>
      <c r="AU39" s="88"/>
      <c r="AV39" s="88"/>
      <c r="AW39" s="88"/>
      <c r="AX39" s="88"/>
      <c r="AY39" s="88"/>
      <c r="AZ39" s="88"/>
    </row>
    <row r="40" spans="1:52" ht="15" thickBot="1" x14ac:dyDescent="0.4">
      <c r="A40" s="15"/>
      <c r="B40" s="42"/>
      <c r="C40" s="39"/>
      <c r="D40" s="77"/>
      <c r="E40" s="39"/>
      <c r="F40" s="39"/>
      <c r="G40" s="39"/>
      <c r="H40" s="39"/>
      <c r="I40" s="39"/>
      <c r="J40" s="43"/>
      <c r="L40" s="88"/>
      <c r="M40" s="88"/>
      <c r="N40" s="88"/>
      <c r="O40" s="88"/>
      <c r="P40" s="88"/>
      <c r="Q40" s="88"/>
      <c r="R40" s="88"/>
      <c r="S40" s="88"/>
      <c r="T40" s="88"/>
      <c r="U40" s="88"/>
      <c r="V40" s="88"/>
      <c r="W40" s="88"/>
      <c r="X40" s="88"/>
      <c r="Y40" s="88"/>
      <c r="Z40" s="88"/>
      <c r="AA40" s="88"/>
      <c r="AB40" s="88"/>
      <c r="AC40" s="88"/>
      <c r="AD40" s="88"/>
      <c r="AE40" s="88"/>
      <c r="AF40" s="88"/>
      <c r="AG40" s="88"/>
      <c r="AH40" s="88"/>
      <c r="AI40" s="88"/>
      <c r="AJ40" s="88"/>
      <c r="AK40" s="88"/>
      <c r="AL40" s="88"/>
      <c r="AM40" s="88"/>
      <c r="AN40" s="88"/>
      <c r="AO40" s="88"/>
      <c r="AP40" s="88"/>
      <c r="AQ40" s="88"/>
      <c r="AR40" s="88"/>
      <c r="AS40" s="88"/>
      <c r="AT40" s="88"/>
      <c r="AU40" s="88"/>
      <c r="AV40" s="88"/>
      <c r="AW40" s="88"/>
      <c r="AX40" s="88"/>
      <c r="AY40" s="88"/>
      <c r="AZ40" s="88"/>
    </row>
    <row r="41" spans="1:52" ht="334.5" customHeight="1" thickBot="1" x14ac:dyDescent="0.4">
      <c r="A41" s="15"/>
      <c r="B41" s="42"/>
      <c r="C41" s="98"/>
      <c r="D41" s="431" t="s">
        <v>260</v>
      </c>
      <c r="E41" s="431"/>
      <c r="F41" s="432" t="s">
        <v>811</v>
      </c>
      <c r="G41" s="433"/>
      <c r="H41" s="433"/>
      <c r="I41" s="434"/>
      <c r="J41" s="43"/>
      <c r="L41" s="88"/>
      <c r="M41" s="88"/>
      <c r="N41" s="88"/>
      <c r="O41" s="88"/>
      <c r="P41" s="88"/>
      <c r="Q41" s="88"/>
      <c r="R41" s="88"/>
      <c r="S41" s="88"/>
      <c r="T41" s="88"/>
      <c r="U41" s="88"/>
      <c r="V41" s="88"/>
      <c r="W41" s="88"/>
      <c r="X41" s="88"/>
      <c r="Y41" s="88"/>
      <c r="Z41" s="88"/>
      <c r="AA41" s="88"/>
      <c r="AB41" s="88"/>
      <c r="AC41" s="88"/>
      <c r="AD41" s="88"/>
      <c r="AE41" s="88"/>
      <c r="AF41" s="88"/>
      <c r="AG41" s="88"/>
      <c r="AH41" s="88"/>
      <c r="AI41" s="88"/>
      <c r="AJ41" s="88"/>
      <c r="AK41" s="88"/>
      <c r="AL41" s="88"/>
      <c r="AM41" s="88"/>
      <c r="AN41" s="88"/>
      <c r="AO41" s="88"/>
      <c r="AP41" s="88"/>
      <c r="AQ41" s="88"/>
      <c r="AR41" s="88"/>
      <c r="AS41" s="88"/>
      <c r="AT41" s="88"/>
      <c r="AU41" s="88"/>
      <c r="AV41" s="88"/>
      <c r="AW41" s="88"/>
      <c r="AX41" s="88"/>
      <c r="AY41" s="88"/>
      <c r="AZ41" s="88"/>
    </row>
    <row r="42" spans="1:52" s="11" customFormat="1" ht="18.75" customHeight="1" x14ac:dyDescent="0.35">
      <c r="A42" s="14"/>
      <c r="B42" s="42"/>
      <c r="C42" s="46"/>
      <c r="D42" s="46"/>
      <c r="E42" s="46"/>
      <c r="F42" s="46"/>
      <c r="G42" s="46"/>
      <c r="H42" s="94"/>
      <c r="I42" s="94"/>
      <c r="J42" s="43"/>
      <c r="L42" s="88"/>
      <c r="M42" s="88"/>
      <c r="N42" s="88"/>
      <c r="O42" s="88"/>
      <c r="P42" s="88"/>
      <c r="Q42" s="88"/>
      <c r="R42" s="88"/>
      <c r="S42" s="88"/>
      <c r="T42" s="88"/>
      <c r="U42" s="88"/>
      <c r="V42" s="88"/>
      <c r="W42" s="88"/>
      <c r="X42" s="88"/>
      <c r="Y42" s="88"/>
      <c r="Z42" s="88"/>
      <c r="AA42" s="88"/>
      <c r="AB42" s="88"/>
      <c r="AC42" s="88"/>
      <c r="AD42" s="88"/>
      <c r="AE42" s="88"/>
      <c r="AF42" s="88"/>
      <c r="AG42" s="88"/>
      <c r="AH42" s="88"/>
      <c r="AI42" s="88"/>
      <c r="AJ42" s="88"/>
      <c r="AK42" s="88"/>
      <c r="AL42" s="88"/>
      <c r="AM42" s="88"/>
      <c r="AN42" s="88"/>
      <c r="AO42" s="88"/>
      <c r="AP42" s="88"/>
      <c r="AQ42" s="88"/>
      <c r="AR42" s="88"/>
      <c r="AS42" s="88"/>
      <c r="AT42" s="88"/>
      <c r="AU42" s="88"/>
      <c r="AV42" s="88"/>
      <c r="AW42" s="88"/>
      <c r="AX42" s="88"/>
      <c r="AY42" s="88"/>
      <c r="AZ42" s="88"/>
    </row>
    <row r="43" spans="1:52" s="11" customFormat="1" ht="15.75" customHeight="1" thickBot="1" x14ac:dyDescent="0.4">
      <c r="A43" s="14"/>
      <c r="B43" s="42"/>
      <c r="C43" s="39"/>
      <c r="D43" s="40"/>
      <c r="E43" s="40"/>
      <c r="F43" s="40"/>
      <c r="G43" s="76" t="s">
        <v>225</v>
      </c>
      <c r="H43" s="94"/>
      <c r="I43" s="94"/>
      <c r="J43" s="43"/>
      <c r="L43" s="88"/>
      <c r="M43" s="88"/>
      <c r="N43" s="88"/>
      <c r="O43" s="88"/>
      <c r="P43" s="88"/>
      <c r="Q43" s="88"/>
      <c r="R43" s="88"/>
      <c r="S43" s="88"/>
      <c r="T43" s="88"/>
      <c r="U43" s="88"/>
      <c r="V43" s="88"/>
      <c r="W43" s="88"/>
      <c r="X43" s="88"/>
      <c r="Y43" s="88"/>
      <c r="Z43" s="88"/>
      <c r="AA43" s="88"/>
      <c r="AB43" s="88"/>
      <c r="AC43" s="88"/>
      <c r="AD43" s="88"/>
      <c r="AE43" s="88"/>
      <c r="AF43" s="88"/>
      <c r="AG43" s="88"/>
      <c r="AH43" s="88"/>
      <c r="AI43" s="88"/>
      <c r="AJ43" s="88"/>
      <c r="AK43" s="88"/>
      <c r="AL43" s="88"/>
      <c r="AM43" s="88"/>
      <c r="AN43" s="88"/>
      <c r="AO43" s="88"/>
      <c r="AP43" s="88"/>
      <c r="AQ43" s="88"/>
      <c r="AR43" s="88"/>
      <c r="AS43" s="88"/>
      <c r="AT43" s="88"/>
      <c r="AU43" s="88"/>
      <c r="AV43" s="88"/>
      <c r="AW43" s="88"/>
      <c r="AX43" s="88"/>
      <c r="AY43" s="88"/>
      <c r="AZ43" s="88"/>
    </row>
    <row r="44" spans="1:52" s="11" customFormat="1" ht="78" customHeight="1" x14ac:dyDescent="0.35">
      <c r="A44" s="14"/>
      <c r="B44" s="42"/>
      <c r="C44" s="39"/>
      <c r="D44" s="40"/>
      <c r="E44" s="40"/>
      <c r="F44" s="23" t="s">
        <v>226</v>
      </c>
      <c r="G44" s="424" t="s">
        <v>723</v>
      </c>
      <c r="H44" s="425"/>
      <c r="I44" s="426"/>
      <c r="J44" s="43"/>
      <c r="L44" s="88"/>
      <c r="M44" s="88"/>
      <c r="N44" s="88"/>
      <c r="O44" s="88"/>
      <c r="P44" s="88"/>
      <c r="Q44" s="88"/>
      <c r="R44" s="88"/>
      <c r="S44" s="88"/>
      <c r="T44" s="88"/>
      <c r="U44" s="88"/>
      <c r="V44" s="88"/>
      <c r="W44" s="88"/>
      <c r="X44" s="88"/>
      <c r="Y44" s="88"/>
      <c r="Z44" s="88"/>
      <c r="AA44" s="88"/>
      <c r="AB44" s="88"/>
      <c r="AC44" s="88"/>
      <c r="AD44" s="88"/>
      <c r="AE44" s="88"/>
      <c r="AF44" s="88"/>
      <c r="AG44" s="88"/>
      <c r="AH44" s="88"/>
      <c r="AI44" s="88"/>
      <c r="AJ44" s="88"/>
      <c r="AK44" s="88"/>
      <c r="AL44" s="88"/>
      <c r="AM44" s="88"/>
      <c r="AN44" s="88"/>
      <c r="AO44" s="88"/>
      <c r="AP44" s="88"/>
      <c r="AQ44" s="88"/>
      <c r="AR44" s="88"/>
      <c r="AS44" s="88"/>
      <c r="AT44" s="88"/>
      <c r="AU44" s="88"/>
      <c r="AV44" s="88"/>
      <c r="AW44" s="88"/>
      <c r="AX44" s="88"/>
      <c r="AY44" s="88"/>
      <c r="AZ44" s="88"/>
    </row>
    <row r="45" spans="1:52" s="11" customFormat="1" ht="54.75" customHeight="1" x14ac:dyDescent="0.35">
      <c r="A45" s="14"/>
      <c r="B45" s="42"/>
      <c r="C45" s="39"/>
      <c r="D45" s="40"/>
      <c r="E45" s="40"/>
      <c r="F45" s="24" t="s">
        <v>227</v>
      </c>
      <c r="G45" s="427" t="s">
        <v>290</v>
      </c>
      <c r="H45" s="428"/>
      <c r="I45" s="429"/>
      <c r="J45" s="43"/>
      <c r="L45" s="88"/>
      <c r="M45" s="88"/>
      <c r="N45" s="88"/>
      <c r="O45" s="88"/>
      <c r="P45" s="88"/>
      <c r="Q45" s="88"/>
      <c r="R45" s="88"/>
      <c r="S45" s="88"/>
      <c r="T45" s="88"/>
      <c r="U45" s="88"/>
      <c r="V45" s="88"/>
      <c r="W45" s="88"/>
      <c r="X45" s="88"/>
      <c r="Y45" s="88"/>
      <c r="Z45" s="88"/>
      <c r="AA45" s="88"/>
      <c r="AB45" s="88"/>
      <c r="AC45" s="88"/>
      <c r="AD45" s="88"/>
      <c r="AE45" s="88"/>
      <c r="AF45" s="88"/>
      <c r="AG45" s="88"/>
      <c r="AH45" s="88"/>
      <c r="AI45" s="88"/>
      <c r="AJ45" s="88"/>
      <c r="AK45" s="88"/>
      <c r="AL45" s="88"/>
      <c r="AM45" s="88"/>
      <c r="AN45" s="88"/>
      <c r="AO45" s="88"/>
      <c r="AP45" s="88"/>
      <c r="AQ45" s="88"/>
      <c r="AR45" s="88"/>
      <c r="AS45" s="88"/>
      <c r="AT45" s="88"/>
      <c r="AU45" s="88"/>
      <c r="AV45" s="88"/>
      <c r="AW45" s="88"/>
      <c r="AX45" s="88"/>
      <c r="AY45" s="88"/>
      <c r="AZ45" s="88"/>
    </row>
    <row r="46" spans="1:52" s="11" customFormat="1" ht="58.5" customHeight="1" x14ac:dyDescent="0.35">
      <c r="A46" s="14"/>
      <c r="B46" s="42"/>
      <c r="C46" s="39"/>
      <c r="D46" s="40"/>
      <c r="E46" s="40"/>
      <c r="F46" s="24" t="s">
        <v>228</v>
      </c>
      <c r="G46" s="427" t="s">
        <v>291</v>
      </c>
      <c r="H46" s="428"/>
      <c r="I46" s="429"/>
      <c r="J46" s="43"/>
      <c r="L46" s="88"/>
      <c r="M46" s="88"/>
      <c r="N46" s="88"/>
      <c r="O46" s="88"/>
      <c r="P46" s="88"/>
      <c r="Q46" s="88"/>
      <c r="R46" s="88"/>
      <c r="S46" s="88"/>
      <c r="T46" s="88"/>
      <c r="U46" s="88"/>
      <c r="V46" s="88"/>
      <c r="W46" s="88"/>
      <c r="X46" s="88"/>
      <c r="Y46" s="88"/>
      <c r="Z46" s="88"/>
      <c r="AA46" s="88"/>
      <c r="AB46" s="88"/>
      <c r="AC46" s="88"/>
      <c r="AD46" s="88"/>
      <c r="AE46" s="88"/>
      <c r="AF46" s="88"/>
      <c r="AG46" s="88"/>
      <c r="AH46" s="88"/>
      <c r="AI46" s="88"/>
      <c r="AJ46" s="88"/>
      <c r="AK46" s="88"/>
      <c r="AL46" s="88"/>
      <c r="AM46" s="88"/>
      <c r="AN46" s="88"/>
      <c r="AO46" s="88"/>
      <c r="AP46" s="88"/>
      <c r="AQ46" s="88"/>
      <c r="AR46" s="88"/>
      <c r="AS46" s="88"/>
      <c r="AT46" s="88"/>
      <c r="AU46" s="88"/>
      <c r="AV46" s="88"/>
      <c r="AW46" s="88"/>
      <c r="AX46" s="88"/>
      <c r="AY46" s="88"/>
      <c r="AZ46" s="88"/>
    </row>
    <row r="47" spans="1:52" ht="60" customHeight="1" x14ac:dyDescent="0.35">
      <c r="A47" s="15"/>
      <c r="B47" s="42"/>
      <c r="C47" s="39"/>
      <c r="D47" s="40"/>
      <c r="E47" s="40"/>
      <c r="F47" s="24" t="s">
        <v>229</v>
      </c>
      <c r="G47" s="427" t="s">
        <v>292</v>
      </c>
      <c r="H47" s="428"/>
      <c r="I47" s="429"/>
      <c r="J47" s="43"/>
      <c r="L47" s="88"/>
      <c r="M47" s="88"/>
      <c r="N47" s="88"/>
      <c r="O47" s="88"/>
      <c r="P47" s="88"/>
      <c r="Q47" s="88"/>
      <c r="R47" s="88"/>
      <c r="S47" s="88"/>
      <c r="T47" s="88"/>
      <c r="U47" s="88"/>
      <c r="V47" s="88"/>
      <c r="W47" s="88"/>
      <c r="X47" s="88"/>
      <c r="Y47" s="88"/>
      <c r="Z47" s="88"/>
      <c r="AA47" s="88"/>
      <c r="AB47" s="88"/>
      <c r="AC47" s="88"/>
      <c r="AD47" s="88"/>
      <c r="AE47" s="88"/>
      <c r="AF47" s="88"/>
      <c r="AG47" s="88"/>
      <c r="AH47" s="88"/>
      <c r="AI47" s="88"/>
      <c r="AJ47" s="88"/>
      <c r="AK47" s="88"/>
      <c r="AL47" s="88"/>
      <c r="AM47" s="88"/>
      <c r="AN47" s="88"/>
      <c r="AO47" s="88"/>
      <c r="AP47" s="88"/>
      <c r="AQ47" s="88"/>
      <c r="AR47" s="88"/>
      <c r="AS47" s="88"/>
      <c r="AT47" s="88"/>
      <c r="AU47" s="88"/>
      <c r="AV47" s="88"/>
      <c r="AW47" s="88"/>
      <c r="AX47" s="88"/>
      <c r="AY47" s="88"/>
      <c r="AZ47" s="88"/>
    </row>
    <row r="48" spans="1:52" ht="54" customHeight="1" x14ac:dyDescent="0.35">
      <c r="A48" s="15"/>
      <c r="B48" s="37"/>
      <c r="C48" s="39"/>
      <c r="D48" s="40"/>
      <c r="E48" s="40"/>
      <c r="F48" s="24" t="s">
        <v>230</v>
      </c>
      <c r="G48" s="427" t="s">
        <v>293</v>
      </c>
      <c r="H48" s="428"/>
      <c r="I48" s="429"/>
      <c r="J48" s="38"/>
      <c r="L48" s="88"/>
      <c r="M48" s="88"/>
      <c r="N48" s="88"/>
      <c r="O48" s="88"/>
      <c r="P48" s="88"/>
      <c r="Q48" s="88"/>
      <c r="R48" s="88"/>
      <c r="S48" s="88"/>
      <c r="T48" s="88"/>
      <c r="U48" s="88"/>
      <c r="V48" s="88"/>
      <c r="W48" s="88"/>
      <c r="X48" s="88"/>
      <c r="Y48" s="88"/>
      <c r="Z48" s="88"/>
      <c r="AA48" s="88"/>
      <c r="AB48" s="88"/>
      <c r="AC48" s="88"/>
      <c r="AD48" s="88"/>
      <c r="AE48" s="88"/>
      <c r="AF48" s="88"/>
      <c r="AG48" s="88"/>
      <c r="AH48" s="88"/>
      <c r="AI48" s="88"/>
      <c r="AJ48" s="88"/>
      <c r="AK48" s="88"/>
      <c r="AL48" s="88"/>
      <c r="AM48" s="88"/>
      <c r="AN48" s="88"/>
      <c r="AO48" s="88"/>
      <c r="AP48" s="88"/>
      <c r="AQ48" s="88"/>
      <c r="AR48" s="88"/>
      <c r="AS48" s="88"/>
      <c r="AT48" s="88"/>
      <c r="AU48" s="88"/>
      <c r="AV48" s="88"/>
      <c r="AW48" s="88"/>
      <c r="AX48" s="88"/>
      <c r="AY48" s="88"/>
      <c r="AZ48" s="88"/>
    </row>
    <row r="49" spans="1:52" ht="61.5" customHeight="1" thickBot="1" x14ac:dyDescent="0.4">
      <c r="A49" s="15"/>
      <c r="B49" s="37"/>
      <c r="C49" s="39"/>
      <c r="D49" s="40"/>
      <c r="E49" s="40"/>
      <c r="F49" s="25" t="s">
        <v>231</v>
      </c>
      <c r="G49" s="419" t="s">
        <v>294</v>
      </c>
      <c r="H49" s="420"/>
      <c r="I49" s="421"/>
      <c r="J49" s="38"/>
      <c r="L49" s="88"/>
      <c r="M49" s="88"/>
      <c r="N49" s="88"/>
      <c r="O49" s="88"/>
      <c r="P49" s="88"/>
      <c r="Q49" s="88"/>
      <c r="R49" s="88"/>
      <c r="S49" s="88"/>
      <c r="T49" s="88"/>
      <c r="U49" s="88"/>
      <c r="V49" s="88"/>
      <c r="W49" s="88"/>
      <c r="X49" s="88"/>
      <c r="Y49" s="88"/>
      <c r="Z49" s="88"/>
      <c r="AA49" s="88"/>
      <c r="AB49" s="88"/>
      <c r="AC49" s="88"/>
      <c r="AD49" s="88"/>
      <c r="AE49" s="88"/>
      <c r="AF49" s="88"/>
      <c r="AG49" s="88"/>
      <c r="AH49" s="88"/>
      <c r="AI49" s="88"/>
      <c r="AJ49" s="88"/>
      <c r="AK49" s="88"/>
      <c r="AL49" s="88"/>
      <c r="AM49" s="88"/>
      <c r="AN49" s="88"/>
      <c r="AO49" s="88"/>
      <c r="AP49" s="88"/>
      <c r="AQ49" s="88"/>
      <c r="AR49" s="88"/>
      <c r="AS49" s="88"/>
      <c r="AT49" s="88"/>
      <c r="AU49" s="88"/>
      <c r="AV49" s="88"/>
      <c r="AW49" s="88"/>
      <c r="AX49" s="88"/>
      <c r="AY49" s="88"/>
      <c r="AZ49" s="88"/>
    </row>
    <row r="50" spans="1:52" ht="15" thickBot="1" x14ac:dyDescent="0.4">
      <c r="A50" s="15"/>
      <c r="B50" s="47"/>
      <c r="C50" s="48"/>
      <c r="D50" s="49"/>
      <c r="E50" s="49"/>
      <c r="F50" s="49"/>
      <c r="G50" s="49"/>
      <c r="H50" s="95"/>
      <c r="I50" s="95"/>
      <c r="J50" s="50"/>
      <c r="K50" s="88"/>
      <c r="L50" s="88"/>
      <c r="M50" s="88"/>
      <c r="N50" s="88"/>
      <c r="O50" s="88"/>
      <c r="P50" s="88"/>
      <c r="Q50" s="88"/>
      <c r="R50" s="88"/>
      <c r="S50" s="88"/>
      <c r="T50" s="88"/>
      <c r="U50" s="88"/>
      <c r="V50" s="88"/>
      <c r="W50" s="88"/>
      <c r="X50" s="88"/>
      <c r="Y50" s="88"/>
      <c r="Z50" s="88"/>
      <c r="AA50" s="88"/>
      <c r="AB50" s="88"/>
      <c r="AC50" s="88"/>
      <c r="AD50" s="88"/>
      <c r="AE50" s="88"/>
      <c r="AF50" s="88"/>
      <c r="AG50" s="88"/>
      <c r="AH50" s="88"/>
      <c r="AI50" s="88"/>
      <c r="AJ50" s="88"/>
      <c r="AK50" s="88"/>
      <c r="AL50" s="88"/>
      <c r="AM50" s="88"/>
      <c r="AN50" s="88"/>
      <c r="AO50" s="88"/>
      <c r="AP50" s="88"/>
      <c r="AQ50" s="88"/>
      <c r="AR50" s="88"/>
    </row>
    <row r="51" spans="1:52" ht="50.25" customHeight="1" x14ac:dyDescent="0.35">
      <c r="A51" s="15"/>
      <c r="C51" s="88"/>
      <c r="D51" s="88"/>
      <c r="E51" s="88"/>
      <c r="F51" s="88"/>
      <c r="G51" s="88"/>
      <c r="H51" s="88"/>
      <c r="I51" s="88"/>
      <c r="J51" s="88"/>
      <c r="K51" s="88"/>
      <c r="L51" s="88"/>
      <c r="M51" s="88"/>
      <c r="N51" s="88"/>
      <c r="O51" s="88"/>
      <c r="P51" s="88"/>
      <c r="Q51" s="88"/>
      <c r="R51" s="88"/>
      <c r="S51" s="88"/>
      <c r="T51" s="88"/>
      <c r="U51" s="88"/>
      <c r="V51" s="88"/>
      <c r="W51" s="88"/>
      <c r="X51" s="88"/>
      <c r="Y51" s="88"/>
      <c r="Z51" s="88"/>
      <c r="AA51" s="88"/>
      <c r="AB51" s="88"/>
      <c r="AC51" s="88"/>
      <c r="AD51" s="88"/>
      <c r="AE51" s="88"/>
      <c r="AF51" s="88"/>
      <c r="AG51" s="88"/>
      <c r="AH51" s="88"/>
      <c r="AI51" s="88"/>
      <c r="AJ51" s="88"/>
      <c r="AK51" s="88"/>
      <c r="AL51" s="88"/>
      <c r="AM51" s="88"/>
      <c r="AN51" s="88"/>
      <c r="AO51" s="88"/>
      <c r="AP51" s="88"/>
      <c r="AQ51" s="88"/>
      <c r="AR51" s="88"/>
    </row>
    <row r="52" spans="1:52" ht="50.25" customHeight="1" x14ac:dyDescent="0.35">
      <c r="A52" s="15"/>
      <c r="C52" s="88"/>
      <c r="D52" s="88"/>
      <c r="E52" s="88"/>
      <c r="F52" s="88"/>
      <c r="G52" s="88"/>
      <c r="H52" s="88"/>
      <c r="I52" s="88"/>
      <c r="J52" s="88"/>
      <c r="K52" s="88"/>
      <c r="L52" s="88"/>
      <c r="M52" s="88"/>
      <c r="N52" s="88"/>
      <c r="O52" s="88"/>
      <c r="P52" s="88"/>
      <c r="Q52" s="88"/>
      <c r="R52" s="88"/>
      <c r="S52" s="88"/>
      <c r="T52" s="88"/>
      <c r="U52" s="88"/>
      <c r="V52" s="88"/>
      <c r="W52" s="88"/>
      <c r="X52" s="88"/>
      <c r="Y52" s="88"/>
      <c r="Z52" s="88"/>
      <c r="AA52" s="88"/>
      <c r="AB52" s="88"/>
      <c r="AC52" s="88"/>
      <c r="AD52" s="88"/>
      <c r="AE52" s="88"/>
      <c r="AF52" s="88"/>
      <c r="AG52" s="88"/>
      <c r="AH52" s="88"/>
      <c r="AI52" s="88"/>
      <c r="AJ52" s="88"/>
      <c r="AK52" s="88"/>
      <c r="AL52" s="88"/>
      <c r="AM52" s="88"/>
      <c r="AN52" s="88"/>
      <c r="AO52" s="88"/>
      <c r="AP52" s="88"/>
      <c r="AQ52" s="88"/>
      <c r="AR52" s="88"/>
    </row>
    <row r="53" spans="1:52" ht="49.5" customHeight="1" x14ac:dyDescent="0.35">
      <c r="A53" s="15"/>
      <c r="C53" s="88"/>
      <c r="D53" s="88"/>
      <c r="E53" s="88"/>
      <c r="F53" s="88"/>
      <c r="G53" s="88"/>
      <c r="H53" s="88"/>
      <c r="I53" s="88"/>
      <c r="J53" s="88"/>
      <c r="K53" s="88"/>
      <c r="L53" s="88"/>
      <c r="M53" s="88"/>
      <c r="N53" s="88"/>
      <c r="O53" s="88"/>
      <c r="P53" s="88"/>
      <c r="Q53" s="88"/>
      <c r="R53" s="88"/>
      <c r="S53" s="88"/>
      <c r="T53" s="88"/>
      <c r="U53" s="88"/>
      <c r="V53" s="88"/>
      <c r="W53" s="88"/>
      <c r="X53" s="88"/>
      <c r="Y53" s="88"/>
      <c r="Z53" s="88"/>
      <c r="AA53" s="88"/>
      <c r="AB53" s="88"/>
      <c r="AC53" s="88"/>
      <c r="AD53" s="88"/>
      <c r="AE53" s="88"/>
      <c r="AF53" s="88"/>
      <c r="AG53" s="88"/>
      <c r="AH53" s="88"/>
      <c r="AI53" s="88"/>
      <c r="AJ53" s="88"/>
      <c r="AK53" s="88"/>
      <c r="AL53" s="88"/>
      <c r="AM53" s="88"/>
      <c r="AN53" s="88"/>
      <c r="AO53" s="88"/>
      <c r="AP53" s="88"/>
      <c r="AQ53" s="88"/>
      <c r="AR53" s="88"/>
    </row>
    <row r="54" spans="1:52" ht="50.25" customHeight="1" x14ac:dyDescent="0.35">
      <c r="A54" s="15"/>
      <c r="C54" s="88"/>
      <c r="D54" s="88"/>
      <c r="E54" s="88"/>
      <c r="F54" s="88"/>
      <c r="G54" s="88"/>
      <c r="H54" s="88"/>
      <c r="I54" s="88"/>
      <c r="J54" s="88"/>
      <c r="K54" s="88"/>
      <c r="L54" s="88"/>
      <c r="M54" s="88"/>
      <c r="N54" s="88"/>
      <c r="O54" s="88"/>
      <c r="P54" s="88"/>
      <c r="Q54" s="88"/>
      <c r="R54" s="88"/>
      <c r="S54" s="88"/>
      <c r="T54" s="88"/>
      <c r="U54" s="88"/>
      <c r="V54" s="88"/>
      <c r="W54" s="88"/>
      <c r="X54" s="88"/>
      <c r="Y54" s="88"/>
      <c r="Z54" s="88"/>
      <c r="AA54" s="88"/>
      <c r="AB54" s="88"/>
      <c r="AC54" s="88"/>
      <c r="AD54" s="88"/>
      <c r="AE54" s="88"/>
      <c r="AF54" s="88"/>
      <c r="AG54" s="88"/>
      <c r="AH54" s="88"/>
      <c r="AI54" s="88"/>
      <c r="AJ54" s="88"/>
      <c r="AK54" s="88"/>
      <c r="AL54" s="88"/>
      <c r="AM54" s="88"/>
      <c r="AN54" s="88"/>
      <c r="AO54" s="88"/>
      <c r="AP54" s="88"/>
      <c r="AQ54" s="88"/>
      <c r="AR54" s="88"/>
    </row>
    <row r="55" spans="1:52" ht="50.25" customHeight="1" x14ac:dyDescent="0.35">
      <c r="A55" s="15"/>
      <c r="C55" s="88"/>
      <c r="D55" s="88"/>
      <c r="E55" s="88"/>
      <c r="F55" s="88"/>
      <c r="G55" s="88"/>
      <c r="H55" s="88"/>
      <c r="I55" s="88"/>
      <c r="J55" s="88"/>
      <c r="K55" s="88"/>
      <c r="L55" s="88"/>
      <c r="M55" s="88"/>
      <c r="N55" s="88"/>
      <c r="O55" s="88"/>
      <c r="P55" s="88"/>
      <c r="Q55" s="88"/>
      <c r="R55" s="88"/>
      <c r="S55" s="88"/>
      <c r="T55" s="88"/>
      <c r="U55" s="88"/>
      <c r="V55" s="88"/>
      <c r="W55" s="88"/>
      <c r="X55" s="88"/>
      <c r="Y55" s="88"/>
      <c r="Z55" s="88"/>
      <c r="AA55" s="88"/>
      <c r="AB55" s="88"/>
      <c r="AC55" s="88"/>
      <c r="AD55" s="88"/>
      <c r="AE55" s="88"/>
      <c r="AF55" s="88"/>
      <c r="AG55" s="88"/>
      <c r="AH55" s="88"/>
      <c r="AI55" s="88"/>
      <c r="AJ55" s="88"/>
      <c r="AK55" s="88"/>
      <c r="AL55" s="88"/>
      <c r="AM55" s="88"/>
      <c r="AN55" s="88"/>
      <c r="AO55" s="88"/>
      <c r="AP55" s="88"/>
      <c r="AQ55" s="88"/>
      <c r="AR55" s="88"/>
    </row>
    <row r="56" spans="1:52" ht="50.25" customHeight="1" x14ac:dyDescent="0.35">
      <c r="A56" s="15"/>
      <c r="C56" s="88"/>
      <c r="D56" s="88"/>
      <c r="E56" s="88"/>
      <c r="F56" s="88"/>
      <c r="G56" s="88"/>
      <c r="H56" s="88"/>
      <c r="I56" s="88"/>
      <c r="J56" s="88"/>
      <c r="K56" s="88"/>
      <c r="L56" s="88"/>
      <c r="M56" s="88"/>
      <c r="N56" s="88"/>
      <c r="O56" s="88"/>
      <c r="P56" s="88"/>
      <c r="Q56" s="88"/>
      <c r="R56" s="88"/>
      <c r="S56" s="88"/>
      <c r="T56" s="88"/>
      <c r="U56" s="88"/>
      <c r="V56" s="88"/>
      <c r="W56" s="88"/>
      <c r="X56" s="88"/>
      <c r="Y56" s="88"/>
      <c r="Z56" s="88"/>
      <c r="AA56" s="88"/>
      <c r="AB56" s="88"/>
      <c r="AC56" s="88"/>
      <c r="AD56" s="88"/>
      <c r="AE56" s="88"/>
      <c r="AF56" s="88"/>
      <c r="AG56" s="88"/>
      <c r="AH56" s="88"/>
      <c r="AI56" s="88"/>
      <c r="AJ56" s="88"/>
      <c r="AK56" s="88"/>
      <c r="AL56" s="88"/>
      <c r="AM56" s="88"/>
      <c r="AN56" s="88"/>
      <c r="AO56" s="88"/>
      <c r="AP56" s="88"/>
      <c r="AQ56" s="88"/>
      <c r="AR56" s="88"/>
    </row>
    <row r="57" spans="1:52" x14ac:dyDescent="0.35">
      <c r="A57" s="15"/>
      <c r="C57" s="88"/>
      <c r="D57" s="88"/>
      <c r="E57" s="88"/>
      <c r="F57" s="88"/>
      <c r="G57" s="88"/>
      <c r="H57" s="88"/>
      <c r="I57" s="88"/>
      <c r="J57" s="88"/>
      <c r="K57" s="88"/>
      <c r="L57" s="88"/>
      <c r="M57" s="88"/>
      <c r="N57" s="88"/>
      <c r="O57" s="88"/>
      <c r="P57" s="88"/>
      <c r="Q57" s="88"/>
      <c r="R57" s="88"/>
      <c r="S57" s="88"/>
      <c r="T57" s="88"/>
      <c r="U57" s="88"/>
      <c r="V57" s="88"/>
      <c r="W57" s="88"/>
      <c r="X57" s="88"/>
      <c r="Y57" s="88"/>
      <c r="Z57" s="88"/>
      <c r="AA57" s="88"/>
      <c r="AB57" s="88"/>
      <c r="AC57" s="88"/>
      <c r="AD57" s="88"/>
      <c r="AE57" s="88"/>
      <c r="AF57" s="88"/>
      <c r="AG57" s="88"/>
      <c r="AH57" s="88"/>
      <c r="AI57" s="88"/>
      <c r="AJ57" s="88"/>
      <c r="AK57" s="88"/>
      <c r="AL57" s="88"/>
      <c r="AM57" s="88"/>
      <c r="AN57" s="88"/>
      <c r="AO57" s="88"/>
      <c r="AP57" s="88"/>
      <c r="AQ57" s="88"/>
      <c r="AR57" s="88"/>
    </row>
    <row r="58" spans="1:52" x14ac:dyDescent="0.35">
      <c r="A58" s="15"/>
      <c r="C58" s="88"/>
      <c r="D58" s="88"/>
      <c r="E58" s="88"/>
      <c r="F58" s="88"/>
      <c r="G58" s="88"/>
      <c r="H58" s="88"/>
      <c r="I58" s="88"/>
      <c r="J58" s="88"/>
      <c r="K58" s="88"/>
      <c r="L58" s="88"/>
      <c r="M58" s="88"/>
      <c r="N58" s="88"/>
      <c r="O58" s="88"/>
      <c r="P58" s="88"/>
      <c r="Q58" s="88"/>
      <c r="R58" s="88"/>
      <c r="S58" s="88"/>
      <c r="T58" s="88"/>
      <c r="U58" s="88"/>
      <c r="V58" s="88"/>
      <c r="W58" s="88"/>
      <c r="X58" s="88"/>
      <c r="Y58" s="88"/>
      <c r="Z58" s="88"/>
      <c r="AA58" s="88"/>
      <c r="AB58" s="88"/>
      <c r="AC58" s="88"/>
      <c r="AD58" s="88"/>
      <c r="AE58" s="88"/>
      <c r="AF58" s="88"/>
      <c r="AG58" s="88"/>
      <c r="AH58" s="88"/>
      <c r="AI58" s="88"/>
      <c r="AJ58" s="88"/>
      <c r="AK58" s="88"/>
      <c r="AL58" s="88"/>
      <c r="AM58" s="88"/>
      <c r="AN58" s="88"/>
      <c r="AO58" s="88"/>
      <c r="AP58" s="88"/>
      <c r="AQ58" s="88"/>
      <c r="AR58" s="88"/>
    </row>
    <row r="59" spans="1:52" x14ac:dyDescent="0.35">
      <c r="A59" s="15"/>
      <c r="C59" s="88"/>
      <c r="D59" s="88"/>
      <c r="E59" s="88"/>
      <c r="F59" s="88"/>
      <c r="G59" s="88"/>
      <c r="H59" s="88"/>
      <c r="I59" s="88"/>
      <c r="J59" s="88"/>
      <c r="K59" s="88"/>
      <c r="L59" s="88"/>
      <c r="M59" s="88"/>
      <c r="N59" s="88"/>
      <c r="O59" s="88"/>
      <c r="P59" s="88"/>
      <c r="Q59" s="88"/>
      <c r="R59" s="88"/>
      <c r="S59" s="88"/>
      <c r="T59" s="88"/>
      <c r="U59" s="88"/>
      <c r="V59" s="88"/>
      <c r="W59" s="88"/>
      <c r="X59" s="88"/>
      <c r="Y59" s="88"/>
      <c r="Z59" s="88"/>
      <c r="AA59" s="88"/>
      <c r="AB59" s="88"/>
      <c r="AC59" s="88"/>
      <c r="AD59" s="88"/>
      <c r="AE59" s="88"/>
      <c r="AF59" s="88"/>
      <c r="AG59" s="88"/>
      <c r="AH59" s="88"/>
      <c r="AI59" s="88"/>
      <c r="AJ59" s="88"/>
      <c r="AK59" s="88"/>
      <c r="AL59" s="88"/>
      <c r="AM59" s="88"/>
      <c r="AN59" s="88"/>
      <c r="AO59" s="88"/>
      <c r="AP59" s="88"/>
      <c r="AQ59" s="88"/>
      <c r="AR59" s="88"/>
    </row>
    <row r="60" spans="1:52" x14ac:dyDescent="0.35">
      <c r="A60" s="88"/>
      <c r="C60" s="88"/>
      <c r="D60" s="88"/>
      <c r="E60" s="88"/>
      <c r="F60" s="88"/>
      <c r="G60" s="88"/>
      <c r="H60" s="88"/>
      <c r="I60" s="88"/>
      <c r="J60" s="88"/>
      <c r="K60" s="88"/>
      <c r="L60" s="88"/>
      <c r="M60" s="88"/>
      <c r="N60" s="88"/>
      <c r="O60" s="88"/>
      <c r="P60" s="88"/>
      <c r="Q60" s="88"/>
      <c r="R60" s="88"/>
      <c r="S60" s="88"/>
      <c r="T60" s="88"/>
      <c r="U60" s="88"/>
      <c r="V60" s="88"/>
      <c r="W60" s="88"/>
      <c r="X60" s="88"/>
      <c r="Y60" s="88"/>
      <c r="Z60" s="88"/>
      <c r="AA60" s="88"/>
      <c r="AB60" s="88"/>
      <c r="AC60" s="88"/>
      <c r="AD60" s="88"/>
      <c r="AE60" s="88"/>
      <c r="AF60" s="88"/>
      <c r="AG60" s="88"/>
      <c r="AH60" s="88"/>
      <c r="AI60" s="88"/>
      <c r="AJ60" s="88"/>
      <c r="AK60" s="88"/>
      <c r="AL60" s="88"/>
      <c r="AM60" s="88"/>
      <c r="AN60" s="88"/>
      <c r="AO60" s="88"/>
      <c r="AP60" s="88"/>
      <c r="AQ60" s="88"/>
      <c r="AR60" s="88"/>
      <c r="AS60" s="88"/>
      <c r="AT60" s="88"/>
      <c r="AU60" s="88"/>
      <c r="AV60" s="88"/>
      <c r="AW60" s="88"/>
      <c r="AX60" s="88"/>
      <c r="AY60" s="88"/>
      <c r="AZ60" s="88"/>
    </row>
    <row r="61" spans="1:52" x14ac:dyDescent="0.35">
      <c r="A61" s="88"/>
      <c r="B61" s="88"/>
      <c r="C61" s="88"/>
      <c r="D61" s="88"/>
      <c r="E61" s="88"/>
      <c r="F61" s="88"/>
      <c r="G61" s="88"/>
      <c r="H61" s="88"/>
      <c r="I61" s="88"/>
      <c r="J61" s="88"/>
      <c r="K61" s="88"/>
      <c r="L61" s="88"/>
      <c r="M61" s="88"/>
      <c r="N61" s="88"/>
      <c r="O61" s="88"/>
      <c r="P61" s="88"/>
      <c r="Q61" s="88"/>
      <c r="R61" s="88"/>
      <c r="S61" s="88"/>
      <c r="T61" s="88"/>
      <c r="U61" s="88"/>
      <c r="V61" s="88"/>
      <c r="W61" s="88"/>
      <c r="X61" s="88"/>
      <c r="Y61" s="88"/>
      <c r="Z61" s="88"/>
      <c r="AA61" s="88"/>
      <c r="AB61" s="88"/>
      <c r="AC61" s="88"/>
      <c r="AD61" s="88"/>
      <c r="AE61" s="88"/>
      <c r="AF61" s="88"/>
      <c r="AG61" s="88"/>
      <c r="AH61" s="88"/>
      <c r="AI61" s="88"/>
      <c r="AJ61" s="88"/>
      <c r="AK61" s="88"/>
      <c r="AL61" s="88"/>
      <c r="AM61" s="88"/>
      <c r="AN61" s="88"/>
      <c r="AO61" s="88"/>
      <c r="AP61" s="88"/>
      <c r="AQ61" s="88"/>
      <c r="AR61" s="88"/>
      <c r="AS61" s="88"/>
      <c r="AT61" s="88"/>
      <c r="AU61" s="88"/>
      <c r="AV61" s="88"/>
      <c r="AW61" s="88"/>
      <c r="AX61" s="88"/>
      <c r="AY61" s="88"/>
      <c r="AZ61" s="88"/>
    </row>
    <row r="62" spans="1:52" x14ac:dyDescent="0.35">
      <c r="A62" s="88"/>
      <c r="B62" s="88"/>
      <c r="C62" s="88"/>
      <c r="D62" s="88"/>
      <c r="E62" s="88"/>
      <c r="F62" s="88"/>
      <c r="G62" s="88"/>
      <c r="H62" s="88"/>
      <c r="I62" s="88"/>
      <c r="J62" s="88"/>
      <c r="K62" s="88"/>
      <c r="L62" s="88"/>
      <c r="M62" s="88"/>
      <c r="N62" s="88"/>
      <c r="O62" s="88"/>
      <c r="P62" s="88"/>
      <c r="Q62" s="88"/>
      <c r="R62" s="88"/>
      <c r="S62" s="88"/>
      <c r="T62" s="88"/>
      <c r="U62" s="88"/>
      <c r="V62" s="88"/>
      <c r="W62" s="88"/>
      <c r="X62" s="88"/>
      <c r="Y62" s="88"/>
      <c r="Z62" s="88"/>
      <c r="AA62" s="88"/>
      <c r="AB62" s="88"/>
      <c r="AC62" s="88"/>
      <c r="AD62" s="88"/>
      <c r="AE62" s="88"/>
      <c r="AF62" s="88"/>
      <c r="AG62" s="88"/>
      <c r="AH62" s="88"/>
      <c r="AI62" s="88"/>
      <c r="AJ62" s="88"/>
      <c r="AK62" s="88"/>
      <c r="AL62" s="88"/>
      <c r="AM62" s="88"/>
      <c r="AN62" s="88"/>
      <c r="AO62" s="88"/>
      <c r="AP62" s="88"/>
      <c r="AQ62" s="88"/>
      <c r="AR62" s="88"/>
      <c r="AS62" s="88"/>
      <c r="AT62" s="88"/>
      <c r="AU62" s="88"/>
      <c r="AV62" s="88"/>
      <c r="AW62" s="88"/>
      <c r="AX62" s="88"/>
      <c r="AY62" s="88"/>
      <c r="AZ62" s="88"/>
    </row>
    <row r="63" spans="1:52" x14ac:dyDescent="0.35">
      <c r="A63" s="88"/>
      <c r="B63" s="88"/>
      <c r="C63" s="88"/>
      <c r="D63" s="88"/>
      <c r="E63" s="88"/>
      <c r="F63" s="88"/>
      <c r="G63" s="88"/>
      <c r="H63" s="88"/>
      <c r="I63" s="88"/>
      <c r="J63" s="88"/>
      <c r="K63" s="88"/>
      <c r="L63" s="88"/>
      <c r="M63" s="88"/>
      <c r="N63" s="88"/>
      <c r="O63" s="88"/>
      <c r="P63" s="88"/>
      <c r="Q63" s="88"/>
      <c r="R63" s="88"/>
      <c r="S63" s="88"/>
      <c r="T63" s="88"/>
      <c r="U63" s="88"/>
      <c r="V63" s="88"/>
      <c r="W63" s="88"/>
      <c r="X63" s="88"/>
      <c r="Y63" s="88"/>
      <c r="Z63" s="88"/>
      <c r="AA63" s="88"/>
      <c r="AB63" s="88"/>
      <c r="AC63" s="88"/>
      <c r="AD63" s="88"/>
      <c r="AE63" s="88"/>
      <c r="AF63" s="88"/>
      <c r="AG63" s="88"/>
      <c r="AH63" s="88"/>
      <c r="AI63" s="88"/>
      <c r="AJ63" s="88"/>
      <c r="AK63" s="88"/>
      <c r="AL63" s="88"/>
      <c r="AM63" s="88"/>
      <c r="AN63" s="88"/>
      <c r="AO63" s="88"/>
      <c r="AP63" s="88"/>
      <c r="AQ63" s="88"/>
      <c r="AR63" s="88"/>
      <c r="AS63" s="88"/>
      <c r="AT63" s="88"/>
      <c r="AU63" s="88"/>
      <c r="AV63" s="88"/>
      <c r="AW63" s="88"/>
      <c r="AX63" s="88"/>
      <c r="AY63" s="88"/>
      <c r="AZ63" s="88"/>
    </row>
    <row r="64" spans="1:52" x14ac:dyDescent="0.35">
      <c r="A64" s="88"/>
      <c r="B64" s="88"/>
      <c r="C64" s="88"/>
      <c r="D64" s="88"/>
      <c r="E64" s="88"/>
      <c r="F64" s="88"/>
      <c r="G64" s="88"/>
      <c r="H64" s="88"/>
      <c r="I64" s="88"/>
      <c r="J64" s="88"/>
      <c r="K64" s="88"/>
    </row>
    <row r="65" spans="1:11" x14ac:dyDescent="0.35">
      <c r="A65" s="88"/>
      <c r="B65" s="88"/>
      <c r="C65" s="88"/>
      <c r="D65" s="88"/>
      <c r="E65" s="88"/>
      <c r="F65" s="88"/>
      <c r="G65" s="88"/>
      <c r="H65" s="88"/>
      <c r="I65" s="88"/>
      <c r="J65" s="88"/>
      <c r="K65" s="88"/>
    </row>
    <row r="66" spans="1:11" x14ac:dyDescent="0.35">
      <c r="A66" s="88"/>
      <c r="B66" s="88"/>
      <c r="C66" s="88"/>
      <c r="D66" s="88"/>
      <c r="E66" s="88"/>
      <c r="F66" s="88"/>
      <c r="G66" s="88"/>
      <c r="H66" s="88"/>
      <c r="I66" s="88"/>
      <c r="J66" s="88"/>
      <c r="K66" s="88"/>
    </row>
    <row r="67" spans="1:11" x14ac:dyDescent="0.35">
      <c r="A67" s="88"/>
      <c r="B67" s="88"/>
      <c r="C67" s="88"/>
      <c r="D67" s="88"/>
      <c r="E67" s="88"/>
      <c r="F67" s="88"/>
      <c r="G67" s="88"/>
      <c r="H67" s="88"/>
      <c r="I67" s="88"/>
      <c r="J67" s="88"/>
      <c r="K67" s="88"/>
    </row>
    <row r="68" spans="1:11" x14ac:dyDescent="0.35">
      <c r="A68" s="88"/>
      <c r="B68" s="88"/>
      <c r="C68" s="88"/>
      <c r="D68" s="88"/>
      <c r="E68" s="88"/>
      <c r="F68" s="88"/>
      <c r="G68" s="88"/>
      <c r="H68" s="88"/>
      <c r="I68" s="88"/>
      <c r="J68" s="88"/>
      <c r="K68" s="88"/>
    </row>
    <row r="69" spans="1:11" x14ac:dyDescent="0.35">
      <c r="A69" s="88"/>
      <c r="B69" s="88"/>
      <c r="C69" s="88"/>
      <c r="D69" s="88"/>
      <c r="E69" s="88"/>
      <c r="F69" s="88"/>
      <c r="G69" s="88"/>
      <c r="H69" s="88"/>
      <c r="I69" s="88"/>
      <c r="J69" s="88"/>
      <c r="K69" s="88"/>
    </row>
    <row r="70" spans="1:11" x14ac:dyDescent="0.35">
      <c r="A70" s="88"/>
      <c r="B70" s="88"/>
      <c r="C70" s="88"/>
      <c r="D70" s="88"/>
      <c r="E70" s="88"/>
      <c r="F70" s="88"/>
      <c r="G70" s="88"/>
      <c r="H70" s="88"/>
      <c r="I70" s="88"/>
      <c r="J70" s="88"/>
      <c r="K70" s="88"/>
    </row>
    <row r="71" spans="1:11" x14ac:dyDescent="0.35">
      <c r="A71" s="88"/>
      <c r="B71" s="88"/>
      <c r="C71" s="88"/>
      <c r="D71" s="88"/>
      <c r="E71" s="88"/>
      <c r="F71" s="88"/>
      <c r="G71" s="88"/>
      <c r="H71" s="88"/>
      <c r="I71" s="88"/>
      <c r="J71" s="88"/>
      <c r="K71" s="88"/>
    </row>
    <row r="72" spans="1:11" x14ac:dyDescent="0.35">
      <c r="A72" s="88"/>
      <c r="B72" s="88"/>
      <c r="C72" s="88"/>
      <c r="D72" s="88"/>
      <c r="E72" s="88"/>
      <c r="F72" s="88"/>
      <c r="G72" s="88"/>
      <c r="H72" s="88"/>
      <c r="I72" s="88"/>
      <c r="J72" s="88"/>
      <c r="K72" s="88"/>
    </row>
    <row r="73" spans="1:11" x14ac:dyDescent="0.35">
      <c r="A73" s="88"/>
      <c r="B73" s="88"/>
      <c r="C73" s="88"/>
      <c r="D73" s="88"/>
      <c r="E73" s="88"/>
      <c r="F73" s="88"/>
      <c r="G73" s="88"/>
      <c r="H73" s="88"/>
      <c r="I73" s="88"/>
      <c r="J73" s="88"/>
      <c r="K73" s="88"/>
    </row>
    <row r="74" spans="1:11" x14ac:dyDescent="0.35">
      <c r="A74" s="88"/>
      <c r="B74" s="88"/>
      <c r="C74" s="88"/>
      <c r="D74" s="88"/>
      <c r="E74" s="88"/>
      <c r="F74" s="88"/>
      <c r="G74" s="88"/>
      <c r="H74" s="88"/>
      <c r="I74" s="88"/>
      <c r="J74" s="88"/>
      <c r="K74" s="88"/>
    </row>
    <row r="75" spans="1:11" x14ac:dyDescent="0.35">
      <c r="A75" s="88"/>
      <c r="B75" s="88"/>
      <c r="C75" s="88"/>
      <c r="D75" s="88"/>
      <c r="E75" s="88"/>
      <c r="F75" s="88"/>
      <c r="G75" s="88"/>
      <c r="H75" s="88"/>
      <c r="I75" s="88"/>
      <c r="J75" s="88"/>
      <c r="K75" s="88"/>
    </row>
    <row r="76" spans="1:11" x14ac:dyDescent="0.35">
      <c r="A76" s="88"/>
      <c r="B76" s="88"/>
      <c r="C76" s="88"/>
      <c r="D76" s="88"/>
      <c r="E76" s="88"/>
      <c r="F76" s="88"/>
      <c r="G76" s="88"/>
      <c r="H76" s="88"/>
      <c r="I76" s="88"/>
      <c r="J76" s="88"/>
      <c r="K76" s="88"/>
    </row>
    <row r="77" spans="1:11" x14ac:dyDescent="0.35">
      <c r="A77" s="88"/>
      <c r="B77" s="88"/>
      <c r="C77" s="88"/>
      <c r="D77" s="88"/>
      <c r="E77" s="88"/>
      <c r="F77" s="88"/>
      <c r="G77" s="88"/>
      <c r="H77" s="88"/>
      <c r="I77" s="88"/>
      <c r="J77" s="88"/>
      <c r="K77" s="88"/>
    </row>
    <row r="78" spans="1:11" x14ac:dyDescent="0.35">
      <c r="A78" s="88"/>
      <c r="B78" s="88"/>
      <c r="C78" s="88"/>
      <c r="D78" s="88"/>
      <c r="E78" s="88"/>
      <c r="F78" s="88"/>
      <c r="G78" s="88"/>
      <c r="H78" s="88"/>
      <c r="I78" s="88"/>
      <c r="J78" s="88"/>
      <c r="K78" s="88"/>
    </row>
    <row r="79" spans="1:11" x14ac:dyDescent="0.35">
      <c r="A79" s="88"/>
      <c r="B79" s="88"/>
      <c r="C79" s="88"/>
      <c r="D79" s="88"/>
      <c r="E79" s="88"/>
      <c r="F79" s="88"/>
      <c r="G79" s="88"/>
      <c r="H79" s="88"/>
      <c r="I79" s="88"/>
      <c r="J79" s="88"/>
      <c r="K79" s="88"/>
    </row>
    <row r="80" spans="1:11" x14ac:dyDescent="0.35">
      <c r="A80" s="88"/>
      <c r="B80" s="88"/>
      <c r="C80" s="88"/>
      <c r="D80" s="88"/>
      <c r="E80" s="88"/>
      <c r="F80" s="88"/>
      <c r="G80" s="88"/>
      <c r="H80" s="88"/>
      <c r="I80" s="88"/>
      <c r="J80" s="88"/>
      <c r="K80" s="88"/>
    </row>
    <row r="81" spans="1:11" x14ac:dyDescent="0.35">
      <c r="A81" s="88"/>
      <c r="B81" s="88"/>
      <c r="C81" s="88"/>
      <c r="D81" s="88"/>
      <c r="E81" s="88"/>
      <c r="F81" s="88"/>
      <c r="G81" s="88"/>
      <c r="H81" s="88"/>
      <c r="I81" s="88"/>
      <c r="J81" s="88"/>
      <c r="K81" s="88"/>
    </row>
    <row r="82" spans="1:11" x14ac:dyDescent="0.35">
      <c r="A82" s="88"/>
      <c r="B82" s="88"/>
      <c r="C82" s="88"/>
      <c r="D82" s="88"/>
      <c r="E82" s="88"/>
      <c r="F82" s="88"/>
      <c r="G82" s="88"/>
      <c r="H82" s="88"/>
      <c r="I82" s="88"/>
      <c r="J82" s="88"/>
      <c r="K82" s="88"/>
    </row>
    <row r="83" spans="1:11" x14ac:dyDescent="0.35">
      <c r="A83" s="88"/>
      <c r="B83" s="88"/>
      <c r="C83" s="88"/>
      <c r="D83" s="88"/>
      <c r="E83" s="88"/>
      <c r="F83" s="88"/>
      <c r="G83" s="88"/>
      <c r="H83" s="88"/>
      <c r="I83" s="88"/>
      <c r="J83" s="88"/>
      <c r="K83" s="88"/>
    </row>
    <row r="84" spans="1:11" x14ac:dyDescent="0.35">
      <c r="A84" s="88"/>
      <c r="B84" s="88"/>
      <c r="C84" s="88"/>
      <c r="D84" s="88"/>
      <c r="E84" s="88"/>
      <c r="F84" s="88"/>
      <c r="G84" s="88"/>
      <c r="H84" s="88"/>
      <c r="I84" s="88"/>
      <c r="J84" s="88"/>
      <c r="K84" s="88"/>
    </row>
    <row r="85" spans="1:11" x14ac:dyDescent="0.35">
      <c r="A85" s="88"/>
      <c r="B85" s="88"/>
      <c r="C85" s="88"/>
      <c r="D85" s="88"/>
      <c r="E85" s="88"/>
      <c r="F85" s="88"/>
      <c r="G85" s="88"/>
      <c r="H85" s="88"/>
      <c r="I85" s="88"/>
      <c r="J85" s="88"/>
      <c r="K85" s="88"/>
    </row>
    <row r="86" spans="1:11" x14ac:dyDescent="0.35">
      <c r="A86" s="88"/>
      <c r="B86" s="88"/>
      <c r="C86" s="88"/>
      <c r="D86" s="88"/>
      <c r="E86" s="88"/>
      <c r="F86" s="88"/>
      <c r="G86" s="88"/>
      <c r="H86" s="88"/>
      <c r="I86" s="88"/>
      <c r="J86" s="88"/>
      <c r="K86" s="88"/>
    </row>
    <row r="87" spans="1:11" x14ac:dyDescent="0.35">
      <c r="A87" s="88"/>
      <c r="B87" s="88"/>
      <c r="C87" s="88"/>
      <c r="D87" s="88"/>
      <c r="E87" s="88"/>
      <c r="F87" s="88"/>
      <c r="G87" s="88"/>
      <c r="H87" s="88"/>
      <c r="I87" s="88"/>
      <c r="J87" s="88"/>
      <c r="K87" s="88"/>
    </row>
    <row r="88" spans="1:11" x14ac:dyDescent="0.35">
      <c r="A88" s="88"/>
      <c r="B88" s="88"/>
      <c r="C88" s="88"/>
      <c r="D88" s="88"/>
      <c r="E88" s="88"/>
      <c r="F88" s="88"/>
      <c r="G88" s="88"/>
      <c r="H88" s="88"/>
      <c r="I88" s="88"/>
      <c r="J88" s="88"/>
      <c r="K88" s="88"/>
    </row>
    <row r="89" spans="1:11" x14ac:dyDescent="0.35">
      <c r="A89" s="88"/>
      <c r="B89" s="88"/>
      <c r="C89" s="88"/>
      <c r="D89" s="88"/>
      <c r="E89" s="88"/>
      <c r="F89" s="88"/>
      <c r="G89" s="88"/>
      <c r="H89" s="88"/>
      <c r="I89" s="88"/>
      <c r="J89" s="88"/>
      <c r="K89" s="88"/>
    </row>
    <row r="90" spans="1:11" x14ac:dyDescent="0.35">
      <c r="A90" s="88"/>
      <c r="B90" s="88"/>
      <c r="C90" s="88"/>
      <c r="D90" s="88"/>
      <c r="E90" s="88"/>
      <c r="F90" s="88"/>
      <c r="G90" s="88"/>
      <c r="H90" s="88"/>
      <c r="I90" s="88"/>
      <c r="J90" s="88"/>
      <c r="K90" s="88"/>
    </row>
    <row r="91" spans="1:11" x14ac:dyDescent="0.35">
      <c r="A91" s="88"/>
      <c r="B91" s="88"/>
      <c r="C91" s="88"/>
      <c r="D91" s="88"/>
      <c r="E91" s="88"/>
      <c r="F91" s="88"/>
      <c r="G91" s="88"/>
      <c r="H91" s="88"/>
      <c r="I91" s="88"/>
      <c r="J91" s="88"/>
      <c r="K91" s="88"/>
    </row>
    <row r="92" spans="1:11" x14ac:dyDescent="0.35">
      <c r="A92" s="88"/>
      <c r="B92" s="88"/>
      <c r="C92" s="88"/>
      <c r="D92" s="88"/>
      <c r="E92" s="88"/>
      <c r="F92" s="88"/>
      <c r="G92" s="88"/>
      <c r="H92" s="88"/>
      <c r="I92" s="88"/>
      <c r="J92" s="88"/>
      <c r="K92" s="88"/>
    </row>
    <row r="93" spans="1:11" x14ac:dyDescent="0.35">
      <c r="A93" s="88"/>
      <c r="B93" s="88"/>
      <c r="C93" s="88"/>
      <c r="D93" s="88"/>
      <c r="E93" s="88"/>
      <c r="F93" s="88"/>
      <c r="G93" s="88"/>
      <c r="H93" s="88"/>
      <c r="I93" s="88"/>
      <c r="J93" s="88"/>
      <c r="K93" s="88"/>
    </row>
    <row r="94" spans="1:11" x14ac:dyDescent="0.35">
      <c r="A94" s="88"/>
      <c r="B94" s="88"/>
      <c r="C94" s="88"/>
      <c r="D94" s="88"/>
      <c r="E94" s="88"/>
      <c r="F94" s="88"/>
      <c r="G94" s="88"/>
      <c r="H94" s="88"/>
      <c r="I94" s="88"/>
      <c r="J94" s="88"/>
      <c r="K94" s="88"/>
    </row>
    <row r="95" spans="1:11" x14ac:dyDescent="0.35">
      <c r="A95" s="88"/>
      <c r="B95" s="88"/>
      <c r="C95" s="88"/>
      <c r="D95" s="88"/>
      <c r="E95" s="88"/>
      <c r="F95" s="88"/>
      <c r="G95" s="88"/>
      <c r="H95" s="88"/>
      <c r="I95" s="88"/>
      <c r="J95" s="88"/>
      <c r="K95" s="88"/>
    </row>
    <row r="96" spans="1:11" x14ac:dyDescent="0.35">
      <c r="A96" s="88"/>
      <c r="B96" s="88"/>
      <c r="C96" s="88"/>
      <c r="D96" s="88"/>
      <c r="E96" s="88"/>
      <c r="F96" s="88"/>
      <c r="G96" s="88"/>
      <c r="H96" s="88"/>
      <c r="I96" s="88"/>
      <c r="J96" s="88"/>
      <c r="K96" s="88"/>
    </row>
    <row r="97" spans="1:11" x14ac:dyDescent="0.35">
      <c r="A97" s="88"/>
      <c r="B97" s="88"/>
      <c r="C97" s="88"/>
      <c r="D97" s="88"/>
      <c r="E97" s="88"/>
      <c r="F97" s="88"/>
      <c r="G97" s="88"/>
      <c r="H97" s="88"/>
      <c r="I97" s="88"/>
      <c r="J97" s="88"/>
      <c r="K97" s="88"/>
    </row>
    <row r="98" spans="1:11" x14ac:dyDescent="0.35">
      <c r="A98" s="88"/>
      <c r="B98" s="88"/>
      <c r="C98" s="88"/>
      <c r="D98" s="88"/>
      <c r="E98" s="88"/>
      <c r="F98" s="88"/>
      <c r="G98" s="88"/>
      <c r="H98" s="88"/>
      <c r="I98" s="88"/>
      <c r="J98" s="88"/>
      <c r="K98" s="88"/>
    </row>
    <row r="99" spans="1:11" x14ac:dyDescent="0.35">
      <c r="A99" s="88"/>
      <c r="B99" s="88"/>
      <c r="H99" s="88"/>
      <c r="I99" s="88"/>
      <c r="J99" s="88"/>
      <c r="K99" s="88"/>
    </row>
    <row r="100" spans="1:11" x14ac:dyDescent="0.35">
      <c r="A100" s="88"/>
      <c r="B100" s="88"/>
      <c r="H100" s="88"/>
      <c r="I100" s="88"/>
      <c r="J100" s="88"/>
      <c r="K100" s="88"/>
    </row>
    <row r="101" spans="1:11" x14ac:dyDescent="0.35">
      <c r="A101" s="88"/>
      <c r="B101" s="88"/>
      <c r="H101" s="88"/>
      <c r="I101" s="88"/>
      <c r="J101" s="88"/>
      <c r="K101" s="88"/>
    </row>
    <row r="102" spans="1:11" x14ac:dyDescent="0.35">
      <c r="A102" s="88"/>
      <c r="B102" s="88"/>
      <c r="H102" s="88"/>
      <c r="I102" s="88"/>
      <c r="J102" s="88"/>
      <c r="K102" s="88"/>
    </row>
    <row r="103" spans="1:11" x14ac:dyDescent="0.35">
      <c r="A103" s="88"/>
      <c r="B103" s="88"/>
      <c r="H103" s="88"/>
      <c r="I103" s="88"/>
      <c r="J103" s="88"/>
      <c r="K103" s="88"/>
    </row>
    <row r="104" spans="1:11" x14ac:dyDescent="0.35">
      <c r="A104" s="88"/>
      <c r="B104" s="88"/>
      <c r="H104" s="88"/>
      <c r="I104" s="88"/>
      <c r="J104" s="88"/>
      <c r="K104" s="88"/>
    </row>
    <row r="105" spans="1:11" x14ac:dyDescent="0.35">
      <c r="A105" s="88"/>
      <c r="B105" s="88"/>
      <c r="H105" s="88"/>
      <c r="I105" s="88"/>
      <c r="J105" s="88"/>
      <c r="K105" s="88"/>
    </row>
    <row r="106" spans="1:11" x14ac:dyDescent="0.35">
      <c r="A106" s="88"/>
      <c r="B106" s="88"/>
      <c r="H106" s="88"/>
      <c r="I106" s="88"/>
      <c r="J106" s="88"/>
      <c r="K106" s="88"/>
    </row>
    <row r="107" spans="1:11" x14ac:dyDescent="0.35">
      <c r="A107" s="88"/>
      <c r="B107" s="88"/>
      <c r="H107" s="88"/>
      <c r="I107" s="88"/>
      <c r="J107" s="88"/>
      <c r="K107" s="88"/>
    </row>
    <row r="108" spans="1:11" x14ac:dyDescent="0.35">
      <c r="B108" s="88"/>
      <c r="J108" s="88"/>
    </row>
  </sheetData>
  <mergeCells count="43">
    <mergeCell ref="E29:H29"/>
    <mergeCell ref="E30:H30"/>
    <mergeCell ref="D32:E32"/>
    <mergeCell ref="D35:E35"/>
    <mergeCell ref="F32:G32"/>
    <mergeCell ref="D33:E33"/>
    <mergeCell ref="F33:G33"/>
    <mergeCell ref="G49:I49"/>
    <mergeCell ref="F34:G34"/>
    <mergeCell ref="G44:I44"/>
    <mergeCell ref="G45:I45"/>
    <mergeCell ref="G46:I46"/>
    <mergeCell ref="G47:I47"/>
    <mergeCell ref="G48:I48"/>
    <mergeCell ref="E39:H39"/>
    <mergeCell ref="D34:E34"/>
    <mergeCell ref="F35:G35"/>
    <mergeCell ref="E38:H38"/>
    <mergeCell ref="D41:E41"/>
    <mergeCell ref="F41:I41"/>
    <mergeCell ref="D24:E24"/>
    <mergeCell ref="D25:E25"/>
    <mergeCell ref="D26:E26"/>
    <mergeCell ref="D7:E7"/>
    <mergeCell ref="F7:G7"/>
    <mergeCell ref="F26:G26"/>
    <mergeCell ref="F25:G25"/>
    <mergeCell ref="F24:G24"/>
    <mergeCell ref="E14:H14"/>
    <mergeCell ref="E15:H15"/>
    <mergeCell ref="D13:I13"/>
    <mergeCell ref="F8:G8"/>
    <mergeCell ref="D18:I21"/>
    <mergeCell ref="D23:E23"/>
    <mergeCell ref="F23:G23"/>
    <mergeCell ref="C3:I3"/>
    <mergeCell ref="C4:I4"/>
    <mergeCell ref="C17:H17"/>
    <mergeCell ref="D8:E8"/>
    <mergeCell ref="D9:E9"/>
    <mergeCell ref="F9:G9"/>
    <mergeCell ref="D10:E10"/>
    <mergeCell ref="F10:G10"/>
  </mergeCells>
  <hyperlinks>
    <hyperlink ref="E15" r:id="rId1"/>
    <hyperlink ref="E30" r:id="rId2"/>
  </hyperlinks>
  <pageMargins left="0.2" right="0.21" top="0.17" bottom="0.17" header="0.17" footer="0.17"/>
  <pageSetup orientation="landscape" r:id="rId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1:H52"/>
  <sheetViews>
    <sheetView zoomScale="85" zoomScaleNormal="85" workbookViewId="0">
      <selection activeCell="E9" sqref="E9"/>
    </sheetView>
  </sheetViews>
  <sheetFormatPr defaultColWidth="8.81640625" defaultRowHeight="14.5" x14ac:dyDescent="0.35"/>
  <cols>
    <col min="1" max="1" width="1.453125" customWidth="1"/>
    <col min="2" max="2" width="1.81640625" customWidth="1"/>
    <col min="3" max="3" width="13.54296875" customWidth="1"/>
    <col min="4" max="4" width="50.54296875" customWidth="1"/>
    <col min="5" max="5" width="17.1796875" customWidth="1"/>
    <col min="6" max="6" width="24.6328125" customWidth="1"/>
    <col min="7" max="7" width="16.81640625" customWidth="1"/>
    <col min="8" max="9" width="1.81640625" customWidth="1"/>
  </cols>
  <sheetData>
    <row r="1" spans="2:8" ht="15" thickBot="1" x14ac:dyDescent="0.4"/>
    <row r="2" spans="2:8" ht="15" thickBot="1" x14ac:dyDescent="0.4">
      <c r="B2" s="33"/>
      <c r="C2" s="34"/>
      <c r="D2" s="35"/>
      <c r="E2" s="35"/>
      <c r="F2" s="35"/>
      <c r="G2" s="35"/>
      <c r="H2" s="36"/>
    </row>
    <row r="3" spans="2:8" ht="20.5" thickBot="1" x14ac:dyDescent="0.45">
      <c r="B3" s="81"/>
      <c r="C3" s="345" t="s">
        <v>247</v>
      </c>
      <c r="D3" s="438"/>
      <c r="E3" s="438"/>
      <c r="F3" s="438"/>
      <c r="G3" s="439"/>
      <c r="H3" s="83"/>
    </row>
    <row r="4" spans="2:8" x14ac:dyDescent="0.35">
      <c r="B4" s="37"/>
      <c r="C4" s="440" t="s">
        <v>248</v>
      </c>
      <c r="D4" s="440"/>
      <c r="E4" s="440"/>
      <c r="F4" s="440"/>
      <c r="G4" s="440"/>
      <c r="H4" s="38"/>
    </row>
    <row r="5" spans="2:8" x14ac:dyDescent="0.35">
      <c r="B5" s="37"/>
      <c r="C5" s="441"/>
      <c r="D5" s="441"/>
      <c r="E5" s="441"/>
      <c r="F5" s="441"/>
      <c r="G5" s="441"/>
      <c r="H5" s="38"/>
    </row>
    <row r="6" spans="2:8" ht="30.75" customHeight="1" thickBot="1" x14ac:dyDescent="0.4">
      <c r="B6" s="37"/>
      <c r="C6" s="442" t="s">
        <v>768</v>
      </c>
      <c r="D6" s="442"/>
      <c r="E6" s="40"/>
      <c r="F6" s="40"/>
      <c r="G6" s="40"/>
      <c r="H6" s="38"/>
    </row>
    <row r="7" spans="2:8" ht="30" customHeight="1" x14ac:dyDescent="0.35">
      <c r="B7" s="37"/>
      <c r="C7" s="272" t="s">
        <v>246</v>
      </c>
      <c r="D7" s="127" t="s">
        <v>245</v>
      </c>
      <c r="E7" s="273" t="s">
        <v>243</v>
      </c>
      <c r="F7" s="274" t="s">
        <v>276</v>
      </c>
      <c r="G7" s="273" t="s">
        <v>284</v>
      </c>
      <c r="H7" s="38"/>
    </row>
    <row r="8" spans="2:8" ht="39" x14ac:dyDescent="0.35">
      <c r="B8" s="42"/>
      <c r="C8" s="295" t="s">
        <v>769</v>
      </c>
      <c r="D8" s="276" t="s">
        <v>728</v>
      </c>
      <c r="E8" s="280" t="s">
        <v>763</v>
      </c>
      <c r="F8" s="279">
        <v>2</v>
      </c>
      <c r="G8" s="275">
        <v>13</v>
      </c>
      <c r="H8" s="43"/>
    </row>
    <row r="9" spans="2:8" ht="39" x14ac:dyDescent="0.35">
      <c r="B9" s="42"/>
      <c r="C9" s="295" t="s">
        <v>769</v>
      </c>
      <c r="D9" s="276" t="s">
        <v>729</v>
      </c>
      <c r="E9" s="280" t="s">
        <v>759</v>
      </c>
      <c r="F9" s="279">
        <v>0</v>
      </c>
      <c r="G9" s="275">
        <v>4</v>
      </c>
      <c r="H9" s="43"/>
    </row>
    <row r="10" spans="2:8" ht="26" x14ac:dyDescent="0.35">
      <c r="B10" s="42"/>
      <c r="C10" s="295" t="s">
        <v>769</v>
      </c>
      <c r="D10" s="276" t="s">
        <v>730</v>
      </c>
      <c r="E10" s="280">
        <v>0</v>
      </c>
      <c r="F10" s="279">
        <v>0</v>
      </c>
      <c r="G10" s="275">
        <v>1</v>
      </c>
      <c r="H10" s="43"/>
    </row>
    <row r="11" spans="2:8" x14ac:dyDescent="0.35">
      <c r="B11" s="42"/>
      <c r="C11" s="295" t="s">
        <v>769</v>
      </c>
      <c r="D11" s="276" t="s">
        <v>731</v>
      </c>
      <c r="E11" s="280">
        <v>0</v>
      </c>
      <c r="F11" s="279">
        <v>0</v>
      </c>
      <c r="G11" s="275">
        <v>1000</v>
      </c>
      <c r="H11" s="43"/>
    </row>
    <row r="12" spans="2:8" ht="39" x14ac:dyDescent="0.35">
      <c r="B12" s="42"/>
      <c r="C12" s="295" t="s">
        <v>770</v>
      </c>
      <c r="D12" s="276" t="s">
        <v>732</v>
      </c>
      <c r="E12" s="280" t="s">
        <v>760</v>
      </c>
      <c r="F12" s="279">
        <v>187</v>
      </c>
      <c r="G12" s="275">
        <v>90</v>
      </c>
      <c r="H12" s="43"/>
    </row>
    <row r="13" spans="2:8" ht="39" x14ac:dyDescent="0.35">
      <c r="B13" s="42"/>
      <c r="C13" s="295" t="s">
        <v>770</v>
      </c>
      <c r="D13" s="276" t="s">
        <v>733</v>
      </c>
      <c r="E13" s="280" t="s">
        <v>761</v>
      </c>
      <c r="F13" s="279">
        <v>187</v>
      </c>
      <c r="G13" s="275">
        <v>90</v>
      </c>
      <c r="H13" s="43"/>
    </row>
    <row r="14" spans="2:8" x14ac:dyDescent="0.35">
      <c r="B14" s="42"/>
      <c r="C14" s="295" t="s">
        <v>771</v>
      </c>
      <c r="D14" s="276" t="s">
        <v>731</v>
      </c>
      <c r="E14" s="280">
        <v>0</v>
      </c>
      <c r="F14" s="279">
        <v>579</v>
      </c>
      <c r="G14" s="275">
        <v>1000</v>
      </c>
      <c r="H14" s="43"/>
    </row>
    <row r="15" spans="2:8" ht="65" x14ac:dyDescent="0.35">
      <c r="B15" s="42"/>
      <c r="C15" s="295" t="s">
        <v>771</v>
      </c>
      <c r="D15" s="276" t="s">
        <v>734</v>
      </c>
      <c r="E15" s="280">
        <v>0</v>
      </c>
      <c r="F15" s="279">
        <v>355</v>
      </c>
      <c r="G15" s="275">
        <v>90</v>
      </c>
      <c r="H15" s="43"/>
    </row>
    <row r="16" spans="2:8" x14ac:dyDescent="0.35">
      <c r="B16" s="42"/>
      <c r="C16" s="295" t="s">
        <v>771</v>
      </c>
      <c r="D16" s="276" t="s">
        <v>762</v>
      </c>
      <c r="E16" s="280">
        <v>0</v>
      </c>
      <c r="F16" s="279">
        <v>343</v>
      </c>
      <c r="G16" s="275">
        <v>90</v>
      </c>
      <c r="H16" s="43"/>
    </row>
    <row r="17" spans="2:8" ht="39" x14ac:dyDescent="0.35">
      <c r="B17" s="42"/>
      <c r="C17" s="295" t="s">
        <v>771</v>
      </c>
      <c r="D17" s="276" t="s">
        <v>735</v>
      </c>
      <c r="E17" s="280">
        <v>0</v>
      </c>
      <c r="F17" s="279">
        <f>176*2</f>
        <v>352</v>
      </c>
      <c r="G17" s="275">
        <v>1000</v>
      </c>
      <c r="H17" s="43"/>
    </row>
    <row r="18" spans="2:8" ht="26" x14ac:dyDescent="0.35">
      <c r="B18" s="42"/>
      <c r="C18" s="443" t="s">
        <v>772</v>
      </c>
      <c r="D18" s="314" t="s">
        <v>815</v>
      </c>
      <c r="E18" s="315">
        <v>0</v>
      </c>
      <c r="F18" s="316">
        <v>16</v>
      </c>
      <c r="G18" s="317">
        <v>10</v>
      </c>
      <c r="H18" s="43"/>
    </row>
    <row r="19" spans="2:8" ht="39" x14ac:dyDescent="0.35">
      <c r="B19" s="42"/>
      <c r="C19" s="444"/>
      <c r="D19" s="314" t="s">
        <v>814</v>
      </c>
      <c r="E19" s="315">
        <v>0</v>
      </c>
      <c r="F19" s="316">
        <v>1</v>
      </c>
      <c r="G19" s="317">
        <v>5</v>
      </c>
      <c r="H19" s="43"/>
    </row>
    <row r="20" spans="2:8" ht="39" x14ac:dyDescent="0.35">
      <c r="B20" s="42"/>
      <c r="C20" s="295" t="s">
        <v>773</v>
      </c>
      <c r="D20" s="277" t="s">
        <v>830</v>
      </c>
      <c r="E20" s="280">
        <v>0</v>
      </c>
      <c r="F20" s="279">
        <v>7</v>
      </c>
      <c r="G20" s="275">
        <v>52</v>
      </c>
      <c r="H20" s="43"/>
    </row>
    <row r="21" spans="2:8" x14ac:dyDescent="0.35">
      <c r="B21" s="42"/>
      <c r="C21" s="295" t="s">
        <v>773</v>
      </c>
      <c r="D21" s="277" t="s">
        <v>736</v>
      </c>
      <c r="E21" s="280">
        <v>0</v>
      </c>
      <c r="F21" s="279">
        <v>4</v>
      </c>
      <c r="G21" s="275">
        <v>12</v>
      </c>
      <c r="H21" s="43"/>
    </row>
    <row r="22" spans="2:8" x14ac:dyDescent="0.35">
      <c r="B22" s="42"/>
      <c r="C22" s="295" t="s">
        <v>773</v>
      </c>
      <c r="D22" s="277" t="s">
        <v>737</v>
      </c>
      <c r="E22" s="280">
        <v>0</v>
      </c>
      <c r="F22" s="279">
        <v>4</v>
      </c>
      <c r="G22" s="275">
        <v>3</v>
      </c>
      <c r="H22" s="43"/>
    </row>
    <row r="23" spans="2:8" x14ac:dyDescent="0.35">
      <c r="B23" s="42"/>
      <c r="C23" s="295" t="s">
        <v>773</v>
      </c>
      <c r="D23" s="277" t="s">
        <v>738</v>
      </c>
      <c r="E23" s="280">
        <v>0</v>
      </c>
      <c r="F23" s="279">
        <v>1604</v>
      </c>
      <c r="G23" s="278">
        <v>25000</v>
      </c>
      <c r="H23" s="43"/>
    </row>
    <row r="24" spans="2:8" ht="26" x14ac:dyDescent="0.35">
      <c r="B24" s="42"/>
      <c r="C24" s="295" t="s">
        <v>774</v>
      </c>
      <c r="D24" s="277" t="s">
        <v>739</v>
      </c>
      <c r="E24" s="280">
        <v>0</v>
      </c>
      <c r="F24" s="279">
        <v>94</v>
      </c>
      <c r="G24" s="275">
        <v>5</v>
      </c>
      <c r="H24" s="43"/>
    </row>
    <row r="25" spans="2:8" ht="26" x14ac:dyDescent="0.35">
      <c r="B25" s="42"/>
      <c r="C25" s="295" t="s">
        <v>774</v>
      </c>
      <c r="D25" s="277" t="s">
        <v>764</v>
      </c>
      <c r="E25" s="280">
        <v>0</v>
      </c>
      <c r="F25" s="279">
        <v>0</v>
      </c>
      <c r="G25" s="275">
        <v>5000</v>
      </c>
      <c r="H25" s="43"/>
    </row>
    <row r="26" spans="2:8" x14ac:dyDescent="0.35">
      <c r="B26" s="42"/>
      <c r="C26" s="295" t="s">
        <v>775</v>
      </c>
      <c r="D26" s="277" t="s">
        <v>786</v>
      </c>
      <c r="E26" s="280">
        <v>0</v>
      </c>
      <c r="F26" s="279">
        <v>108</v>
      </c>
      <c r="G26" s="275">
        <v>50</v>
      </c>
      <c r="H26" s="43"/>
    </row>
    <row r="27" spans="2:8" x14ac:dyDescent="0.35">
      <c r="B27" s="42"/>
      <c r="C27" s="295" t="s">
        <v>775</v>
      </c>
      <c r="D27" s="277" t="s">
        <v>740</v>
      </c>
      <c r="E27" s="280">
        <v>0</v>
      </c>
      <c r="F27" s="279">
        <v>12</v>
      </c>
      <c r="G27" s="275">
        <v>1</v>
      </c>
      <c r="H27" s="43"/>
    </row>
    <row r="28" spans="2:8" ht="39" x14ac:dyDescent="0.35">
      <c r="B28" s="42"/>
      <c r="C28" s="295" t="s">
        <v>776</v>
      </c>
      <c r="D28" s="277" t="s">
        <v>741</v>
      </c>
      <c r="E28" s="280">
        <v>0</v>
      </c>
      <c r="F28" s="279">
        <v>767</v>
      </c>
      <c r="G28" s="275">
        <v>25000</v>
      </c>
      <c r="H28" s="43"/>
    </row>
    <row r="29" spans="2:8" ht="26" x14ac:dyDescent="0.35">
      <c r="B29" s="42"/>
      <c r="C29" s="295" t="s">
        <v>776</v>
      </c>
      <c r="D29" s="277" t="s">
        <v>742</v>
      </c>
      <c r="E29" s="280">
        <v>0</v>
      </c>
      <c r="F29" s="279">
        <v>4</v>
      </c>
      <c r="G29" s="275">
        <v>50</v>
      </c>
      <c r="H29" s="43"/>
    </row>
    <row r="30" spans="2:8" x14ac:dyDescent="0.35">
      <c r="B30" s="42"/>
      <c r="C30" s="443" t="s">
        <v>777</v>
      </c>
      <c r="D30" s="314" t="s">
        <v>816</v>
      </c>
      <c r="E30" s="315">
        <v>0</v>
      </c>
      <c r="F30" s="316">
        <v>3</v>
      </c>
      <c r="G30" s="317">
        <v>10</v>
      </c>
      <c r="H30" s="43"/>
    </row>
    <row r="31" spans="2:8" ht="39" x14ac:dyDescent="0.35">
      <c r="B31" s="42"/>
      <c r="C31" s="444"/>
      <c r="D31" s="314" t="s">
        <v>817</v>
      </c>
      <c r="E31" s="315">
        <v>0</v>
      </c>
      <c r="F31" s="316">
        <v>0</v>
      </c>
      <c r="G31" s="317">
        <v>2</v>
      </c>
      <c r="H31" s="43"/>
    </row>
    <row r="32" spans="2:8" ht="26" x14ac:dyDescent="0.35">
      <c r="B32" s="42"/>
      <c r="C32" s="295" t="s">
        <v>778</v>
      </c>
      <c r="D32" s="277" t="s">
        <v>743</v>
      </c>
      <c r="E32" s="280">
        <v>0</v>
      </c>
      <c r="F32" s="279">
        <v>500</v>
      </c>
      <c r="G32" s="275">
        <v>500</v>
      </c>
      <c r="H32" s="43"/>
    </row>
    <row r="33" spans="2:8" ht="26" x14ac:dyDescent="0.35">
      <c r="B33" s="42"/>
      <c r="C33" s="295" t="s">
        <v>778</v>
      </c>
      <c r="D33" s="277" t="s">
        <v>744</v>
      </c>
      <c r="E33" s="280">
        <v>0</v>
      </c>
      <c r="F33" s="279">
        <v>12</v>
      </c>
      <c r="G33" s="275">
        <v>10</v>
      </c>
      <c r="H33" s="43"/>
    </row>
    <row r="34" spans="2:8" ht="26" x14ac:dyDescent="0.35">
      <c r="B34" s="42"/>
      <c r="C34" s="295" t="s">
        <v>778</v>
      </c>
      <c r="D34" s="277" t="s">
        <v>787</v>
      </c>
      <c r="E34" s="280">
        <v>0</v>
      </c>
      <c r="F34" s="279">
        <v>12</v>
      </c>
      <c r="G34" s="275">
        <v>8</v>
      </c>
      <c r="H34" s="43"/>
    </row>
    <row r="35" spans="2:8" x14ac:dyDescent="0.35">
      <c r="B35" s="42"/>
      <c r="C35" s="295" t="s">
        <v>778</v>
      </c>
      <c r="D35" s="277" t="s">
        <v>745</v>
      </c>
      <c r="E35" s="280">
        <v>0</v>
      </c>
      <c r="F35" s="279">
        <v>1</v>
      </c>
      <c r="G35" s="278">
        <v>1</v>
      </c>
      <c r="H35" s="43"/>
    </row>
    <row r="36" spans="2:8" ht="26" x14ac:dyDescent="0.35">
      <c r="B36" s="42"/>
      <c r="C36" s="295" t="s">
        <v>779</v>
      </c>
      <c r="D36" s="277" t="s">
        <v>746</v>
      </c>
      <c r="E36" s="280">
        <v>0</v>
      </c>
      <c r="F36" s="279">
        <v>25</v>
      </c>
      <c r="G36" s="275">
        <v>25</v>
      </c>
      <c r="H36" s="43"/>
    </row>
    <row r="37" spans="2:8" ht="26" x14ac:dyDescent="0.35">
      <c r="B37" s="42"/>
      <c r="C37" s="295" t="s">
        <v>779</v>
      </c>
      <c r="D37" s="277" t="s">
        <v>747</v>
      </c>
      <c r="E37" s="280">
        <v>0</v>
      </c>
      <c r="F37" s="279">
        <v>2</v>
      </c>
      <c r="G37" s="278">
        <v>1</v>
      </c>
      <c r="H37" s="43"/>
    </row>
    <row r="38" spans="2:8" ht="26" x14ac:dyDescent="0.35">
      <c r="B38" s="42"/>
      <c r="C38" s="295" t="s">
        <v>780</v>
      </c>
      <c r="D38" s="277" t="s">
        <v>748</v>
      </c>
      <c r="E38" s="280">
        <v>0</v>
      </c>
      <c r="F38" s="279">
        <v>1</v>
      </c>
      <c r="G38" s="275">
        <v>1</v>
      </c>
      <c r="H38" s="43"/>
    </row>
    <row r="39" spans="2:8" ht="26" x14ac:dyDescent="0.35">
      <c r="B39" s="42"/>
      <c r="C39" s="295" t="s">
        <v>780</v>
      </c>
      <c r="D39" s="277" t="s">
        <v>749</v>
      </c>
      <c r="E39" s="280">
        <v>0</v>
      </c>
      <c r="F39" s="279">
        <v>0</v>
      </c>
      <c r="G39" s="275">
        <v>1</v>
      </c>
      <c r="H39" s="43"/>
    </row>
    <row r="40" spans="2:8" ht="26" x14ac:dyDescent="0.35">
      <c r="B40" s="42"/>
      <c r="C40" s="295" t="s">
        <v>781</v>
      </c>
      <c r="D40" s="277" t="s">
        <v>750</v>
      </c>
      <c r="E40" s="280">
        <v>0</v>
      </c>
      <c r="F40" s="279">
        <v>5</v>
      </c>
      <c r="G40" s="275">
        <v>5</v>
      </c>
      <c r="H40" s="43"/>
    </row>
    <row r="41" spans="2:8" x14ac:dyDescent="0.35">
      <c r="B41" s="42"/>
      <c r="C41" s="295" t="s">
        <v>782</v>
      </c>
      <c r="D41" s="277" t="s">
        <v>751</v>
      </c>
      <c r="E41" s="280">
        <v>0</v>
      </c>
      <c r="F41" s="279">
        <v>672</v>
      </c>
      <c r="G41" s="275">
        <v>3000</v>
      </c>
      <c r="H41" s="43"/>
    </row>
    <row r="42" spans="2:8" ht="26" x14ac:dyDescent="0.35">
      <c r="B42" s="42"/>
      <c r="C42" s="295" t="s">
        <v>782</v>
      </c>
      <c r="D42" s="277" t="s">
        <v>752</v>
      </c>
      <c r="E42" s="280">
        <v>0</v>
      </c>
      <c r="F42" s="279">
        <v>143</v>
      </c>
      <c r="G42" s="275">
        <v>50</v>
      </c>
      <c r="H42" s="43"/>
    </row>
    <row r="43" spans="2:8" ht="39" x14ac:dyDescent="0.35">
      <c r="B43" s="42"/>
      <c r="C43" s="295" t="s">
        <v>782</v>
      </c>
      <c r="D43" s="277" t="s">
        <v>753</v>
      </c>
      <c r="E43" s="280">
        <v>0</v>
      </c>
      <c r="F43" s="279">
        <v>290</v>
      </c>
      <c r="G43" s="275">
        <v>1000</v>
      </c>
      <c r="H43" s="43"/>
    </row>
    <row r="44" spans="2:8" ht="39" x14ac:dyDescent="0.35">
      <c r="B44" s="42"/>
      <c r="C44" s="295" t="s">
        <v>782</v>
      </c>
      <c r="D44" s="276" t="s">
        <v>754</v>
      </c>
      <c r="E44" s="280">
        <v>0</v>
      </c>
      <c r="F44" s="279">
        <v>30</v>
      </c>
      <c r="G44" s="275">
        <v>10</v>
      </c>
      <c r="H44" s="43"/>
    </row>
    <row r="45" spans="2:8" ht="65" x14ac:dyDescent="0.35">
      <c r="B45" s="42"/>
      <c r="C45" s="295" t="s">
        <v>782</v>
      </c>
      <c r="D45" s="276" t="s">
        <v>803</v>
      </c>
      <c r="E45" s="280">
        <v>0</v>
      </c>
      <c r="F45" s="279">
        <v>8</v>
      </c>
      <c r="G45" s="275">
        <v>1</v>
      </c>
      <c r="H45" s="43"/>
    </row>
    <row r="46" spans="2:8" ht="26" x14ac:dyDescent="0.35">
      <c r="B46" s="42"/>
      <c r="C46" s="295" t="s">
        <v>782</v>
      </c>
      <c r="D46" s="276" t="s">
        <v>755</v>
      </c>
      <c r="E46" s="280">
        <v>0</v>
      </c>
      <c r="F46" s="279">
        <v>1</v>
      </c>
      <c r="G46" s="275">
        <v>1</v>
      </c>
      <c r="H46" s="43"/>
    </row>
    <row r="47" spans="2:8" x14ac:dyDescent="0.35">
      <c r="B47" s="42"/>
      <c r="C47" s="295" t="s">
        <v>782</v>
      </c>
      <c r="D47" s="276" t="s">
        <v>756</v>
      </c>
      <c r="E47" s="280">
        <v>0</v>
      </c>
      <c r="F47" s="279">
        <v>1</v>
      </c>
      <c r="G47" s="275">
        <v>1</v>
      </c>
      <c r="H47" s="43"/>
    </row>
    <row r="48" spans="2:8" ht="26" x14ac:dyDescent="0.35">
      <c r="B48" s="42"/>
      <c r="C48" s="295" t="s">
        <v>678</v>
      </c>
      <c r="D48" s="277" t="s">
        <v>757</v>
      </c>
      <c r="E48" s="280">
        <v>0</v>
      </c>
      <c r="F48" s="279">
        <v>0</v>
      </c>
      <c r="G48" s="275">
        <f>+G41*70%</f>
        <v>2100</v>
      </c>
      <c r="H48" s="43"/>
    </row>
    <row r="49" spans="2:8" ht="26" x14ac:dyDescent="0.35">
      <c r="B49" s="42"/>
      <c r="C49" s="295" t="s">
        <v>678</v>
      </c>
      <c r="D49" s="277" t="s">
        <v>758</v>
      </c>
      <c r="E49" s="280">
        <v>0</v>
      </c>
      <c r="F49" s="279">
        <v>0</v>
      </c>
      <c r="G49" s="275">
        <v>10</v>
      </c>
      <c r="H49" s="43"/>
    </row>
    <row r="50" spans="2:8" ht="15" thickBot="1" x14ac:dyDescent="0.4">
      <c r="B50" s="435"/>
      <c r="C50" s="436"/>
      <c r="D50" s="436"/>
      <c r="E50" s="436"/>
      <c r="F50" s="436"/>
      <c r="G50" s="436"/>
      <c r="H50" s="437"/>
    </row>
    <row r="52" spans="2:8" ht="14.5" customHeight="1" x14ac:dyDescent="0.35"/>
  </sheetData>
  <mergeCells count="7">
    <mergeCell ref="B50:H50"/>
    <mergeCell ref="C3:G3"/>
    <mergeCell ref="C4:G4"/>
    <mergeCell ref="C5:G5"/>
    <mergeCell ref="C6:D6"/>
    <mergeCell ref="C18:C19"/>
    <mergeCell ref="C30:C31"/>
  </mergeCells>
  <pageMargins left="0.25" right="0.25" top="0.17" bottom="0.17" header="0.17" footer="0.17"/>
  <pageSetup orientation="portrait"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1:E29"/>
  <sheetViews>
    <sheetView topLeftCell="A10" zoomScaleNormal="100" workbookViewId="0">
      <selection activeCell="C12" sqref="C12:D12"/>
    </sheetView>
  </sheetViews>
  <sheetFormatPr defaultColWidth="8.81640625" defaultRowHeight="14.5" x14ac:dyDescent="0.35"/>
  <cols>
    <col min="1" max="1" width="1.1796875" customWidth="1"/>
    <col min="2" max="2" width="2" customWidth="1"/>
    <col min="3" max="3" width="43" customWidth="1"/>
    <col min="4" max="4" width="50.453125" customWidth="1"/>
    <col min="5" max="5" width="2.453125" customWidth="1"/>
    <col min="6" max="6" width="1.453125" customWidth="1"/>
  </cols>
  <sheetData>
    <row r="1" spans="2:5" ht="15" thickBot="1" x14ac:dyDescent="0.4"/>
    <row r="2" spans="2:5" ht="15" thickBot="1" x14ac:dyDescent="0.4">
      <c r="B2" s="102"/>
      <c r="C2" s="61"/>
      <c r="D2" s="61"/>
      <c r="E2" s="62"/>
    </row>
    <row r="3" spans="2:5" ht="18" thickBot="1" x14ac:dyDescent="0.4">
      <c r="B3" s="103"/>
      <c r="C3" s="446" t="s">
        <v>261</v>
      </c>
      <c r="D3" s="447"/>
      <c r="E3" s="104"/>
    </row>
    <row r="4" spans="2:5" x14ac:dyDescent="0.35">
      <c r="B4" s="103"/>
      <c r="C4" s="105"/>
      <c r="D4" s="105"/>
      <c r="E4" s="104"/>
    </row>
    <row r="5" spans="2:5" ht="15" thickBot="1" x14ac:dyDescent="0.4">
      <c r="B5" s="103"/>
      <c r="C5" s="106" t="s">
        <v>297</v>
      </c>
      <c r="D5" s="105"/>
      <c r="E5" s="104"/>
    </row>
    <row r="6" spans="2:5" x14ac:dyDescent="0.35">
      <c r="B6" s="103"/>
      <c r="C6" s="281" t="s">
        <v>262</v>
      </c>
      <c r="D6" s="282" t="s">
        <v>263</v>
      </c>
      <c r="E6" s="104"/>
    </row>
    <row r="7" spans="2:5" ht="286" x14ac:dyDescent="0.35">
      <c r="B7" s="103"/>
      <c r="C7" s="283" t="s">
        <v>301</v>
      </c>
      <c r="D7" s="285" t="s">
        <v>822</v>
      </c>
      <c r="E7" s="104"/>
    </row>
    <row r="8" spans="2:5" ht="234" x14ac:dyDescent="0.35">
      <c r="B8" s="103"/>
      <c r="C8" s="283" t="s">
        <v>302</v>
      </c>
      <c r="D8" s="285" t="s">
        <v>824</v>
      </c>
      <c r="E8" s="104"/>
    </row>
    <row r="9" spans="2:5" ht="325" x14ac:dyDescent="0.35">
      <c r="B9" s="103"/>
      <c r="C9" s="283" t="s">
        <v>264</v>
      </c>
      <c r="D9" s="284" t="s">
        <v>823</v>
      </c>
      <c r="E9" s="104"/>
    </row>
    <row r="10" spans="2:5" ht="299" x14ac:dyDescent="0.35">
      <c r="B10" s="103"/>
      <c r="C10" s="283" t="s">
        <v>277</v>
      </c>
      <c r="D10" s="285" t="s">
        <v>821</v>
      </c>
      <c r="E10" s="104"/>
    </row>
    <row r="11" spans="2:5" x14ac:dyDescent="0.35">
      <c r="B11" s="103"/>
      <c r="C11" s="105"/>
      <c r="D11" s="105"/>
      <c r="E11" s="104"/>
    </row>
    <row r="12" spans="2:5" ht="15" thickBot="1" x14ac:dyDescent="0.4">
      <c r="B12" s="103"/>
      <c r="C12" s="448" t="s">
        <v>298</v>
      </c>
      <c r="D12" s="448"/>
      <c r="E12" s="104"/>
    </row>
    <row r="13" spans="2:5" ht="15" thickBot="1" x14ac:dyDescent="0.4">
      <c r="B13" s="103"/>
      <c r="C13" s="111" t="s">
        <v>265</v>
      </c>
      <c r="D13" s="111" t="s">
        <v>263</v>
      </c>
      <c r="E13" s="104"/>
    </row>
    <row r="14" spans="2:5" ht="15" thickBot="1" x14ac:dyDescent="0.4">
      <c r="B14" s="103"/>
      <c r="C14" s="445" t="s">
        <v>299</v>
      </c>
      <c r="D14" s="445"/>
      <c r="E14" s="104"/>
    </row>
    <row r="15" spans="2:5" ht="70.5" thickBot="1" x14ac:dyDescent="0.4">
      <c r="B15" s="103"/>
      <c r="C15" s="107" t="s">
        <v>303</v>
      </c>
      <c r="D15" s="108"/>
      <c r="E15" s="104"/>
    </row>
    <row r="16" spans="2:5" ht="56.5" thickBot="1" x14ac:dyDescent="0.4">
      <c r="B16" s="103"/>
      <c r="C16" s="107" t="s">
        <v>304</v>
      </c>
      <c r="D16" s="108"/>
      <c r="E16" s="104"/>
    </row>
    <row r="17" spans="2:5" ht="15" thickBot="1" x14ac:dyDescent="0.4">
      <c r="B17" s="103"/>
      <c r="C17" s="445" t="s">
        <v>300</v>
      </c>
      <c r="D17" s="445"/>
      <c r="E17" s="104"/>
    </row>
    <row r="18" spans="2:5" ht="70.5" thickBot="1" x14ac:dyDescent="0.4">
      <c r="B18" s="103"/>
      <c r="C18" s="107" t="s">
        <v>305</v>
      </c>
      <c r="D18" s="108"/>
      <c r="E18" s="104"/>
    </row>
    <row r="19" spans="2:5" ht="56.5" thickBot="1" x14ac:dyDescent="0.4">
      <c r="B19" s="103"/>
      <c r="C19" s="107" t="s">
        <v>296</v>
      </c>
      <c r="D19" s="108"/>
      <c r="E19" s="104"/>
    </row>
    <row r="20" spans="2:5" ht="15" thickBot="1" x14ac:dyDescent="0.4">
      <c r="B20" s="103"/>
      <c r="C20" s="445" t="s">
        <v>266</v>
      </c>
      <c r="D20" s="445"/>
      <c r="E20" s="104"/>
    </row>
    <row r="21" spans="2:5" ht="28.5" thickBot="1" x14ac:dyDescent="0.4">
      <c r="B21" s="103"/>
      <c r="C21" s="109" t="s">
        <v>267</v>
      </c>
      <c r="D21" s="109"/>
      <c r="E21" s="104"/>
    </row>
    <row r="22" spans="2:5" ht="42.5" thickBot="1" x14ac:dyDescent="0.4">
      <c r="B22" s="103"/>
      <c r="C22" s="109" t="s">
        <v>268</v>
      </c>
      <c r="D22" s="109"/>
      <c r="E22" s="104"/>
    </row>
    <row r="23" spans="2:5" ht="28.5" thickBot="1" x14ac:dyDescent="0.4">
      <c r="B23" s="103"/>
      <c r="C23" s="109" t="s">
        <v>269</v>
      </c>
      <c r="D23" s="109"/>
      <c r="E23" s="104"/>
    </row>
    <row r="24" spans="2:5" ht="15" thickBot="1" x14ac:dyDescent="0.4">
      <c r="B24" s="103"/>
      <c r="C24" s="445" t="s">
        <v>270</v>
      </c>
      <c r="D24" s="445"/>
      <c r="E24" s="104"/>
    </row>
    <row r="25" spans="2:5" ht="56.5" thickBot="1" x14ac:dyDescent="0.4">
      <c r="B25" s="103"/>
      <c r="C25" s="107" t="s">
        <v>306</v>
      </c>
      <c r="D25" s="108"/>
      <c r="E25" s="104"/>
    </row>
    <row r="26" spans="2:5" ht="28.5" thickBot="1" x14ac:dyDescent="0.4">
      <c r="B26" s="103"/>
      <c r="C26" s="107" t="s">
        <v>307</v>
      </c>
      <c r="D26" s="108"/>
      <c r="E26" s="104"/>
    </row>
    <row r="27" spans="2:5" ht="70.5" thickBot="1" x14ac:dyDescent="0.4">
      <c r="B27" s="103"/>
      <c r="C27" s="107" t="s">
        <v>271</v>
      </c>
      <c r="D27" s="108"/>
      <c r="E27" s="104"/>
    </row>
    <row r="28" spans="2:5" ht="42.5" thickBot="1" x14ac:dyDescent="0.4">
      <c r="B28" s="103"/>
      <c r="C28" s="107" t="s">
        <v>308</v>
      </c>
      <c r="D28" s="108"/>
      <c r="E28" s="104"/>
    </row>
    <row r="29" spans="2:5" ht="15" thickBot="1" x14ac:dyDescent="0.4">
      <c r="B29" s="133"/>
      <c r="C29" s="110"/>
      <c r="D29" s="110"/>
      <c r="E29" s="134"/>
    </row>
  </sheetData>
  <mergeCells count="6">
    <mergeCell ref="C24:D24"/>
    <mergeCell ref="C3:D3"/>
    <mergeCell ref="C12:D12"/>
    <mergeCell ref="C14:D14"/>
    <mergeCell ref="C17:D17"/>
    <mergeCell ref="C20:D20"/>
  </mergeCells>
  <pageMargins left="0.25" right="0.25" top="0.18" bottom="0.17" header="0.17" footer="0.17"/>
  <pageSetup orientation="portrait"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B1:S325"/>
  <sheetViews>
    <sheetView showGridLines="0" topLeftCell="A4" zoomScale="40" zoomScaleNormal="40" workbookViewId="0">
      <selection activeCell="L23" sqref="L23"/>
    </sheetView>
  </sheetViews>
  <sheetFormatPr defaultColWidth="9.1796875" defaultRowHeight="14.5" outlineLevelRow="1" x14ac:dyDescent="0.35"/>
  <cols>
    <col min="1" max="1" width="3" style="136" customWidth="1"/>
    <col min="2" max="2" width="28.54296875" style="136" customWidth="1"/>
    <col min="3" max="3" width="50.54296875" style="136" customWidth="1"/>
    <col min="4" max="4" width="34.1796875" style="136" customWidth="1"/>
    <col min="5" max="5" width="32" style="136" customWidth="1"/>
    <col min="6" max="6" width="26.81640625" style="136" customWidth="1"/>
    <col min="7" max="7" width="26.453125" style="136" bestFit="1" customWidth="1"/>
    <col min="8" max="8" width="30" style="136" customWidth="1"/>
    <col min="9" max="9" width="26.1796875" style="136" customWidth="1"/>
    <col min="10" max="10" width="25.81640625" style="136" customWidth="1"/>
    <col min="11" max="11" width="46.1796875" style="136" bestFit="1" customWidth="1"/>
    <col min="12" max="12" width="30.1796875" style="136" customWidth="1"/>
    <col min="13" max="13" width="27.1796875" style="136" bestFit="1" customWidth="1"/>
    <col min="14" max="14" width="25" style="136" customWidth="1"/>
    <col min="15" max="15" width="25.81640625" style="136" bestFit="1" customWidth="1"/>
    <col min="16" max="16" width="30.1796875" style="136" customWidth="1"/>
    <col min="17" max="17" width="27.1796875" style="136" bestFit="1" customWidth="1"/>
    <col min="18" max="18" width="24.1796875" style="136" customWidth="1"/>
    <col min="19" max="19" width="23.1796875" style="136" bestFit="1" customWidth="1"/>
    <col min="20" max="20" width="27.81640625" style="136" customWidth="1"/>
    <col min="21" max="16384" width="9.1796875" style="136"/>
  </cols>
  <sheetData>
    <row r="1" spans="2:19" ht="15" thickBot="1" x14ac:dyDescent="0.4"/>
    <row r="2" spans="2:19" ht="26" x14ac:dyDescent="0.35">
      <c r="B2" s="85"/>
      <c r="C2" s="548"/>
      <c r="D2" s="548"/>
      <c r="E2" s="548"/>
      <c r="F2" s="548"/>
      <c r="G2" s="548"/>
      <c r="H2" s="79"/>
      <c r="I2" s="79"/>
      <c r="J2" s="79"/>
      <c r="K2" s="79"/>
      <c r="L2" s="79"/>
      <c r="M2" s="79"/>
      <c r="N2" s="79"/>
      <c r="O2" s="79"/>
      <c r="P2" s="79"/>
      <c r="Q2" s="79"/>
      <c r="R2" s="79"/>
      <c r="S2" s="80"/>
    </row>
    <row r="3" spans="2:19" ht="26" x14ac:dyDescent="0.35">
      <c r="B3" s="86"/>
      <c r="C3" s="554" t="s">
        <v>287</v>
      </c>
      <c r="D3" s="555"/>
      <c r="E3" s="555"/>
      <c r="F3" s="555"/>
      <c r="G3" s="556"/>
      <c r="H3" s="82"/>
      <c r="I3" s="82"/>
      <c r="J3" s="82"/>
      <c r="K3" s="82"/>
      <c r="L3" s="82"/>
      <c r="M3" s="82"/>
      <c r="N3" s="82"/>
      <c r="O3" s="82"/>
      <c r="P3" s="82"/>
      <c r="Q3" s="82"/>
      <c r="R3" s="82"/>
      <c r="S3" s="84"/>
    </row>
    <row r="4" spans="2:19" ht="26" x14ac:dyDescent="0.35">
      <c r="B4" s="86"/>
      <c r="C4" s="87"/>
      <c r="D4" s="87"/>
      <c r="E4" s="87"/>
      <c r="F4" s="87"/>
      <c r="G4" s="87"/>
      <c r="H4" s="82"/>
      <c r="I4" s="82"/>
      <c r="J4" s="82"/>
      <c r="K4" s="82"/>
      <c r="L4" s="82"/>
      <c r="M4" s="82"/>
      <c r="N4" s="82"/>
      <c r="O4" s="82"/>
      <c r="P4" s="82"/>
      <c r="Q4" s="82"/>
      <c r="R4" s="82"/>
      <c r="S4" s="84"/>
    </row>
    <row r="5" spans="2:19" ht="15" thickBot="1" x14ac:dyDescent="0.4">
      <c r="B5" s="81"/>
      <c r="C5" s="82"/>
      <c r="D5" s="82"/>
      <c r="E5" s="82"/>
      <c r="F5" s="82"/>
      <c r="G5" s="82"/>
      <c r="H5" s="82"/>
      <c r="I5" s="82"/>
      <c r="J5" s="82"/>
      <c r="K5" s="82"/>
      <c r="L5" s="82"/>
      <c r="M5" s="82"/>
      <c r="N5" s="82"/>
      <c r="O5" s="82"/>
      <c r="P5" s="82"/>
      <c r="Q5" s="82"/>
      <c r="R5" s="82"/>
      <c r="S5" s="84"/>
    </row>
    <row r="6" spans="2:19" ht="34.5" customHeight="1" thickBot="1" x14ac:dyDescent="0.4">
      <c r="B6" s="549" t="s">
        <v>605</v>
      </c>
      <c r="C6" s="550"/>
      <c r="D6" s="550"/>
      <c r="E6" s="550"/>
      <c r="F6" s="550"/>
      <c r="G6" s="550"/>
      <c r="H6" s="225"/>
      <c r="I6" s="225"/>
      <c r="J6" s="225"/>
      <c r="K6" s="225"/>
      <c r="L6" s="225"/>
      <c r="M6" s="225"/>
      <c r="N6" s="225"/>
      <c r="O6" s="225"/>
      <c r="P6" s="225"/>
      <c r="Q6" s="225"/>
      <c r="R6" s="225"/>
      <c r="S6" s="226"/>
    </row>
    <row r="7" spans="2:19" ht="15.75" customHeight="1" x14ac:dyDescent="0.35">
      <c r="B7" s="549" t="s">
        <v>667</v>
      </c>
      <c r="C7" s="551"/>
      <c r="D7" s="551"/>
      <c r="E7" s="551"/>
      <c r="F7" s="551"/>
      <c r="G7" s="551"/>
      <c r="H7" s="225"/>
      <c r="I7" s="225"/>
      <c r="J7" s="225"/>
      <c r="K7" s="225"/>
      <c r="L7" s="225"/>
      <c r="M7" s="225"/>
      <c r="N7" s="225"/>
      <c r="O7" s="225"/>
      <c r="P7" s="225"/>
      <c r="Q7" s="225"/>
      <c r="R7" s="225"/>
      <c r="S7" s="226"/>
    </row>
    <row r="8" spans="2:19" ht="15.75" customHeight="1" thickBot="1" x14ac:dyDescent="0.4">
      <c r="B8" s="552" t="s">
        <v>242</v>
      </c>
      <c r="C8" s="553"/>
      <c r="D8" s="553"/>
      <c r="E8" s="553"/>
      <c r="F8" s="553"/>
      <c r="G8" s="553"/>
      <c r="H8" s="227"/>
      <c r="I8" s="227"/>
      <c r="J8" s="227"/>
      <c r="K8" s="227"/>
      <c r="L8" s="227"/>
      <c r="M8" s="227"/>
      <c r="N8" s="227"/>
      <c r="O8" s="227"/>
      <c r="P8" s="227"/>
      <c r="Q8" s="227"/>
      <c r="R8" s="227"/>
      <c r="S8" s="228"/>
    </row>
    <row r="10" spans="2:19" ht="21" x14ac:dyDescent="0.5">
      <c r="B10" s="449" t="s">
        <v>311</v>
      </c>
      <c r="C10" s="449"/>
    </row>
    <row r="11" spans="2:19" ht="15" thickBot="1" x14ac:dyDescent="0.4"/>
    <row r="12" spans="2:19" ht="15" customHeight="1" thickBot="1" x14ac:dyDescent="0.4">
      <c r="B12" s="231" t="s">
        <v>312</v>
      </c>
      <c r="C12" s="137"/>
    </row>
    <row r="13" spans="2:19" ht="15.75" customHeight="1" thickBot="1" x14ac:dyDescent="0.4">
      <c r="B13" s="231" t="s">
        <v>280</v>
      </c>
      <c r="C13" s="137" t="s">
        <v>681</v>
      </c>
    </row>
    <row r="14" spans="2:19" ht="15.75" customHeight="1" thickBot="1" x14ac:dyDescent="0.4">
      <c r="B14" s="231" t="s">
        <v>668</v>
      </c>
      <c r="C14" s="137" t="s">
        <v>608</v>
      </c>
    </row>
    <row r="15" spans="2:19" ht="15.75" customHeight="1" thickBot="1" x14ac:dyDescent="0.4">
      <c r="B15" s="231" t="s">
        <v>313</v>
      </c>
      <c r="C15" s="137" t="s">
        <v>643</v>
      </c>
    </row>
    <row r="16" spans="2:19" ht="15" thickBot="1" x14ac:dyDescent="0.4">
      <c r="B16" s="231" t="s">
        <v>314</v>
      </c>
      <c r="C16" s="137" t="s">
        <v>610</v>
      </c>
    </row>
    <row r="17" spans="2:19" ht="15" thickBot="1" x14ac:dyDescent="0.4">
      <c r="B17" s="231" t="s">
        <v>315</v>
      </c>
      <c r="C17" s="137" t="s">
        <v>498</v>
      </c>
    </row>
    <row r="18" spans="2:19" ht="15" thickBot="1" x14ac:dyDescent="0.4"/>
    <row r="19" spans="2:19" ht="15" thickBot="1" x14ac:dyDescent="0.4">
      <c r="D19" s="450" t="s">
        <v>316</v>
      </c>
      <c r="E19" s="451"/>
      <c r="F19" s="451"/>
      <c r="G19" s="452"/>
      <c r="H19" s="450" t="s">
        <v>317</v>
      </c>
      <c r="I19" s="451"/>
      <c r="J19" s="451"/>
      <c r="K19" s="452"/>
      <c r="L19" s="450" t="s">
        <v>318</v>
      </c>
      <c r="M19" s="451"/>
      <c r="N19" s="451"/>
      <c r="O19" s="452"/>
      <c r="P19" s="450" t="s">
        <v>319</v>
      </c>
      <c r="Q19" s="451"/>
      <c r="R19" s="451"/>
      <c r="S19" s="452"/>
    </row>
    <row r="20" spans="2:19" ht="45" customHeight="1" thickBot="1" x14ac:dyDescent="0.4">
      <c r="B20" s="453" t="s">
        <v>320</v>
      </c>
      <c r="C20" s="456" t="s">
        <v>321</v>
      </c>
      <c r="D20" s="138"/>
      <c r="E20" s="139" t="s">
        <v>322</v>
      </c>
      <c r="F20" s="140" t="s">
        <v>323</v>
      </c>
      <c r="G20" s="141" t="s">
        <v>324</v>
      </c>
      <c r="H20" s="138"/>
      <c r="I20" s="139" t="s">
        <v>322</v>
      </c>
      <c r="J20" s="140" t="s">
        <v>323</v>
      </c>
      <c r="K20" s="141" t="s">
        <v>324</v>
      </c>
      <c r="L20" s="138"/>
      <c r="M20" s="139" t="s">
        <v>322</v>
      </c>
      <c r="N20" s="140" t="s">
        <v>323</v>
      </c>
      <c r="O20" s="141" t="s">
        <v>324</v>
      </c>
      <c r="P20" s="138"/>
      <c r="Q20" s="139" t="s">
        <v>322</v>
      </c>
      <c r="R20" s="140" t="s">
        <v>323</v>
      </c>
      <c r="S20" s="141" t="s">
        <v>324</v>
      </c>
    </row>
    <row r="21" spans="2:19" ht="40.5" customHeight="1" x14ac:dyDescent="0.35">
      <c r="B21" s="454"/>
      <c r="C21" s="457"/>
      <c r="D21" s="142" t="s">
        <v>325</v>
      </c>
      <c r="E21" s="143">
        <v>0</v>
      </c>
      <c r="F21" s="143">
        <v>0</v>
      </c>
      <c r="G21" s="143">
        <v>0</v>
      </c>
      <c r="H21" s="144" t="s">
        <v>325</v>
      </c>
      <c r="I21" s="143">
        <f>+J21+K21</f>
        <v>4054842</v>
      </c>
      <c r="J21" s="303">
        <v>3292</v>
      </c>
      <c r="K21" s="303">
        <v>4051550</v>
      </c>
      <c r="L21" s="142" t="s">
        <v>325</v>
      </c>
      <c r="M21" s="145"/>
      <c r="N21" s="146"/>
      <c r="O21" s="147"/>
      <c r="P21" s="142" t="s">
        <v>325</v>
      </c>
      <c r="Q21" s="145"/>
      <c r="R21" s="146"/>
      <c r="S21" s="147"/>
    </row>
    <row r="22" spans="2:19" ht="39.75" customHeight="1" x14ac:dyDescent="0.35">
      <c r="B22" s="454"/>
      <c r="C22" s="457"/>
      <c r="D22" s="148" t="s">
        <v>326</v>
      </c>
      <c r="E22" s="143">
        <v>0</v>
      </c>
      <c r="F22" s="287">
        <v>0</v>
      </c>
      <c r="G22" s="287">
        <v>0</v>
      </c>
      <c r="H22" s="149" t="s">
        <v>326</v>
      </c>
      <c r="I22" s="143">
        <f>+J22+K22</f>
        <v>0.85989805511113238</v>
      </c>
      <c r="J22" s="304">
        <v>0.36</v>
      </c>
      <c r="K22" s="304">
        <v>0.49989805511113239</v>
      </c>
      <c r="L22" s="148" t="s">
        <v>326</v>
      </c>
      <c r="M22" s="150"/>
      <c r="N22" s="150"/>
      <c r="O22" s="151"/>
      <c r="P22" s="148" t="s">
        <v>326</v>
      </c>
      <c r="Q22" s="150"/>
      <c r="R22" s="150"/>
      <c r="S22" s="151"/>
    </row>
    <row r="23" spans="2:19" ht="37.5" customHeight="1" x14ac:dyDescent="0.35">
      <c r="B23" s="455"/>
      <c r="C23" s="458"/>
      <c r="D23" s="148" t="s">
        <v>327</v>
      </c>
      <c r="E23" s="143">
        <v>0</v>
      </c>
      <c r="F23" s="287">
        <v>0</v>
      </c>
      <c r="G23" s="287">
        <v>3.2692240983242853E-5</v>
      </c>
      <c r="H23" s="149" t="s">
        <v>327</v>
      </c>
      <c r="I23" s="143">
        <f>+J23+K23</f>
        <v>0.23</v>
      </c>
      <c r="J23" s="304">
        <v>0.23</v>
      </c>
      <c r="K23" s="304">
        <v>0</v>
      </c>
      <c r="L23" s="148" t="s">
        <v>327</v>
      </c>
      <c r="M23" s="150"/>
      <c r="N23" s="150"/>
      <c r="O23" s="151"/>
      <c r="P23" s="148" t="s">
        <v>327</v>
      </c>
      <c r="Q23" s="150"/>
      <c r="R23" s="150"/>
      <c r="S23" s="151"/>
    </row>
    <row r="24" spans="2:19" ht="15" thickBot="1" x14ac:dyDescent="0.4">
      <c r="B24" s="152"/>
      <c r="C24" s="152"/>
      <c r="Q24" s="153"/>
      <c r="R24" s="153"/>
      <c r="S24" s="153"/>
    </row>
    <row r="25" spans="2:19" ht="30" customHeight="1" thickBot="1" x14ac:dyDescent="0.4">
      <c r="B25" s="152"/>
      <c r="C25" s="152"/>
      <c r="D25" s="450" t="s">
        <v>316</v>
      </c>
      <c r="E25" s="451"/>
      <c r="F25" s="451"/>
      <c r="G25" s="452"/>
      <c r="H25" s="450" t="s">
        <v>317</v>
      </c>
      <c r="I25" s="451"/>
      <c r="J25" s="451"/>
      <c r="K25" s="452"/>
      <c r="L25" s="450" t="s">
        <v>318</v>
      </c>
      <c r="M25" s="451"/>
      <c r="N25" s="451"/>
      <c r="O25" s="452"/>
      <c r="P25" s="450" t="s">
        <v>319</v>
      </c>
      <c r="Q25" s="451"/>
      <c r="R25" s="451"/>
      <c r="S25" s="452"/>
    </row>
    <row r="26" spans="2:19" ht="47.25" customHeight="1" x14ac:dyDescent="0.35">
      <c r="B26" s="453" t="s">
        <v>328</v>
      </c>
      <c r="C26" s="453" t="s">
        <v>329</v>
      </c>
      <c r="D26" s="459" t="s">
        <v>330</v>
      </c>
      <c r="E26" s="460"/>
      <c r="F26" s="154" t="s">
        <v>331</v>
      </c>
      <c r="G26" s="155" t="s">
        <v>332</v>
      </c>
      <c r="H26" s="459" t="s">
        <v>330</v>
      </c>
      <c r="I26" s="460"/>
      <c r="J26" s="154" t="s">
        <v>331</v>
      </c>
      <c r="K26" s="155" t="s">
        <v>332</v>
      </c>
      <c r="L26" s="459" t="s">
        <v>330</v>
      </c>
      <c r="M26" s="460"/>
      <c r="N26" s="154" t="s">
        <v>331</v>
      </c>
      <c r="O26" s="155" t="s">
        <v>332</v>
      </c>
      <c r="P26" s="459" t="s">
        <v>330</v>
      </c>
      <c r="Q26" s="460"/>
      <c r="R26" s="154" t="s">
        <v>331</v>
      </c>
      <c r="S26" s="155" t="s">
        <v>332</v>
      </c>
    </row>
    <row r="27" spans="2:19" ht="51" customHeight="1" x14ac:dyDescent="0.35">
      <c r="B27" s="454"/>
      <c r="C27" s="454"/>
      <c r="D27" s="156" t="s">
        <v>325</v>
      </c>
      <c r="E27" s="143">
        <v>0</v>
      </c>
      <c r="F27" s="471"/>
      <c r="G27" s="475"/>
      <c r="H27" s="156" t="s">
        <v>325</v>
      </c>
      <c r="I27" s="157"/>
      <c r="J27" s="461"/>
      <c r="K27" s="463"/>
      <c r="L27" s="156" t="s">
        <v>325</v>
      </c>
      <c r="M27" s="157"/>
      <c r="N27" s="461"/>
      <c r="O27" s="463"/>
      <c r="P27" s="156" t="s">
        <v>325</v>
      </c>
      <c r="Q27" s="157"/>
      <c r="R27" s="461"/>
      <c r="S27" s="463"/>
    </row>
    <row r="28" spans="2:19" ht="51" customHeight="1" x14ac:dyDescent="0.35">
      <c r="B28" s="455"/>
      <c r="C28" s="455"/>
      <c r="D28" s="158" t="s">
        <v>333</v>
      </c>
      <c r="E28" s="287">
        <v>0</v>
      </c>
      <c r="F28" s="472"/>
      <c r="G28" s="476"/>
      <c r="H28" s="158" t="s">
        <v>333</v>
      </c>
      <c r="I28" s="160"/>
      <c r="J28" s="462"/>
      <c r="K28" s="464"/>
      <c r="L28" s="158" t="s">
        <v>333</v>
      </c>
      <c r="M28" s="160"/>
      <c r="N28" s="462"/>
      <c r="O28" s="464"/>
      <c r="P28" s="158" t="s">
        <v>333</v>
      </c>
      <c r="Q28" s="160"/>
      <c r="R28" s="462"/>
      <c r="S28" s="464"/>
    </row>
    <row r="29" spans="2:19" ht="33.75" customHeight="1" x14ac:dyDescent="0.35">
      <c r="B29" s="465" t="s">
        <v>334</v>
      </c>
      <c r="C29" s="468" t="s">
        <v>335</v>
      </c>
      <c r="D29" s="161" t="s">
        <v>336</v>
      </c>
      <c r="E29" s="162" t="s">
        <v>315</v>
      </c>
      <c r="F29" s="162" t="s">
        <v>337</v>
      </c>
      <c r="G29" s="163" t="s">
        <v>338</v>
      </c>
      <c r="H29" s="161" t="s">
        <v>336</v>
      </c>
      <c r="I29" s="162" t="s">
        <v>315</v>
      </c>
      <c r="J29" s="162" t="s">
        <v>337</v>
      </c>
      <c r="K29" s="163" t="s">
        <v>338</v>
      </c>
      <c r="L29" s="161" t="s">
        <v>336</v>
      </c>
      <c r="M29" s="162" t="s">
        <v>315</v>
      </c>
      <c r="N29" s="162" t="s">
        <v>337</v>
      </c>
      <c r="O29" s="163" t="s">
        <v>338</v>
      </c>
      <c r="P29" s="161" t="s">
        <v>336</v>
      </c>
      <c r="Q29" s="162" t="s">
        <v>315</v>
      </c>
      <c r="R29" s="162" t="s">
        <v>337</v>
      </c>
      <c r="S29" s="163" t="s">
        <v>338</v>
      </c>
    </row>
    <row r="30" spans="2:19" ht="30" customHeight="1" x14ac:dyDescent="0.35">
      <c r="B30" s="466"/>
      <c r="C30" s="469"/>
      <c r="D30" s="288">
        <v>0</v>
      </c>
      <c r="E30" s="165"/>
      <c r="F30" s="165"/>
      <c r="G30" s="289"/>
      <c r="H30" s="167">
        <v>1</v>
      </c>
      <c r="I30" s="308" t="s">
        <v>495</v>
      </c>
      <c r="J30" s="167" t="s">
        <v>493</v>
      </c>
      <c r="K30" s="169" t="s">
        <v>550</v>
      </c>
      <c r="L30" s="167"/>
      <c r="M30" s="168"/>
      <c r="N30" s="167"/>
      <c r="O30" s="169"/>
      <c r="P30" s="167"/>
      <c r="Q30" s="168"/>
      <c r="R30" s="167"/>
      <c r="S30" s="169"/>
    </row>
    <row r="31" spans="2:19" ht="36.75" hidden="1" customHeight="1" outlineLevel="1" x14ac:dyDescent="0.35">
      <c r="B31" s="466"/>
      <c r="C31" s="469"/>
      <c r="D31" s="161" t="s">
        <v>336</v>
      </c>
      <c r="E31" s="162" t="s">
        <v>315</v>
      </c>
      <c r="F31" s="162" t="s">
        <v>337</v>
      </c>
      <c r="G31" s="163" t="s">
        <v>338</v>
      </c>
      <c r="H31" s="161" t="s">
        <v>336</v>
      </c>
      <c r="I31" s="162" t="s">
        <v>315</v>
      </c>
      <c r="J31" s="162" t="s">
        <v>337</v>
      </c>
      <c r="K31" s="163" t="s">
        <v>338</v>
      </c>
      <c r="L31" s="161" t="s">
        <v>336</v>
      </c>
      <c r="M31" s="162" t="s">
        <v>315</v>
      </c>
      <c r="N31" s="162" t="s">
        <v>337</v>
      </c>
      <c r="O31" s="163" t="s">
        <v>338</v>
      </c>
      <c r="P31" s="161" t="s">
        <v>336</v>
      </c>
      <c r="Q31" s="162" t="s">
        <v>315</v>
      </c>
      <c r="R31" s="162" t="s">
        <v>337</v>
      </c>
      <c r="S31" s="163" t="s">
        <v>338</v>
      </c>
    </row>
    <row r="32" spans="2:19" ht="30" hidden="1" customHeight="1" outlineLevel="1" x14ac:dyDescent="0.35">
      <c r="B32" s="466"/>
      <c r="C32" s="469"/>
      <c r="D32" s="164"/>
      <c r="E32" s="165"/>
      <c r="F32" s="165"/>
      <c r="G32" s="166"/>
      <c r="H32" s="167"/>
      <c r="I32" s="168"/>
      <c r="J32" s="167"/>
      <c r="K32" s="169"/>
      <c r="L32" s="167"/>
      <c r="M32" s="168"/>
      <c r="N32" s="167"/>
      <c r="O32" s="169"/>
      <c r="P32" s="167"/>
      <c r="Q32" s="168"/>
      <c r="R32" s="167"/>
      <c r="S32" s="169"/>
    </row>
    <row r="33" spans="2:19" ht="36" hidden="1" customHeight="1" outlineLevel="1" x14ac:dyDescent="0.35">
      <c r="B33" s="466"/>
      <c r="C33" s="469"/>
      <c r="D33" s="161" t="s">
        <v>336</v>
      </c>
      <c r="E33" s="162" t="s">
        <v>315</v>
      </c>
      <c r="F33" s="162" t="s">
        <v>337</v>
      </c>
      <c r="G33" s="163" t="s">
        <v>338</v>
      </c>
      <c r="H33" s="161" t="s">
        <v>336</v>
      </c>
      <c r="I33" s="162" t="s">
        <v>315</v>
      </c>
      <c r="J33" s="162" t="s">
        <v>337</v>
      </c>
      <c r="K33" s="163" t="s">
        <v>338</v>
      </c>
      <c r="L33" s="161" t="s">
        <v>336</v>
      </c>
      <c r="M33" s="162" t="s">
        <v>315</v>
      </c>
      <c r="N33" s="162" t="s">
        <v>337</v>
      </c>
      <c r="O33" s="163" t="s">
        <v>338</v>
      </c>
      <c r="P33" s="161" t="s">
        <v>336</v>
      </c>
      <c r="Q33" s="162" t="s">
        <v>315</v>
      </c>
      <c r="R33" s="162" t="s">
        <v>337</v>
      </c>
      <c r="S33" s="163" t="s">
        <v>338</v>
      </c>
    </row>
    <row r="34" spans="2:19" ht="30" hidden="1" customHeight="1" outlineLevel="1" x14ac:dyDescent="0.35">
      <c r="B34" s="466"/>
      <c r="C34" s="469"/>
      <c r="D34" s="164"/>
      <c r="E34" s="165"/>
      <c r="F34" s="165"/>
      <c r="G34" s="166"/>
      <c r="H34" s="167"/>
      <c r="I34" s="168"/>
      <c r="J34" s="167"/>
      <c r="K34" s="169"/>
      <c r="L34" s="167"/>
      <c r="M34" s="168"/>
      <c r="N34" s="167"/>
      <c r="O34" s="169"/>
      <c r="P34" s="167"/>
      <c r="Q34" s="168"/>
      <c r="R34" s="167"/>
      <c r="S34" s="169"/>
    </row>
    <row r="35" spans="2:19" ht="39" hidden="1" customHeight="1" outlineLevel="1" x14ac:dyDescent="0.35">
      <c r="B35" s="466"/>
      <c r="C35" s="469"/>
      <c r="D35" s="161" t="s">
        <v>336</v>
      </c>
      <c r="E35" s="162" t="s">
        <v>315</v>
      </c>
      <c r="F35" s="162" t="s">
        <v>337</v>
      </c>
      <c r="G35" s="163" t="s">
        <v>338</v>
      </c>
      <c r="H35" s="161" t="s">
        <v>336</v>
      </c>
      <c r="I35" s="162" t="s">
        <v>315</v>
      </c>
      <c r="J35" s="162" t="s">
        <v>337</v>
      </c>
      <c r="K35" s="163" t="s">
        <v>338</v>
      </c>
      <c r="L35" s="161" t="s">
        <v>336</v>
      </c>
      <c r="M35" s="162" t="s">
        <v>315</v>
      </c>
      <c r="N35" s="162" t="s">
        <v>337</v>
      </c>
      <c r="O35" s="163" t="s">
        <v>338</v>
      </c>
      <c r="P35" s="161" t="s">
        <v>336</v>
      </c>
      <c r="Q35" s="162" t="s">
        <v>315</v>
      </c>
      <c r="R35" s="162" t="s">
        <v>337</v>
      </c>
      <c r="S35" s="163" t="s">
        <v>338</v>
      </c>
    </row>
    <row r="36" spans="2:19" ht="30" hidden="1" customHeight="1" outlineLevel="1" x14ac:dyDescent="0.35">
      <c r="B36" s="466"/>
      <c r="C36" s="469"/>
      <c r="D36" s="164"/>
      <c r="E36" s="165"/>
      <c r="F36" s="165"/>
      <c r="G36" s="166"/>
      <c r="H36" s="167"/>
      <c r="I36" s="168"/>
      <c r="J36" s="167"/>
      <c r="K36" s="169"/>
      <c r="L36" s="167"/>
      <c r="M36" s="168"/>
      <c r="N36" s="167"/>
      <c r="O36" s="169"/>
      <c r="P36" s="167"/>
      <c r="Q36" s="168"/>
      <c r="R36" s="167"/>
      <c r="S36" s="169"/>
    </row>
    <row r="37" spans="2:19" ht="36.75" hidden="1" customHeight="1" outlineLevel="1" x14ac:dyDescent="0.35">
      <c r="B37" s="466"/>
      <c r="C37" s="469"/>
      <c r="D37" s="161" t="s">
        <v>336</v>
      </c>
      <c r="E37" s="162" t="s">
        <v>315</v>
      </c>
      <c r="F37" s="162" t="s">
        <v>337</v>
      </c>
      <c r="G37" s="163" t="s">
        <v>338</v>
      </c>
      <c r="H37" s="161" t="s">
        <v>336</v>
      </c>
      <c r="I37" s="162" t="s">
        <v>315</v>
      </c>
      <c r="J37" s="162" t="s">
        <v>337</v>
      </c>
      <c r="K37" s="163" t="s">
        <v>338</v>
      </c>
      <c r="L37" s="161" t="s">
        <v>336</v>
      </c>
      <c r="M37" s="162" t="s">
        <v>315</v>
      </c>
      <c r="N37" s="162" t="s">
        <v>337</v>
      </c>
      <c r="O37" s="163" t="s">
        <v>338</v>
      </c>
      <c r="P37" s="161" t="s">
        <v>336</v>
      </c>
      <c r="Q37" s="162" t="s">
        <v>315</v>
      </c>
      <c r="R37" s="162" t="s">
        <v>337</v>
      </c>
      <c r="S37" s="163" t="s">
        <v>338</v>
      </c>
    </row>
    <row r="38" spans="2:19" ht="30" hidden="1" customHeight="1" outlineLevel="1" x14ac:dyDescent="0.35">
      <c r="B38" s="467"/>
      <c r="C38" s="470"/>
      <c r="D38" s="164"/>
      <c r="E38" s="165"/>
      <c r="F38" s="165"/>
      <c r="G38" s="166"/>
      <c r="H38" s="167"/>
      <c r="I38" s="168"/>
      <c r="J38" s="167"/>
      <c r="K38" s="169"/>
      <c r="L38" s="167"/>
      <c r="M38" s="168"/>
      <c r="N38" s="167"/>
      <c r="O38" s="169"/>
      <c r="P38" s="167"/>
      <c r="Q38" s="168"/>
      <c r="R38" s="167"/>
      <c r="S38" s="169"/>
    </row>
    <row r="39" spans="2:19" ht="30" customHeight="1" collapsed="1" x14ac:dyDescent="0.35">
      <c r="B39" s="465" t="s">
        <v>339</v>
      </c>
      <c r="C39" s="465" t="s">
        <v>340</v>
      </c>
      <c r="D39" s="162" t="s">
        <v>341</v>
      </c>
      <c r="E39" s="162" t="s">
        <v>342</v>
      </c>
      <c r="F39" s="140" t="s">
        <v>343</v>
      </c>
      <c r="G39" s="170"/>
      <c r="H39" s="162" t="s">
        <v>341</v>
      </c>
      <c r="I39" s="162" t="s">
        <v>342</v>
      </c>
      <c r="J39" s="140" t="s">
        <v>343</v>
      </c>
      <c r="K39" s="169" t="s">
        <v>421</v>
      </c>
      <c r="L39" s="162" t="s">
        <v>341</v>
      </c>
      <c r="M39" s="162" t="s">
        <v>342</v>
      </c>
      <c r="N39" s="140" t="s">
        <v>343</v>
      </c>
      <c r="O39" s="171"/>
      <c r="P39" s="162" t="s">
        <v>341</v>
      </c>
      <c r="Q39" s="162" t="s">
        <v>342</v>
      </c>
      <c r="R39" s="140" t="s">
        <v>343</v>
      </c>
      <c r="S39" s="171"/>
    </row>
    <row r="40" spans="2:19" ht="30" customHeight="1" x14ac:dyDescent="0.35">
      <c r="B40" s="466"/>
      <c r="C40" s="466"/>
      <c r="D40" s="471">
        <v>0</v>
      </c>
      <c r="E40" s="471"/>
      <c r="F40" s="140" t="s">
        <v>344</v>
      </c>
      <c r="G40" s="172"/>
      <c r="H40" s="473">
        <v>1</v>
      </c>
      <c r="I40" s="473" t="s">
        <v>543</v>
      </c>
      <c r="J40" s="140" t="s">
        <v>344</v>
      </c>
      <c r="K40" s="307" t="s">
        <v>493</v>
      </c>
      <c r="L40" s="473"/>
      <c r="M40" s="473"/>
      <c r="N40" s="140" t="s">
        <v>344</v>
      </c>
      <c r="O40" s="173"/>
      <c r="P40" s="473"/>
      <c r="Q40" s="473"/>
      <c r="R40" s="140" t="s">
        <v>344</v>
      </c>
      <c r="S40" s="173"/>
    </row>
    <row r="41" spans="2:19" ht="30" customHeight="1" x14ac:dyDescent="0.35">
      <c r="B41" s="466"/>
      <c r="C41" s="466"/>
      <c r="D41" s="472"/>
      <c r="E41" s="472"/>
      <c r="F41" s="140" t="s">
        <v>345</v>
      </c>
      <c r="G41" s="166"/>
      <c r="H41" s="474"/>
      <c r="I41" s="474"/>
      <c r="J41" s="140" t="s">
        <v>345</v>
      </c>
      <c r="K41" s="169">
        <v>1</v>
      </c>
      <c r="L41" s="474"/>
      <c r="M41" s="474"/>
      <c r="N41" s="140" t="s">
        <v>345</v>
      </c>
      <c r="O41" s="169"/>
      <c r="P41" s="474"/>
      <c r="Q41" s="474"/>
      <c r="R41" s="140" t="s">
        <v>345</v>
      </c>
      <c r="S41" s="169"/>
    </row>
    <row r="42" spans="2:19" ht="30" customHeight="1" outlineLevel="1" x14ac:dyDescent="0.35">
      <c r="B42" s="466"/>
      <c r="C42" s="466"/>
      <c r="D42" s="162" t="s">
        <v>341</v>
      </c>
      <c r="E42" s="162" t="s">
        <v>342</v>
      </c>
      <c r="F42" s="140" t="s">
        <v>343</v>
      </c>
      <c r="G42" s="170"/>
      <c r="H42" s="162" t="s">
        <v>341</v>
      </c>
      <c r="I42" s="162" t="s">
        <v>342</v>
      </c>
      <c r="J42" s="140" t="s">
        <v>343</v>
      </c>
      <c r="K42" s="171"/>
      <c r="L42" s="162" t="s">
        <v>341</v>
      </c>
      <c r="M42" s="162" t="s">
        <v>342</v>
      </c>
      <c r="N42" s="140" t="s">
        <v>343</v>
      </c>
      <c r="O42" s="171"/>
      <c r="P42" s="162" t="s">
        <v>341</v>
      </c>
      <c r="Q42" s="162" t="s">
        <v>342</v>
      </c>
      <c r="R42" s="140" t="s">
        <v>343</v>
      </c>
      <c r="S42" s="171"/>
    </row>
    <row r="43" spans="2:19" ht="30" customHeight="1" outlineLevel="1" x14ac:dyDescent="0.35">
      <c r="B43" s="466"/>
      <c r="C43" s="466"/>
      <c r="D43" s="471">
        <v>0</v>
      </c>
      <c r="E43" s="471"/>
      <c r="F43" s="140" t="s">
        <v>344</v>
      </c>
      <c r="G43" s="172"/>
      <c r="H43" s="473"/>
      <c r="I43" s="473"/>
      <c r="J43" s="140" t="s">
        <v>344</v>
      </c>
      <c r="K43" s="173"/>
      <c r="L43" s="473"/>
      <c r="M43" s="473"/>
      <c r="N43" s="140" t="s">
        <v>344</v>
      </c>
      <c r="O43" s="173"/>
      <c r="P43" s="473"/>
      <c r="Q43" s="473"/>
      <c r="R43" s="140" t="s">
        <v>344</v>
      </c>
      <c r="S43" s="173"/>
    </row>
    <row r="44" spans="2:19" ht="30" customHeight="1" outlineLevel="1" x14ac:dyDescent="0.35">
      <c r="B44" s="466"/>
      <c r="C44" s="466"/>
      <c r="D44" s="472"/>
      <c r="E44" s="472"/>
      <c r="F44" s="140" t="s">
        <v>345</v>
      </c>
      <c r="G44" s="166"/>
      <c r="H44" s="474"/>
      <c r="I44" s="474"/>
      <c r="J44" s="140" t="s">
        <v>345</v>
      </c>
      <c r="K44" s="169"/>
      <c r="L44" s="474"/>
      <c r="M44" s="474"/>
      <c r="N44" s="140" t="s">
        <v>345</v>
      </c>
      <c r="O44" s="169"/>
      <c r="P44" s="474"/>
      <c r="Q44" s="474"/>
      <c r="R44" s="140" t="s">
        <v>345</v>
      </c>
      <c r="S44" s="169"/>
    </row>
    <row r="45" spans="2:19" ht="30" customHeight="1" outlineLevel="1" x14ac:dyDescent="0.35">
      <c r="B45" s="466"/>
      <c r="C45" s="466"/>
      <c r="D45" s="162" t="s">
        <v>341</v>
      </c>
      <c r="E45" s="162" t="s">
        <v>342</v>
      </c>
      <c r="F45" s="140" t="s">
        <v>343</v>
      </c>
      <c r="G45" s="170"/>
      <c r="H45" s="162" t="s">
        <v>341</v>
      </c>
      <c r="I45" s="162" t="s">
        <v>342</v>
      </c>
      <c r="J45" s="140" t="s">
        <v>343</v>
      </c>
      <c r="K45" s="171"/>
      <c r="L45" s="162" t="s">
        <v>341</v>
      </c>
      <c r="M45" s="162" t="s">
        <v>342</v>
      </c>
      <c r="N45" s="140" t="s">
        <v>343</v>
      </c>
      <c r="O45" s="171"/>
      <c r="P45" s="162" t="s">
        <v>341</v>
      </c>
      <c r="Q45" s="162" t="s">
        <v>342</v>
      </c>
      <c r="R45" s="140" t="s">
        <v>343</v>
      </c>
      <c r="S45" s="171"/>
    </row>
    <row r="46" spans="2:19" ht="30" customHeight="1" outlineLevel="1" x14ac:dyDescent="0.35">
      <c r="B46" s="466"/>
      <c r="C46" s="466"/>
      <c r="D46" s="471">
        <v>0</v>
      </c>
      <c r="E46" s="471"/>
      <c r="F46" s="140" t="s">
        <v>344</v>
      </c>
      <c r="G46" s="172"/>
      <c r="H46" s="473"/>
      <c r="I46" s="473"/>
      <c r="J46" s="140" t="s">
        <v>344</v>
      </c>
      <c r="K46" s="173"/>
      <c r="L46" s="473"/>
      <c r="M46" s="473"/>
      <c r="N46" s="140" t="s">
        <v>344</v>
      </c>
      <c r="O46" s="173"/>
      <c r="P46" s="473"/>
      <c r="Q46" s="473"/>
      <c r="R46" s="140" t="s">
        <v>344</v>
      </c>
      <c r="S46" s="173"/>
    </row>
    <row r="47" spans="2:19" ht="30" customHeight="1" outlineLevel="1" x14ac:dyDescent="0.35">
      <c r="B47" s="466"/>
      <c r="C47" s="466"/>
      <c r="D47" s="472"/>
      <c r="E47" s="472"/>
      <c r="F47" s="140" t="s">
        <v>345</v>
      </c>
      <c r="G47" s="166"/>
      <c r="H47" s="474"/>
      <c r="I47" s="474"/>
      <c r="J47" s="140" t="s">
        <v>345</v>
      </c>
      <c r="K47" s="169"/>
      <c r="L47" s="474"/>
      <c r="M47" s="474"/>
      <c r="N47" s="140" t="s">
        <v>345</v>
      </c>
      <c r="O47" s="169"/>
      <c r="P47" s="474"/>
      <c r="Q47" s="474"/>
      <c r="R47" s="140" t="s">
        <v>345</v>
      </c>
      <c r="S47" s="169"/>
    </row>
    <row r="48" spans="2:19" ht="30" customHeight="1" outlineLevel="1" x14ac:dyDescent="0.35">
      <c r="B48" s="466"/>
      <c r="C48" s="466"/>
      <c r="D48" s="162" t="s">
        <v>341</v>
      </c>
      <c r="E48" s="162" t="s">
        <v>342</v>
      </c>
      <c r="F48" s="140" t="s">
        <v>343</v>
      </c>
      <c r="G48" s="170"/>
      <c r="H48" s="162" t="s">
        <v>341</v>
      </c>
      <c r="I48" s="162" t="s">
        <v>342</v>
      </c>
      <c r="J48" s="140" t="s">
        <v>343</v>
      </c>
      <c r="K48" s="171"/>
      <c r="L48" s="162" t="s">
        <v>341</v>
      </c>
      <c r="M48" s="162" t="s">
        <v>342</v>
      </c>
      <c r="N48" s="140" t="s">
        <v>343</v>
      </c>
      <c r="O48" s="171"/>
      <c r="P48" s="162" t="s">
        <v>341</v>
      </c>
      <c r="Q48" s="162" t="s">
        <v>342</v>
      </c>
      <c r="R48" s="140" t="s">
        <v>343</v>
      </c>
      <c r="S48" s="171"/>
    </row>
    <row r="49" spans="2:19" ht="30" customHeight="1" outlineLevel="1" x14ac:dyDescent="0.35">
      <c r="B49" s="466"/>
      <c r="C49" s="466"/>
      <c r="D49" s="471">
        <v>0</v>
      </c>
      <c r="E49" s="471"/>
      <c r="F49" s="140" t="s">
        <v>344</v>
      </c>
      <c r="G49" s="172"/>
      <c r="H49" s="473"/>
      <c r="I49" s="473"/>
      <c r="J49" s="140" t="s">
        <v>344</v>
      </c>
      <c r="K49" s="173"/>
      <c r="L49" s="473"/>
      <c r="M49" s="473"/>
      <c r="N49" s="140" t="s">
        <v>344</v>
      </c>
      <c r="O49" s="173"/>
      <c r="P49" s="473"/>
      <c r="Q49" s="473"/>
      <c r="R49" s="140" t="s">
        <v>344</v>
      </c>
      <c r="S49" s="173"/>
    </row>
    <row r="50" spans="2:19" ht="30" customHeight="1" outlineLevel="1" x14ac:dyDescent="0.35">
      <c r="B50" s="467"/>
      <c r="C50" s="467"/>
      <c r="D50" s="472"/>
      <c r="E50" s="472"/>
      <c r="F50" s="140" t="s">
        <v>345</v>
      </c>
      <c r="G50" s="166"/>
      <c r="H50" s="474"/>
      <c r="I50" s="474"/>
      <c r="J50" s="140" t="s">
        <v>345</v>
      </c>
      <c r="K50" s="169"/>
      <c r="L50" s="474"/>
      <c r="M50" s="474"/>
      <c r="N50" s="140" t="s">
        <v>345</v>
      </c>
      <c r="O50" s="169"/>
      <c r="P50" s="474"/>
      <c r="Q50" s="474"/>
      <c r="R50" s="140" t="s">
        <v>345</v>
      </c>
      <c r="S50" s="169"/>
    </row>
    <row r="51" spans="2:19" ht="30" customHeight="1" thickBot="1" x14ac:dyDescent="0.4">
      <c r="C51" s="174"/>
      <c r="D51" s="175"/>
    </row>
    <row r="52" spans="2:19" ht="30" customHeight="1" thickBot="1" x14ac:dyDescent="0.4">
      <c r="D52" s="450" t="s">
        <v>316</v>
      </c>
      <c r="E52" s="451"/>
      <c r="F52" s="451"/>
      <c r="G52" s="452"/>
      <c r="H52" s="450" t="s">
        <v>317</v>
      </c>
      <c r="I52" s="451"/>
      <c r="J52" s="451"/>
      <c r="K52" s="452"/>
      <c r="L52" s="450" t="s">
        <v>318</v>
      </c>
      <c r="M52" s="451"/>
      <c r="N52" s="451"/>
      <c r="O52" s="452"/>
      <c r="P52" s="450" t="s">
        <v>319</v>
      </c>
      <c r="Q52" s="451"/>
      <c r="R52" s="451"/>
      <c r="S52" s="452"/>
    </row>
    <row r="53" spans="2:19" ht="30" customHeight="1" x14ac:dyDescent="0.35">
      <c r="B53" s="453" t="s">
        <v>346</v>
      </c>
      <c r="C53" s="453" t="s">
        <v>347</v>
      </c>
      <c r="D53" s="479" t="s">
        <v>348</v>
      </c>
      <c r="E53" s="480"/>
      <c r="F53" s="176" t="s">
        <v>315</v>
      </c>
      <c r="G53" s="177" t="s">
        <v>349</v>
      </c>
      <c r="H53" s="479" t="s">
        <v>348</v>
      </c>
      <c r="I53" s="480"/>
      <c r="J53" s="176" t="s">
        <v>315</v>
      </c>
      <c r="K53" s="177" t="s">
        <v>349</v>
      </c>
      <c r="L53" s="479" t="s">
        <v>348</v>
      </c>
      <c r="M53" s="480"/>
      <c r="N53" s="176" t="s">
        <v>315</v>
      </c>
      <c r="O53" s="177" t="s">
        <v>349</v>
      </c>
      <c r="P53" s="479" t="s">
        <v>348</v>
      </c>
      <c r="Q53" s="480"/>
      <c r="R53" s="176" t="s">
        <v>315</v>
      </c>
      <c r="S53" s="177" t="s">
        <v>349</v>
      </c>
    </row>
    <row r="54" spans="2:19" ht="45" customHeight="1" x14ac:dyDescent="0.35">
      <c r="B54" s="454"/>
      <c r="C54" s="454"/>
      <c r="D54" s="156" t="s">
        <v>325</v>
      </c>
      <c r="E54" s="290">
        <v>0</v>
      </c>
      <c r="F54" s="481"/>
      <c r="G54" s="483"/>
      <c r="H54" s="156" t="s">
        <v>325</v>
      </c>
      <c r="I54" s="305">
        <v>88</v>
      </c>
      <c r="J54" s="485" t="s">
        <v>443</v>
      </c>
      <c r="K54" s="487" t="s">
        <v>509</v>
      </c>
      <c r="L54" s="156" t="s">
        <v>325</v>
      </c>
      <c r="M54" s="157"/>
      <c r="N54" s="461"/>
      <c r="O54" s="463"/>
      <c r="P54" s="156" t="s">
        <v>325</v>
      </c>
      <c r="Q54" s="157"/>
      <c r="R54" s="461"/>
      <c r="S54" s="463"/>
    </row>
    <row r="55" spans="2:19" ht="45" customHeight="1" x14ac:dyDescent="0.35">
      <c r="B55" s="455"/>
      <c r="C55" s="455"/>
      <c r="D55" s="158" t="s">
        <v>333</v>
      </c>
      <c r="E55" s="159">
        <v>0</v>
      </c>
      <c r="F55" s="482"/>
      <c r="G55" s="484"/>
      <c r="H55" s="158" t="s">
        <v>333</v>
      </c>
      <c r="I55" s="160">
        <v>0.13</v>
      </c>
      <c r="J55" s="486"/>
      <c r="K55" s="488"/>
      <c r="L55" s="158" t="s">
        <v>333</v>
      </c>
      <c r="M55" s="160"/>
      <c r="N55" s="462"/>
      <c r="O55" s="464"/>
      <c r="P55" s="158" t="s">
        <v>333</v>
      </c>
      <c r="Q55" s="160"/>
      <c r="R55" s="462"/>
      <c r="S55" s="464"/>
    </row>
    <row r="56" spans="2:19" ht="30" customHeight="1" x14ac:dyDescent="0.35">
      <c r="B56" s="465" t="s">
        <v>350</v>
      </c>
      <c r="C56" s="465" t="s">
        <v>351</v>
      </c>
      <c r="D56" s="162" t="s">
        <v>352</v>
      </c>
      <c r="E56" s="178" t="s">
        <v>353</v>
      </c>
      <c r="F56" s="477" t="s">
        <v>354</v>
      </c>
      <c r="G56" s="478"/>
      <c r="H56" s="162" t="s">
        <v>352</v>
      </c>
      <c r="I56" s="178" t="s">
        <v>353</v>
      </c>
      <c r="J56" s="477" t="s">
        <v>354</v>
      </c>
      <c r="K56" s="478"/>
      <c r="L56" s="162" t="s">
        <v>352</v>
      </c>
      <c r="M56" s="178" t="s">
        <v>353</v>
      </c>
      <c r="N56" s="477" t="s">
        <v>354</v>
      </c>
      <c r="O56" s="478"/>
      <c r="P56" s="162" t="s">
        <v>352</v>
      </c>
      <c r="Q56" s="178" t="s">
        <v>353</v>
      </c>
      <c r="R56" s="477" t="s">
        <v>354</v>
      </c>
      <c r="S56" s="478"/>
    </row>
    <row r="57" spans="2:19" ht="30" customHeight="1" x14ac:dyDescent="0.35">
      <c r="B57" s="466"/>
      <c r="C57" s="467"/>
      <c r="D57" s="179">
        <v>0</v>
      </c>
      <c r="E57" s="180">
        <v>0</v>
      </c>
      <c r="F57" s="489"/>
      <c r="G57" s="490"/>
      <c r="H57" s="181"/>
      <c r="I57" s="182"/>
      <c r="J57" s="491"/>
      <c r="K57" s="492"/>
      <c r="L57" s="181"/>
      <c r="M57" s="182"/>
      <c r="N57" s="491"/>
      <c r="O57" s="492"/>
      <c r="P57" s="181"/>
      <c r="Q57" s="182"/>
      <c r="R57" s="491"/>
      <c r="S57" s="492"/>
    </row>
    <row r="58" spans="2:19" ht="30" customHeight="1" x14ac:dyDescent="0.35">
      <c r="B58" s="466"/>
      <c r="C58" s="465" t="s">
        <v>355</v>
      </c>
      <c r="D58" s="183" t="s">
        <v>354</v>
      </c>
      <c r="E58" s="184" t="s">
        <v>337</v>
      </c>
      <c r="F58" s="162" t="s">
        <v>315</v>
      </c>
      <c r="G58" s="185" t="s">
        <v>349</v>
      </c>
      <c r="H58" s="183" t="s">
        <v>354</v>
      </c>
      <c r="I58" s="184" t="s">
        <v>337</v>
      </c>
      <c r="J58" s="162" t="s">
        <v>315</v>
      </c>
      <c r="K58" s="185" t="s">
        <v>349</v>
      </c>
      <c r="L58" s="183" t="s">
        <v>354</v>
      </c>
      <c r="M58" s="184" t="s">
        <v>337</v>
      </c>
      <c r="N58" s="162" t="s">
        <v>315</v>
      </c>
      <c r="O58" s="185" t="s">
        <v>349</v>
      </c>
      <c r="P58" s="183" t="s">
        <v>354</v>
      </c>
      <c r="Q58" s="184" t="s">
        <v>337</v>
      </c>
      <c r="R58" s="162" t="s">
        <v>315</v>
      </c>
      <c r="S58" s="185" t="s">
        <v>349</v>
      </c>
    </row>
    <row r="59" spans="2:19" ht="30" customHeight="1" x14ac:dyDescent="0.35">
      <c r="B59" s="467"/>
      <c r="C59" s="496"/>
      <c r="D59" s="186"/>
      <c r="E59" s="187"/>
      <c r="F59" s="165"/>
      <c r="G59" s="188"/>
      <c r="H59" s="189"/>
      <c r="I59" s="190"/>
      <c r="J59" s="167"/>
      <c r="K59" s="191"/>
      <c r="L59" s="189"/>
      <c r="M59" s="190"/>
      <c r="N59" s="167"/>
      <c r="O59" s="191"/>
      <c r="P59" s="189"/>
      <c r="Q59" s="190"/>
      <c r="R59" s="167"/>
      <c r="S59" s="191"/>
    </row>
    <row r="60" spans="2:19" ht="30" customHeight="1" thickBot="1" x14ac:dyDescent="0.4">
      <c r="B60" s="152"/>
      <c r="C60" s="192"/>
      <c r="D60" s="175"/>
    </row>
    <row r="61" spans="2:19" ht="30" customHeight="1" thickBot="1" x14ac:dyDescent="0.4">
      <c r="B61" s="152"/>
      <c r="C61" s="152"/>
      <c r="D61" s="450" t="s">
        <v>316</v>
      </c>
      <c r="E61" s="451"/>
      <c r="F61" s="451"/>
      <c r="G61" s="451"/>
      <c r="H61" s="450" t="s">
        <v>317</v>
      </c>
      <c r="I61" s="451"/>
      <c r="J61" s="451"/>
      <c r="K61" s="452"/>
      <c r="L61" s="451" t="s">
        <v>318</v>
      </c>
      <c r="M61" s="451"/>
      <c r="N61" s="451"/>
      <c r="O61" s="451"/>
      <c r="P61" s="450" t="s">
        <v>319</v>
      </c>
      <c r="Q61" s="451"/>
      <c r="R61" s="451"/>
      <c r="S61" s="452"/>
    </row>
    <row r="62" spans="2:19" ht="30" customHeight="1" x14ac:dyDescent="0.35">
      <c r="B62" s="453" t="s">
        <v>356</v>
      </c>
      <c r="C62" s="453" t="s">
        <v>357</v>
      </c>
      <c r="D62" s="459" t="s">
        <v>358</v>
      </c>
      <c r="E62" s="460"/>
      <c r="F62" s="479" t="s">
        <v>315</v>
      </c>
      <c r="G62" s="493"/>
      <c r="H62" s="494" t="s">
        <v>358</v>
      </c>
      <c r="I62" s="460"/>
      <c r="J62" s="479" t="s">
        <v>315</v>
      </c>
      <c r="K62" s="495"/>
      <c r="L62" s="494" t="s">
        <v>358</v>
      </c>
      <c r="M62" s="460"/>
      <c r="N62" s="479" t="s">
        <v>315</v>
      </c>
      <c r="O62" s="495"/>
      <c r="P62" s="494" t="s">
        <v>358</v>
      </c>
      <c r="Q62" s="460"/>
      <c r="R62" s="479" t="s">
        <v>315</v>
      </c>
      <c r="S62" s="495"/>
    </row>
    <row r="63" spans="2:19" ht="36.75" customHeight="1" x14ac:dyDescent="0.35">
      <c r="B63" s="455"/>
      <c r="C63" s="455"/>
      <c r="D63" s="505">
        <v>0</v>
      </c>
      <c r="E63" s="506"/>
      <c r="F63" s="507"/>
      <c r="G63" s="508"/>
      <c r="H63" s="499"/>
      <c r="I63" s="500"/>
      <c r="J63" s="501"/>
      <c r="K63" s="502"/>
      <c r="L63" s="499"/>
      <c r="M63" s="500"/>
      <c r="N63" s="501"/>
      <c r="O63" s="502"/>
      <c r="P63" s="499"/>
      <c r="Q63" s="500"/>
      <c r="R63" s="501"/>
      <c r="S63" s="502"/>
    </row>
    <row r="64" spans="2:19" ht="45" customHeight="1" x14ac:dyDescent="0.35">
      <c r="B64" s="465" t="s">
        <v>359</v>
      </c>
      <c r="C64" s="465" t="s">
        <v>360</v>
      </c>
      <c r="D64" s="162" t="s">
        <v>361</v>
      </c>
      <c r="E64" s="162" t="s">
        <v>362</v>
      </c>
      <c r="F64" s="477" t="s">
        <v>363</v>
      </c>
      <c r="G64" s="478"/>
      <c r="H64" s="193" t="s">
        <v>361</v>
      </c>
      <c r="I64" s="162" t="s">
        <v>362</v>
      </c>
      <c r="J64" s="503" t="s">
        <v>363</v>
      </c>
      <c r="K64" s="478"/>
      <c r="L64" s="193" t="s">
        <v>361</v>
      </c>
      <c r="M64" s="162" t="s">
        <v>362</v>
      </c>
      <c r="N64" s="503" t="s">
        <v>363</v>
      </c>
      <c r="O64" s="478"/>
      <c r="P64" s="193" t="s">
        <v>361</v>
      </c>
      <c r="Q64" s="162" t="s">
        <v>362</v>
      </c>
      <c r="R64" s="503" t="s">
        <v>363</v>
      </c>
      <c r="S64" s="478"/>
    </row>
    <row r="65" spans="2:19" ht="27" customHeight="1" x14ac:dyDescent="0.35">
      <c r="B65" s="467"/>
      <c r="C65" s="467"/>
      <c r="D65" s="179">
        <v>0</v>
      </c>
      <c r="E65" s="180">
        <v>0</v>
      </c>
      <c r="F65" s="504"/>
      <c r="G65" s="504"/>
      <c r="H65" s="181">
        <v>204</v>
      </c>
      <c r="I65" s="182">
        <v>0.2</v>
      </c>
      <c r="J65" s="497" t="s">
        <v>518</v>
      </c>
      <c r="K65" s="498"/>
      <c r="L65" s="181"/>
      <c r="M65" s="182"/>
      <c r="N65" s="497"/>
      <c r="O65" s="498"/>
      <c r="P65" s="181"/>
      <c r="Q65" s="182"/>
      <c r="R65" s="497"/>
      <c r="S65" s="498"/>
    </row>
    <row r="66" spans="2:19" ht="33.75" customHeight="1" thickBot="1" x14ac:dyDescent="0.4">
      <c r="B66" s="152"/>
      <c r="C66" s="152"/>
    </row>
    <row r="67" spans="2:19" ht="37.5" customHeight="1" thickBot="1" x14ac:dyDescent="0.4">
      <c r="B67" s="152"/>
      <c r="C67" s="152"/>
      <c r="D67" s="450" t="s">
        <v>316</v>
      </c>
      <c r="E67" s="451"/>
      <c r="F67" s="451"/>
      <c r="G67" s="452"/>
      <c r="H67" s="451" t="s">
        <v>317</v>
      </c>
      <c r="I67" s="451"/>
      <c r="J67" s="451"/>
      <c r="K67" s="452"/>
      <c r="L67" s="451" t="s">
        <v>317</v>
      </c>
      <c r="M67" s="451"/>
      <c r="N67" s="451"/>
      <c r="O67" s="452"/>
      <c r="P67" s="451" t="s">
        <v>317</v>
      </c>
      <c r="Q67" s="451"/>
      <c r="R67" s="451"/>
      <c r="S67" s="452"/>
    </row>
    <row r="68" spans="2:19" ht="37.5" customHeight="1" x14ac:dyDescent="0.35">
      <c r="B68" s="453" t="s">
        <v>364</v>
      </c>
      <c r="C68" s="453" t="s">
        <v>365</v>
      </c>
      <c r="D68" s="194" t="s">
        <v>366</v>
      </c>
      <c r="E68" s="176" t="s">
        <v>367</v>
      </c>
      <c r="F68" s="479" t="s">
        <v>368</v>
      </c>
      <c r="G68" s="495"/>
      <c r="H68" s="194" t="s">
        <v>366</v>
      </c>
      <c r="I68" s="176" t="s">
        <v>367</v>
      </c>
      <c r="J68" s="479" t="s">
        <v>368</v>
      </c>
      <c r="K68" s="495"/>
      <c r="L68" s="194" t="s">
        <v>366</v>
      </c>
      <c r="M68" s="176" t="s">
        <v>367</v>
      </c>
      <c r="N68" s="479" t="s">
        <v>368</v>
      </c>
      <c r="O68" s="495"/>
      <c r="P68" s="194" t="s">
        <v>366</v>
      </c>
      <c r="Q68" s="176" t="s">
        <v>367</v>
      </c>
      <c r="R68" s="479" t="s">
        <v>368</v>
      </c>
      <c r="S68" s="495"/>
    </row>
    <row r="69" spans="2:19" ht="44.25" customHeight="1" x14ac:dyDescent="0.35">
      <c r="B69" s="454"/>
      <c r="C69" s="455"/>
      <c r="D69" s="195"/>
      <c r="E69" s="196"/>
      <c r="F69" s="510"/>
      <c r="G69" s="511"/>
      <c r="H69" s="305" t="s">
        <v>443</v>
      </c>
      <c r="I69" s="306" t="s">
        <v>493</v>
      </c>
      <c r="J69" s="512" t="s">
        <v>519</v>
      </c>
      <c r="K69" s="498"/>
      <c r="L69" s="197"/>
      <c r="M69" s="198"/>
      <c r="N69" s="561"/>
      <c r="O69" s="562"/>
      <c r="P69" s="197"/>
      <c r="Q69" s="198"/>
      <c r="R69" s="561"/>
      <c r="S69" s="562"/>
    </row>
    <row r="70" spans="2:19" ht="36.75" customHeight="1" x14ac:dyDescent="0.35">
      <c r="B70" s="454"/>
      <c r="C70" s="453" t="s">
        <v>669</v>
      </c>
      <c r="D70" s="162" t="s">
        <v>315</v>
      </c>
      <c r="E70" s="161" t="s">
        <v>369</v>
      </c>
      <c r="F70" s="477" t="s">
        <v>370</v>
      </c>
      <c r="G70" s="478"/>
      <c r="H70" s="162" t="s">
        <v>315</v>
      </c>
      <c r="I70" s="161" t="s">
        <v>369</v>
      </c>
      <c r="J70" s="477" t="s">
        <v>370</v>
      </c>
      <c r="K70" s="478"/>
      <c r="L70" s="162" t="s">
        <v>315</v>
      </c>
      <c r="M70" s="161" t="s">
        <v>369</v>
      </c>
      <c r="N70" s="477" t="s">
        <v>370</v>
      </c>
      <c r="O70" s="478"/>
      <c r="P70" s="162" t="s">
        <v>315</v>
      </c>
      <c r="Q70" s="161" t="s">
        <v>369</v>
      </c>
      <c r="R70" s="477" t="s">
        <v>370</v>
      </c>
      <c r="S70" s="478"/>
    </row>
    <row r="71" spans="2:19" ht="46.25" customHeight="1" x14ac:dyDescent="0.35">
      <c r="B71" s="454"/>
      <c r="C71" s="454"/>
      <c r="D71" s="165"/>
      <c r="E71" s="196"/>
      <c r="F71" s="507"/>
      <c r="G71" s="509"/>
      <c r="H71" s="167" t="s">
        <v>443</v>
      </c>
      <c r="I71" s="198" t="s">
        <v>794</v>
      </c>
      <c r="J71" s="501" t="s">
        <v>520</v>
      </c>
      <c r="K71" s="502"/>
      <c r="L71" s="167"/>
      <c r="M71" s="198"/>
      <c r="N71" s="501"/>
      <c r="O71" s="502"/>
      <c r="P71" s="167"/>
      <c r="Q71" s="198"/>
      <c r="R71" s="501"/>
      <c r="S71" s="502"/>
    </row>
    <row r="72" spans="2:19" ht="43.5" outlineLevel="1" x14ac:dyDescent="0.35">
      <c r="B72" s="454"/>
      <c r="C72" s="454"/>
      <c r="D72" s="165"/>
      <c r="E72" s="196"/>
      <c r="F72" s="507"/>
      <c r="G72" s="509"/>
      <c r="H72" s="167" t="s">
        <v>473</v>
      </c>
      <c r="I72" s="198" t="s">
        <v>794</v>
      </c>
      <c r="J72" s="501" t="s">
        <v>526</v>
      </c>
      <c r="K72" s="502"/>
      <c r="L72" s="167"/>
      <c r="M72" s="198"/>
      <c r="N72" s="501"/>
      <c r="O72" s="502"/>
      <c r="P72" s="167"/>
      <c r="Q72" s="198"/>
      <c r="R72" s="501"/>
      <c r="S72" s="502"/>
    </row>
    <row r="73" spans="2:19" ht="43.5" outlineLevel="1" x14ac:dyDescent="0.35">
      <c r="B73" s="454"/>
      <c r="C73" s="454"/>
      <c r="D73" s="165"/>
      <c r="E73" s="196"/>
      <c r="F73" s="507"/>
      <c r="G73" s="509"/>
      <c r="H73" s="167" t="s">
        <v>495</v>
      </c>
      <c r="I73" s="198" t="s">
        <v>794</v>
      </c>
      <c r="J73" s="501" t="s">
        <v>526</v>
      </c>
      <c r="K73" s="502"/>
      <c r="L73" s="167"/>
      <c r="M73" s="198"/>
      <c r="N73" s="501"/>
      <c r="O73" s="502"/>
      <c r="P73" s="167"/>
      <c r="Q73" s="198"/>
      <c r="R73" s="501"/>
      <c r="S73" s="502"/>
    </row>
    <row r="74" spans="2:19" ht="30" customHeight="1" outlineLevel="1" x14ac:dyDescent="0.35">
      <c r="B74" s="454"/>
      <c r="C74" s="454"/>
      <c r="D74" s="165"/>
      <c r="E74" s="196"/>
      <c r="F74" s="507"/>
      <c r="G74" s="509"/>
      <c r="H74" s="167"/>
      <c r="I74" s="198"/>
      <c r="J74" s="501"/>
      <c r="K74" s="502"/>
      <c r="L74" s="167"/>
      <c r="M74" s="198"/>
      <c r="N74" s="501"/>
      <c r="O74" s="502"/>
      <c r="P74" s="167"/>
      <c r="Q74" s="198"/>
      <c r="R74" s="501"/>
      <c r="S74" s="502"/>
    </row>
    <row r="75" spans="2:19" ht="30" customHeight="1" outlineLevel="1" x14ac:dyDescent="0.35">
      <c r="B75" s="454"/>
      <c r="C75" s="454"/>
      <c r="D75" s="165"/>
      <c r="E75" s="196"/>
      <c r="F75" s="507"/>
      <c r="G75" s="509"/>
      <c r="H75" s="167"/>
      <c r="I75" s="198"/>
      <c r="J75" s="501"/>
      <c r="K75" s="502"/>
      <c r="L75" s="167"/>
      <c r="M75" s="198"/>
      <c r="N75" s="501"/>
      <c r="O75" s="502"/>
      <c r="P75" s="167"/>
      <c r="Q75" s="198"/>
      <c r="R75" s="501"/>
      <c r="S75" s="502"/>
    </row>
    <row r="76" spans="2:19" ht="30" customHeight="1" outlineLevel="1" x14ac:dyDescent="0.35">
      <c r="B76" s="455"/>
      <c r="C76" s="455"/>
      <c r="D76" s="165"/>
      <c r="E76" s="196"/>
      <c r="F76" s="507"/>
      <c r="G76" s="509"/>
      <c r="H76" s="167"/>
      <c r="I76" s="198"/>
      <c r="J76" s="501"/>
      <c r="K76" s="502"/>
      <c r="L76" s="167"/>
      <c r="M76" s="198"/>
      <c r="N76" s="501"/>
      <c r="O76" s="502"/>
      <c r="P76" s="167"/>
      <c r="Q76" s="198"/>
      <c r="R76" s="501"/>
      <c r="S76" s="502"/>
    </row>
    <row r="77" spans="2:19" ht="35.25" customHeight="1" x14ac:dyDescent="0.35">
      <c r="B77" s="465" t="s">
        <v>371</v>
      </c>
      <c r="C77" s="521" t="s">
        <v>670</v>
      </c>
      <c r="D77" s="178" t="s">
        <v>372</v>
      </c>
      <c r="E77" s="477" t="s">
        <v>354</v>
      </c>
      <c r="F77" s="522"/>
      <c r="G77" s="163" t="s">
        <v>315</v>
      </c>
      <c r="H77" s="178" t="s">
        <v>372</v>
      </c>
      <c r="I77" s="477" t="s">
        <v>354</v>
      </c>
      <c r="J77" s="522"/>
      <c r="K77" s="163" t="s">
        <v>315</v>
      </c>
      <c r="L77" s="178" t="s">
        <v>372</v>
      </c>
      <c r="M77" s="477" t="s">
        <v>354</v>
      </c>
      <c r="N77" s="522"/>
      <c r="O77" s="163" t="s">
        <v>315</v>
      </c>
      <c r="P77" s="178" t="s">
        <v>372</v>
      </c>
      <c r="Q77" s="477" t="s">
        <v>354</v>
      </c>
      <c r="R77" s="522"/>
      <c r="S77" s="163" t="s">
        <v>315</v>
      </c>
    </row>
    <row r="78" spans="2:19" ht="35.25" customHeight="1" x14ac:dyDescent="0.35">
      <c r="B78" s="466"/>
      <c r="C78" s="521"/>
      <c r="D78" s="199"/>
      <c r="E78" s="514"/>
      <c r="F78" s="515"/>
      <c r="G78" s="200"/>
      <c r="H78" s="201">
        <v>1</v>
      </c>
      <c r="I78" s="512" t="s">
        <v>477</v>
      </c>
      <c r="J78" s="513"/>
      <c r="K78" s="202" t="s">
        <v>495</v>
      </c>
      <c r="L78" s="201"/>
      <c r="M78" s="512"/>
      <c r="N78" s="513"/>
      <c r="O78" s="202"/>
      <c r="P78" s="201"/>
      <c r="Q78" s="512"/>
      <c r="R78" s="513"/>
      <c r="S78" s="202"/>
    </row>
    <row r="79" spans="2:19" ht="35.25" customHeight="1" outlineLevel="1" x14ac:dyDescent="0.35">
      <c r="B79" s="466"/>
      <c r="C79" s="521"/>
      <c r="D79" s="199"/>
      <c r="E79" s="514"/>
      <c r="F79" s="515"/>
      <c r="G79" s="200"/>
      <c r="H79" s="201"/>
      <c r="I79" s="512"/>
      <c r="J79" s="513"/>
      <c r="K79" s="202"/>
      <c r="L79" s="201"/>
      <c r="M79" s="512"/>
      <c r="N79" s="513"/>
      <c r="O79" s="202"/>
      <c r="P79" s="201"/>
      <c r="Q79" s="512"/>
      <c r="R79" s="513"/>
      <c r="S79" s="202"/>
    </row>
    <row r="80" spans="2:19" ht="35.25" customHeight="1" outlineLevel="1" x14ac:dyDescent="0.35">
      <c r="B80" s="466"/>
      <c r="C80" s="521"/>
      <c r="D80" s="199"/>
      <c r="E80" s="514"/>
      <c r="F80" s="515"/>
      <c r="G80" s="200"/>
      <c r="H80" s="201"/>
      <c r="I80" s="512"/>
      <c r="J80" s="513"/>
      <c r="K80" s="202"/>
      <c r="L80" s="201"/>
      <c r="M80" s="512"/>
      <c r="N80" s="513"/>
      <c r="O80" s="202"/>
      <c r="P80" s="201"/>
      <c r="Q80" s="512"/>
      <c r="R80" s="513"/>
      <c r="S80" s="202"/>
    </row>
    <row r="81" spans="2:19" ht="35.25" customHeight="1" outlineLevel="1" x14ac:dyDescent="0.35">
      <c r="B81" s="466"/>
      <c r="C81" s="521"/>
      <c r="D81" s="199"/>
      <c r="E81" s="514"/>
      <c r="F81" s="515"/>
      <c r="G81" s="200"/>
      <c r="H81" s="201"/>
      <c r="I81" s="512"/>
      <c r="J81" s="513"/>
      <c r="K81" s="202"/>
      <c r="L81" s="201"/>
      <c r="M81" s="512"/>
      <c r="N81" s="513"/>
      <c r="O81" s="202"/>
      <c r="P81" s="201"/>
      <c r="Q81" s="512"/>
      <c r="R81" s="513"/>
      <c r="S81" s="202"/>
    </row>
    <row r="82" spans="2:19" ht="35.25" customHeight="1" outlineLevel="1" x14ac:dyDescent="0.35">
      <c r="B82" s="466"/>
      <c r="C82" s="521"/>
      <c r="D82" s="199"/>
      <c r="E82" s="514"/>
      <c r="F82" s="515"/>
      <c r="G82" s="200"/>
      <c r="H82" s="201"/>
      <c r="I82" s="512"/>
      <c r="J82" s="513"/>
      <c r="K82" s="202"/>
      <c r="L82" s="201"/>
      <c r="M82" s="512"/>
      <c r="N82" s="513"/>
      <c r="O82" s="202"/>
      <c r="P82" s="201"/>
      <c r="Q82" s="512"/>
      <c r="R82" s="513"/>
      <c r="S82" s="202"/>
    </row>
    <row r="83" spans="2:19" ht="33" customHeight="1" outlineLevel="1" x14ac:dyDescent="0.35">
      <c r="B83" s="467"/>
      <c r="C83" s="521"/>
      <c r="D83" s="199"/>
      <c r="E83" s="514"/>
      <c r="F83" s="515"/>
      <c r="G83" s="200"/>
      <c r="H83" s="201"/>
      <c r="I83" s="512"/>
      <c r="J83" s="513"/>
      <c r="K83" s="202"/>
      <c r="L83" s="201"/>
      <c r="M83" s="512"/>
      <c r="N83" s="513"/>
      <c r="O83" s="202"/>
      <c r="P83" s="201"/>
      <c r="Q83" s="512"/>
      <c r="R83" s="513"/>
      <c r="S83" s="202"/>
    </row>
    <row r="84" spans="2:19" ht="31.5" customHeight="1" thickBot="1" x14ac:dyDescent="0.4">
      <c r="B84" s="152"/>
      <c r="C84" s="203"/>
      <c r="D84" s="175"/>
    </row>
    <row r="85" spans="2:19" ht="30.75" customHeight="1" thickBot="1" x14ac:dyDescent="0.4">
      <c r="B85" s="152"/>
      <c r="C85" s="152"/>
      <c r="D85" s="450" t="s">
        <v>316</v>
      </c>
      <c r="E85" s="451"/>
      <c r="F85" s="451"/>
      <c r="G85" s="452"/>
      <c r="H85" s="528" t="s">
        <v>316</v>
      </c>
      <c r="I85" s="517"/>
      <c r="J85" s="517"/>
      <c r="K85" s="518"/>
      <c r="L85" s="528" t="s">
        <v>316</v>
      </c>
      <c r="M85" s="517"/>
      <c r="N85" s="517"/>
      <c r="O85" s="529"/>
      <c r="P85" s="516" t="s">
        <v>316</v>
      </c>
      <c r="Q85" s="517"/>
      <c r="R85" s="517"/>
      <c r="S85" s="518"/>
    </row>
    <row r="86" spans="2:19" ht="30.75" customHeight="1" x14ac:dyDescent="0.35">
      <c r="B86" s="453" t="s">
        <v>373</v>
      </c>
      <c r="C86" s="453" t="s">
        <v>374</v>
      </c>
      <c r="D86" s="479" t="s">
        <v>375</v>
      </c>
      <c r="E86" s="480"/>
      <c r="F86" s="176" t="s">
        <v>315</v>
      </c>
      <c r="G86" s="204" t="s">
        <v>354</v>
      </c>
      <c r="H86" s="519" t="s">
        <v>375</v>
      </c>
      <c r="I86" s="480"/>
      <c r="J86" s="176" t="s">
        <v>315</v>
      </c>
      <c r="K86" s="204" t="s">
        <v>354</v>
      </c>
      <c r="L86" s="519" t="s">
        <v>375</v>
      </c>
      <c r="M86" s="480"/>
      <c r="N86" s="176" t="s">
        <v>315</v>
      </c>
      <c r="O86" s="204" t="s">
        <v>354</v>
      </c>
      <c r="P86" s="519" t="s">
        <v>375</v>
      </c>
      <c r="Q86" s="480"/>
      <c r="R86" s="176" t="s">
        <v>315</v>
      </c>
      <c r="S86" s="204" t="s">
        <v>354</v>
      </c>
    </row>
    <row r="87" spans="2:19" ht="29.25" customHeight="1" x14ac:dyDescent="0.35">
      <c r="B87" s="455"/>
      <c r="C87" s="455"/>
      <c r="D87" s="507"/>
      <c r="E87" s="520"/>
      <c r="F87" s="195"/>
      <c r="G87" s="205"/>
      <c r="H87" s="206"/>
      <c r="I87" s="207"/>
      <c r="J87" s="197"/>
      <c r="K87" s="208"/>
      <c r="L87" s="206"/>
      <c r="M87" s="207"/>
      <c r="N87" s="197"/>
      <c r="O87" s="208"/>
      <c r="P87" s="206"/>
      <c r="Q87" s="207"/>
      <c r="R87" s="197"/>
      <c r="S87" s="208"/>
    </row>
    <row r="88" spans="2:19" ht="45" customHeight="1" x14ac:dyDescent="0.35">
      <c r="B88" s="523" t="s">
        <v>376</v>
      </c>
      <c r="C88" s="465" t="s">
        <v>377</v>
      </c>
      <c r="D88" s="162" t="s">
        <v>378</v>
      </c>
      <c r="E88" s="162" t="s">
        <v>379</v>
      </c>
      <c r="F88" s="178" t="s">
        <v>380</v>
      </c>
      <c r="G88" s="163" t="s">
        <v>381</v>
      </c>
      <c r="H88" s="162" t="s">
        <v>378</v>
      </c>
      <c r="I88" s="162" t="s">
        <v>379</v>
      </c>
      <c r="J88" s="178" t="s">
        <v>380</v>
      </c>
      <c r="K88" s="163" t="s">
        <v>381</v>
      </c>
      <c r="L88" s="162" t="s">
        <v>378</v>
      </c>
      <c r="M88" s="162" t="s">
        <v>379</v>
      </c>
      <c r="N88" s="178" t="s">
        <v>380</v>
      </c>
      <c r="O88" s="163" t="s">
        <v>381</v>
      </c>
      <c r="P88" s="162" t="s">
        <v>378</v>
      </c>
      <c r="Q88" s="162" t="s">
        <v>379</v>
      </c>
      <c r="R88" s="178" t="s">
        <v>380</v>
      </c>
      <c r="S88" s="163" t="s">
        <v>381</v>
      </c>
    </row>
    <row r="89" spans="2:19" ht="29.25" customHeight="1" x14ac:dyDescent="0.35">
      <c r="B89" s="523"/>
      <c r="C89" s="466"/>
      <c r="D89" s="524" t="s">
        <v>575</v>
      </c>
      <c r="E89" s="526">
        <v>23993</v>
      </c>
      <c r="F89" s="524" t="s">
        <v>534</v>
      </c>
      <c r="G89" s="533" t="s">
        <v>514</v>
      </c>
      <c r="H89" s="535" t="s">
        <v>557</v>
      </c>
      <c r="I89" s="535">
        <v>25</v>
      </c>
      <c r="J89" s="535" t="s">
        <v>536</v>
      </c>
      <c r="K89" s="530" t="s">
        <v>514</v>
      </c>
      <c r="L89" s="535"/>
      <c r="M89" s="535"/>
      <c r="N89" s="535"/>
      <c r="O89" s="530"/>
      <c r="P89" s="535"/>
      <c r="Q89" s="535"/>
      <c r="R89" s="535"/>
      <c r="S89" s="530"/>
    </row>
    <row r="90" spans="2:19" ht="29.25" customHeight="1" x14ac:dyDescent="0.35">
      <c r="B90" s="523"/>
      <c r="C90" s="466"/>
      <c r="D90" s="525"/>
      <c r="E90" s="527"/>
      <c r="F90" s="525"/>
      <c r="G90" s="534"/>
      <c r="H90" s="536"/>
      <c r="I90" s="536"/>
      <c r="J90" s="536"/>
      <c r="K90" s="531"/>
      <c r="L90" s="536"/>
      <c r="M90" s="536"/>
      <c r="N90" s="536"/>
      <c r="O90" s="531"/>
      <c r="P90" s="536"/>
      <c r="Q90" s="536"/>
      <c r="R90" s="536"/>
      <c r="S90" s="531"/>
    </row>
    <row r="91" spans="2:19" ht="24" outlineLevel="1" x14ac:dyDescent="0.35">
      <c r="B91" s="523"/>
      <c r="C91" s="466"/>
      <c r="D91" s="162" t="s">
        <v>378</v>
      </c>
      <c r="E91" s="162" t="s">
        <v>379</v>
      </c>
      <c r="F91" s="178" t="s">
        <v>380</v>
      </c>
      <c r="G91" s="163" t="s">
        <v>381</v>
      </c>
      <c r="H91" s="162" t="s">
        <v>378</v>
      </c>
      <c r="I91" s="162" t="s">
        <v>379</v>
      </c>
      <c r="J91" s="178" t="s">
        <v>380</v>
      </c>
      <c r="K91" s="163" t="s">
        <v>381</v>
      </c>
      <c r="L91" s="162" t="s">
        <v>378</v>
      </c>
      <c r="M91" s="162" t="s">
        <v>379</v>
      </c>
      <c r="N91" s="178" t="s">
        <v>380</v>
      </c>
      <c r="O91" s="163" t="s">
        <v>381</v>
      </c>
      <c r="P91" s="162" t="s">
        <v>378</v>
      </c>
      <c r="Q91" s="162" t="s">
        <v>379</v>
      </c>
      <c r="R91" s="178" t="s">
        <v>380</v>
      </c>
      <c r="S91" s="163" t="s">
        <v>381</v>
      </c>
    </row>
    <row r="92" spans="2:19" ht="29.25" customHeight="1" outlineLevel="1" x14ac:dyDescent="0.35">
      <c r="B92" s="523"/>
      <c r="C92" s="466"/>
      <c r="D92" s="524" t="s">
        <v>559</v>
      </c>
      <c r="E92" s="532">
        <v>100</v>
      </c>
      <c r="F92" s="524" t="s">
        <v>539</v>
      </c>
      <c r="G92" s="533" t="s">
        <v>528</v>
      </c>
      <c r="H92" s="535" t="s">
        <v>571</v>
      </c>
      <c r="I92" s="535">
        <v>12</v>
      </c>
      <c r="J92" s="535" t="s">
        <v>539</v>
      </c>
      <c r="K92" s="530" t="s">
        <v>522</v>
      </c>
      <c r="L92" s="535"/>
      <c r="M92" s="535"/>
      <c r="N92" s="535"/>
      <c r="O92" s="530"/>
      <c r="P92" s="535"/>
      <c r="Q92" s="535"/>
      <c r="R92" s="535"/>
      <c r="S92" s="530"/>
    </row>
    <row r="93" spans="2:19" ht="29.25" customHeight="1" outlineLevel="1" x14ac:dyDescent="0.35">
      <c r="B93" s="523"/>
      <c r="C93" s="466"/>
      <c r="D93" s="525"/>
      <c r="E93" s="527"/>
      <c r="F93" s="525"/>
      <c r="G93" s="534"/>
      <c r="H93" s="536"/>
      <c r="I93" s="536"/>
      <c r="J93" s="536"/>
      <c r="K93" s="531"/>
      <c r="L93" s="536"/>
      <c r="M93" s="536"/>
      <c r="N93" s="536"/>
      <c r="O93" s="531"/>
      <c r="P93" s="536"/>
      <c r="Q93" s="536"/>
      <c r="R93" s="536"/>
      <c r="S93" s="531"/>
    </row>
    <row r="94" spans="2:19" ht="24" outlineLevel="1" x14ac:dyDescent="0.35">
      <c r="B94" s="523"/>
      <c r="C94" s="466"/>
      <c r="D94" s="162" t="s">
        <v>378</v>
      </c>
      <c r="E94" s="162" t="s">
        <v>379</v>
      </c>
      <c r="F94" s="178" t="s">
        <v>380</v>
      </c>
      <c r="G94" s="163" t="s">
        <v>381</v>
      </c>
      <c r="H94" s="162" t="s">
        <v>378</v>
      </c>
      <c r="I94" s="162" t="s">
        <v>379</v>
      </c>
      <c r="J94" s="178" t="s">
        <v>380</v>
      </c>
      <c r="K94" s="163" t="s">
        <v>381</v>
      </c>
      <c r="L94" s="162" t="s">
        <v>378</v>
      </c>
      <c r="M94" s="162" t="s">
        <v>379</v>
      </c>
      <c r="N94" s="178" t="s">
        <v>380</v>
      </c>
      <c r="O94" s="163" t="s">
        <v>381</v>
      </c>
      <c r="P94" s="162" t="s">
        <v>378</v>
      </c>
      <c r="Q94" s="162" t="s">
        <v>379</v>
      </c>
      <c r="R94" s="178" t="s">
        <v>380</v>
      </c>
      <c r="S94" s="163" t="s">
        <v>381</v>
      </c>
    </row>
    <row r="95" spans="2:19" ht="29.25" customHeight="1" outlineLevel="1" x14ac:dyDescent="0.35">
      <c r="B95" s="523"/>
      <c r="C95" s="466"/>
      <c r="D95" s="524" t="s">
        <v>571</v>
      </c>
      <c r="E95" s="532"/>
      <c r="F95" s="524" t="s">
        <v>539</v>
      </c>
      <c r="G95" s="533" t="s">
        <v>533</v>
      </c>
      <c r="H95" s="535" t="s">
        <v>571</v>
      </c>
      <c r="I95" s="535">
        <v>108</v>
      </c>
      <c r="J95" s="535" t="s">
        <v>534</v>
      </c>
      <c r="K95" s="530" t="s">
        <v>522</v>
      </c>
      <c r="L95" s="535"/>
      <c r="M95" s="535"/>
      <c r="N95" s="535"/>
      <c r="O95" s="530"/>
      <c r="P95" s="535"/>
      <c r="Q95" s="535"/>
      <c r="R95" s="535"/>
      <c r="S95" s="530"/>
    </row>
    <row r="96" spans="2:19" ht="29.25" customHeight="1" outlineLevel="1" x14ac:dyDescent="0.35">
      <c r="B96" s="523"/>
      <c r="C96" s="466"/>
      <c r="D96" s="525"/>
      <c r="E96" s="527"/>
      <c r="F96" s="525"/>
      <c r="G96" s="534"/>
      <c r="H96" s="536"/>
      <c r="I96" s="536"/>
      <c r="J96" s="536"/>
      <c r="K96" s="531"/>
      <c r="L96" s="536"/>
      <c r="M96" s="536"/>
      <c r="N96" s="536"/>
      <c r="O96" s="531"/>
      <c r="P96" s="536"/>
      <c r="Q96" s="536"/>
      <c r="R96" s="536"/>
      <c r="S96" s="531"/>
    </row>
    <row r="97" spans="2:19" ht="24" outlineLevel="1" x14ac:dyDescent="0.35">
      <c r="B97" s="523"/>
      <c r="C97" s="466"/>
      <c r="D97" s="162" t="s">
        <v>378</v>
      </c>
      <c r="E97" s="162" t="s">
        <v>379</v>
      </c>
      <c r="F97" s="178" t="s">
        <v>380</v>
      </c>
      <c r="G97" s="163" t="s">
        <v>381</v>
      </c>
      <c r="H97" s="162" t="s">
        <v>378</v>
      </c>
      <c r="I97" s="162" t="s">
        <v>379</v>
      </c>
      <c r="J97" s="178" t="s">
        <v>380</v>
      </c>
      <c r="K97" s="163" t="s">
        <v>381</v>
      </c>
      <c r="L97" s="162" t="s">
        <v>378</v>
      </c>
      <c r="M97" s="162" t="s">
        <v>379</v>
      </c>
      <c r="N97" s="178" t="s">
        <v>380</v>
      </c>
      <c r="O97" s="163" t="s">
        <v>381</v>
      </c>
      <c r="P97" s="162" t="s">
        <v>378</v>
      </c>
      <c r="Q97" s="162" t="s">
        <v>379</v>
      </c>
      <c r="R97" s="178" t="s">
        <v>380</v>
      </c>
      <c r="S97" s="163" t="s">
        <v>381</v>
      </c>
    </row>
    <row r="98" spans="2:19" ht="29.25" customHeight="1" outlineLevel="1" x14ac:dyDescent="0.35">
      <c r="B98" s="523"/>
      <c r="C98" s="466"/>
      <c r="D98" s="524"/>
      <c r="E98" s="532"/>
      <c r="F98" s="524"/>
      <c r="G98" s="533"/>
      <c r="H98" s="535" t="s">
        <v>567</v>
      </c>
      <c r="I98" s="535">
        <v>343</v>
      </c>
      <c r="J98" s="535"/>
      <c r="K98" s="530" t="s">
        <v>522</v>
      </c>
      <c r="L98" s="535"/>
      <c r="M98" s="535"/>
      <c r="N98" s="535"/>
      <c r="O98" s="530"/>
      <c r="P98" s="535"/>
      <c r="Q98" s="535"/>
      <c r="R98" s="535"/>
      <c r="S98" s="530"/>
    </row>
    <row r="99" spans="2:19" ht="29.25" customHeight="1" outlineLevel="1" x14ac:dyDescent="0.35">
      <c r="B99" s="523"/>
      <c r="C99" s="467"/>
      <c r="D99" s="525"/>
      <c r="E99" s="527"/>
      <c r="F99" s="525"/>
      <c r="G99" s="534"/>
      <c r="H99" s="536"/>
      <c r="I99" s="536"/>
      <c r="J99" s="536"/>
      <c r="K99" s="531"/>
      <c r="L99" s="536"/>
      <c r="M99" s="536"/>
      <c r="N99" s="536"/>
      <c r="O99" s="531"/>
      <c r="P99" s="536"/>
      <c r="Q99" s="536"/>
      <c r="R99" s="536"/>
      <c r="S99" s="531"/>
    </row>
    <row r="100" spans="2:19" ht="15" thickBot="1" x14ac:dyDescent="0.4">
      <c r="B100" s="152"/>
      <c r="C100" s="152"/>
    </row>
    <row r="101" spans="2:19" ht="15" thickBot="1" x14ac:dyDescent="0.4">
      <c r="B101" s="152"/>
      <c r="C101" s="152"/>
      <c r="D101" s="450" t="s">
        <v>316</v>
      </c>
      <c r="E101" s="451"/>
      <c r="F101" s="451"/>
      <c r="G101" s="452"/>
      <c r="H101" s="528" t="s">
        <v>382</v>
      </c>
      <c r="I101" s="517"/>
      <c r="J101" s="517"/>
      <c r="K101" s="518"/>
      <c r="L101" s="528" t="s">
        <v>318</v>
      </c>
      <c r="M101" s="517"/>
      <c r="N101" s="517"/>
      <c r="O101" s="518"/>
      <c r="P101" s="528" t="s">
        <v>319</v>
      </c>
      <c r="Q101" s="517"/>
      <c r="R101" s="517"/>
      <c r="S101" s="518"/>
    </row>
    <row r="102" spans="2:19" ht="33.75" customHeight="1" x14ac:dyDescent="0.35">
      <c r="B102" s="537" t="s">
        <v>383</v>
      </c>
      <c r="C102" s="453" t="s">
        <v>384</v>
      </c>
      <c r="D102" s="209" t="s">
        <v>385</v>
      </c>
      <c r="E102" s="210" t="s">
        <v>386</v>
      </c>
      <c r="F102" s="479" t="s">
        <v>387</v>
      </c>
      <c r="G102" s="495"/>
      <c r="H102" s="209" t="s">
        <v>385</v>
      </c>
      <c r="I102" s="210" t="s">
        <v>386</v>
      </c>
      <c r="J102" s="479" t="s">
        <v>387</v>
      </c>
      <c r="K102" s="495"/>
      <c r="L102" s="209" t="s">
        <v>385</v>
      </c>
      <c r="M102" s="210" t="s">
        <v>386</v>
      </c>
      <c r="N102" s="479" t="s">
        <v>387</v>
      </c>
      <c r="O102" s="495"/>
      <c r="P102" s="209" t="s">
        <v>385</v>
      </c>
      <c r="Q102" s="210" t="s">
        <v>386</v>
      </c>
      <c r="R102" s="479" t="s">
        <v>387</v>
      </c>
      <c r="S102" s="495"/>
    </row>
    <row r="103" spans="2:19" ht="30" customHeight="1" x14ac:dyDescent="0.35">
      <c r="B103" s="538"/>
      <c r="C103" s="455"/>
      <c r="D103" s="211"/>
      <c r="E103" s="212"/>
      <c r="F103" s="507"/>
      <c r="G103" s="509"/>
      <c r="H103" s="213"/>
      <c r="I103" s="214"/>
      <c r="J103" s="540"/>
      <c r="K103" s="541"/>
      <c r="L103" s="213"/>
      <c r="M103" s="214"/>
      <c r="N103" s="540"/>
      <c r="O103" s="541"/>
      <c r="P103" s="213"/>
      <c r="Q103" s="214"/>
      <c r="R103" s="540"/>
      <c r="S103" s="541"/>
    </row>
    <row r="104" spans="2:19" ht="32.25" customHeight="1" x14ac:dyDescent="0.35">
      <c r="B104" s="538"/>
      <c r="C104" s="537" t="s">
        <v>388</v>
      </c>
      <c r="D104" s="215" t="s">
        <v>385</v>
      </c>
      <c r="E104" s="162" t="s">
        <v>386</v>
      </c>
      <c r="F104" s="162" t="s">
        <v>389</v>
      </c>
      <c r="G104" s="185" t="s">
        <v>390</v>
      </c>
      <c r="H104" s="215" t="s">
        <v>385</v>
      </c>
      <c r="I104" s="162" t="s">
        <v>386</v>
      </c>
      <c r="J104" s="162" t="s">
        <v>389</v>
      </c>
      <c r="K104" s="185" t="s">
        <v>390</v>
      </c>
      <c r="L104" s="215" t="s">
        <v>385</v>
      </c>
      <c r="M104" s="162" t="s">
        <v>386</v>
      </c>
      <c r="N104" s="162" t="s">
        <v>389</v>
      </c>
      <c r="O104" s="185" t="s">
        <v>390</v>
      </c>
      <c r="P104" s="215" t="s">
        <v>385</v>
      </c>
      <c r="Q104" s="162" t="s">
        <v>386</v>
      </c>
      <c r="R104" s="162" t="s">
        <v>389</v>
      </c>
      <c r="S104" s="185" t="s">
        <v>390</v>
      </c>
    </row>
    <row r="105" spans="2:19" ht="27.75" customHeight="1" x14ac:dyDescent="0.35">
      <c r="B105" s="538"/>
      <c r="C105" s="538"/>
      <c r="D105" s="211"/>
      <c r="E105" s="180"/>
      <c r="F105" s="196"/>
      <c r="G105" s="205"/>
      <c r="H105" s="213"/>
      <c r="I105" s="182"/>
      <c r="J105" s="198"/>
      <c r="K105" s="208"/>
      <c r="L105" s="213"/>
      <c r="M105" s="182"/>
      <c r="N105" s="198"/>
      <c r="O105" s="208"/>
      <c r="P105" s="213"/>
      <c r="Q105" s="182"/>
      <c r="R105" s="198"/>
      <c r="S105" s="208"/>
    </row>
    <row r="106" spans="2:19" ht="27.75" customHeight="1" outlineLevel="1" x14ac:dyDescent="0.35">
      <c r="B106" s="538"/>
      <c r="C106" s="538"/>
      <c r="D106" s="215" t="s">
        <v>385</v>
      </c>
      <c r="E106" s="162" t="s">
        <v>386</v>
      </c>
      <c r="F106" s="162" t="s">
        <v>389</v>
      </c>
      <c r="G106" s="185" t="s">
        <v>390</v>
      </c>
      <c r="H106" s="215" t="s">
        <v>385</v>
      </c>
      <c r="I106" s="162" t="s">
        <v>386</v>
      </c>
      <c r="J106" s="162" t="s">
        <v>389</v>
      </c>
      <c r="K106" s="185" t="s">
        <v>390</v>
      </c>
      <c r="L106" s="215" t="s">
        <v>385</v>
      </c>
      <c r="M106" s="162" t="s">
        <v>386</v>
      </c>
      <c r="N106" s="162" t="s">
        <v>389</v>
      </c>
      <c r="O106" s="185" t="s">
        <v>390</v>
      </c>
      <c r="P106" s="215" t="s">
        <v>385</v>
      </c>
      <c r="Q106" s="162" t="s">
        <v>386</v>
      </c>
      <c r="R106" s="162" t="s">
        <v>389</v>
      </c>
      <c r="S106" s="185" t="s">
        <v>390</v>
      </c>
    </row>
    <row r="107" spans="2:19" ht="27.75" customHeight="1" outlineLevel="1" x14ac:dyDescent="0.35">
      <c r="B107" s="538"/>
      <c r="C107" s="538"/>
      <c r="D107" s="211"/>
      <c r="E107" s="180"/>
      <c r="F107" s="196"/>
      <c r="G107" s="205"/>
      <c r="H107" s="213"/>
      <c r="I107" s="182"/>
      <c r="J107" s="198"/>
      <c r="K107" s="208"/>
      <c r="L107" s="213"/>
      <c r="M107" s="182"/>
      <c r="N107" s="198"/>
      <c r="O107" s="208"/>
      <c r="P107" s="213"/>
      <c r="Q107" s="182"/>
      <c r="R107" s="198"/>
      <c r="S107" s="208"/>
    </row>
    <row r="108" spans="2:19" ht="27.75" customHeight="1" outlineLevel="1" x14ac:dyDescent="0.35">
      <c r="B108" s="538"/>
      <c r="C108" s="538"/>
      <c r="D108" s="215" t="s">
        <v>385</v>
      </c>
      <c r="E108" s="162" t="s">
        <v>386</v>
      </c>
      <c r="F108" s="162" t="s">
        <v>389</v>
      </c>
      <c r="G108" s="185" t="s">
        <v>390</v>
      </c>
      <c r="H108" s="215" t="s">
        <v>385</v>
      </c>
      <c r="I108" s="162" t="s">
        <v>386</v>
      </c>
      <c r="J108" s="162" t="s">
        <v>389</v>
      </c>
      <c r="K108" s="185" t="s">
        <v>390</v>
      </c>
      <c r="L108" s="215" t="s">
        <v>385</v>
      </c>
      <c r="M108" s="162" t="s">
        <v>386</v>
      </c>
      <c r="N108" s="162" t="s">
        <v>389</v>
      </c>
      <c r="O108" s="185" t="s">
        <v>390</v>
      </c>
      <c r="P108" s="215" t="s">
        <v>385</v>
      </c>
      <c r="Q108" s="162" t="s">
        <v>386</v>
      </c>
      <c r="R108" s="162" t="s">
        <v>389</v>
      </c>
      <c r="S108" s="185" t="s">
        <v>390</v>
      </c>
    </row>
    <row r="109" spans="2:19" ht="27.75" customHeight="1" outlineLevel="1" x14ac:dyDescent="0.35">
      <c r="B109" s="538"/>
      <c r="C109" s="538"/>
      <c r="D109" s="211"/>
      <c r="E109" s="180"/>
      <c r="F109" s="196"/>
      <c r="G109" s="205"/>
      <c r="H109" s="213"/>
      <c r="I109" s="182"/>
      <c r="J109" s="198"/>
      <c r="K109" s="208"/>
      <c r="L109" s="213"/>
      <c r="M109" s="182"/>
      <c r="N109" s="198"/>
      <c r="O109" s="208"/>
      <c r="P109" s="213"/>
      <c r="Q109" s="182"/>
      <c r="R109" s="198"/>
      <c r="S109" s="208"/>
    </row>
    <row r="110" spans="2:19" ht="27.75" customHeight="1" outlineLevel="1" x14ac:dyDescent="0.35">
      <c r="B110" s="538"/>
      <c r="C110" s="538"/>
      <c r="D110" s="215" t="s">
        <v>385</v>
      </c>
      <c r="E110" s="162" t="s">
        <v>386</v>
      </c>
      <c r="F110" s="162" t="s">
        <v>389</v>
      </c>
      <c r="G110" s="185" t="s">
        <v>390</v>
      </c>
      <c r="H110" s="215" t="s">
        <v>385</v>
      </c>
      <c r="I110" s="162" t="s">
        <v>386</v>
      </c>
      <c r="J110" s="162" t="s">
        <v>389</v>
      </c>
      <c r="K110" s="185" t="s">
        <v>390</v>
      </c>
      <c r="L110" s="215" t="s">
        <v>385</v>
      </c>
      <c r="M110" s="162" t="s">
        <v>386</v>
      </c>
      <c r="N110" s="162" t="s">
        <v>389</v>
      </c>
      <c r="O110" s="185" t="s">
        <v>390</v>
      </c>
      <c r="P110" s="215" t="s">
        <v>385</v>
      </c>
      <c r="Q110" s="162" t="s">
        <v>386</v>
      </c>
      <c r="R110" s="162" t="s">
        <v>389</v>
      </c>
      <c r="S110" s="185" t="s">
        <v>390</v>
      </c>
    </row>
    <row r="111" spans="2:19" ht="27.75" customHeight="1" outlineLevel="1" x14ac:dyDescent="0.35">
      <c r="B111" s="539"/>
      <c r="C111" s="539"/>
      <c r="D111" s="211"/>
      <c r="E111" s="180"/>
      <c r="F111" s="196"/>
      <c r="G111" s="205"/>
      <c r="H111" s="213"/>
      <c r="I111" s="182"/>
      <c r="J111" s="198"/>
      <c r="K111" s="208"/>
      <c r="L111" s="213"/>
      <c r="M111" s="182"/>
      <c r="N111" s="198"/>
      <c r="O111" s="208"/>
      <c r="P111" s="213"/>
      <c r="Q111" s="182"/>
      <c r="R111" s="198"/>
      <c r="S111" s="208"/>
    </row>
    <row r="112" spans="2:19" ht="26.25" customHeight="1" x14ac:dyDescent="0.35">
      <c r="B112" s="468" t="s">
        <v>391</v>
      </c>
      <c r="C112" s="544" t="s">
        <v>392</v>
      </c>
      <c r="D112" s="216" t="s">
        <v>393</v>
      </c>
      <c r="E112" s="216" t="s">
        <v>394</v>
      </c>
      <c r="F112" s="216" t="s">
        <v>315</v>
      </c>
      <c r="G112" s="217" t="s">
        <v>395</v>
      </c>
      <c r="H112" s="218" t="s">
        <v>393</v>
      </c>
      <c r="I112" s="216" t="s">
        <v>394</v>
      </c>
      <c r="J112" s="216" t="s">
        <v>315</v>
      </c>
      <c r="K112" s="217" t="s">
        <v>395</v>
      </c>
      <c r="L112" s="216" t="s">
        <v>393</v>
      </c>
      <c r="M112" s="216" t="s">
        <v>394</v>
      </c>
      <c r="N112" s="216" t="s">
        <v>315</v>
      </c>
      <c r="O112" s="217" t="s">
        <v>395</v>
      </c>
      <c r="P112" s="216" t="s">
        <v>393</v>
      </c>
      <c r="Q112" s="216" t="s">
        <v>394</v>
      </c>
      <c r="R112" s="216" t="s">
        <v>315</v>
      </c>
      <c r="S112" s="217" t="s">
        <v>395</v>
      </c>
    </row>
    <row r="113" spans="2:19" ht="32.25" customHeight="1" x14ac:dyDescent="0.35">
      <c r="B113" s="469"/>
      <c r="C113" s="545"/>
      <c r="D113" s="179"/>
      <c r="E113" s="179"/>
      <c r="F113" s="179"/>
      <c r="G113" s="179"/>
      <c r="H113" s="201"/>
      <c r="I113" s="181"/>
      <c r="J113" s="181"/>
      <c r="K113" s="202"/>
      <c r="L113" s="181"/>
      <c r="M113" s="181"/>
      <c r="N113" s="181"/>
      <c r="O113" s="202"/>
      <c r="P113" s="181"/>
      <c r="Q113" s="181"/>
      <c r="R113" s="181"/>
      <c r="S113" s="202"/>
    </row>
    <row r="114" spans="2:19" ht="32.25" customHeight="1" x14ac:dyDescent="0.35">
      <c r="B114" s="469"/>
      <c r="C114" s="468" t="s">
        <v>396</v>
      </c>
      <c r="D114" s="162" t="s">
        <v>397</v>
      </c>
      <c r="E114" s="477" t="s">
        <v>398</v>
      </c>
      <c r="F114" s="522"/>
      <c r="G114" s="163" t="s">
        <v>399</v>
      </c>
      <c r="H114" s="162" t="s">
        <v>397</v>
      </c>
      <c r="I114" s="477" t="s">
        <v>398</v>
      </c>
      <c r="J114" s="522"/>
      <c r="K114" s="163" t="s">
        <v>399</v>
      </c>
      <c r="L114" s="162" t="s">
        <v>397</v>
      </c>
      <c r="M114" s="477" t="s">
        <v>398</v>
      </c>
      <c r="N114" s="522"/>
      <c r="O114" s="163" t="s">
        <v>399</v>
      </c>
      <c r="P114" s="162" t="s">
        <v>397</v>
      </c>
      <c r="Q114" s="162" t="s">
        <v>398</v>
      </c>
      <c r="R114" s="477" t="s">
        <v>398</v>
      </c>
      <c r="S114" s="522"/>
    </row>
    <row r="115" spans="2:19" ht="23.25" customHeight="1" x14ac:dyDescent="0.35">
      <c r="B115" s="469"/>
      <c r="C115" s="469"/>
      <c r="D115" s="219"/>
      <c r="E115" s="546"/>
      <c r="F115" s="547"/>
      <c r="G115" s="166"/>
      <c r="H115" s="220"/>
      <c r="I115" s="542"/>
      <c r="J115" s="543"/>
      <c r="K115" s="191"/>
      <c r="L115" s="220"/>
      <c r="M115" s="542"/>
      <c r="N115" s="543"/>
      <c r="O115" s="169"/>
      <c r="P115" s="220"/>
      <c r="Q115" s="167"/>
      <c r="R115" s="542"/>
      <c r="S115" s="543"/>
    </row>
    <row r="116" spans="2:19" ht="23.25" customHeight="1" outlineLevel="1" x14ac:dyDescent="0.35">
      <c r="B116" s="469"/>
      <c r="C116" s="469"/>
      <c r="D116" s="162" t="s">
        <v>397</v>
      </c>
      <c r="E116" s="477" t="s">
        <v>398</v>
      </c>
      <c r="F116" s="522"/>
      <c r="G116" s="163" t="s">
        <v>399</v>
      </c>
      <c r="H116" s="162" t="s">
        <v>397</v>
      </c>
      <c r="I116" s="477" t="s">
        <v>398</v>
      </c>
      <c r="J116" s="522"/>
      <c r="K116" s="163" t="s">
        <v>399</v>
      </c>
      <c r="L116" s="162" t="s">
        <v>397</v>
      </c>
      <c r="M116" s="477" t="s">
        <v>398</v>
      </c>
      <c r="N116" s="522"/>
      <c r="O116" s="163" t="s">
        <v>399</v>
      </c>
      <c r="P116" s="162" t="s">
        <v>397</v>
      </c>
      <c r="Q116" s="162" t="s">
        <v>398</v>
      </c>
      <c r="R116" s="477" t="s">
        <v>398</v>
      </c>
      <c r="S116" s="522"/>
    </row>
    <row r="117" spans="2:19" ht="23.25" customHeight="1" outlineLevel="1" x14ac:dyDescent="0.35">
      <c r="B117" s="469"/>
      <c r="C117" s="469"/>
      <c r="D117" s="219"/>
      <c r="E117" s="546"/>
      <c r="F117" s="547"/>
      <c r="G117" s="166"/>
      <c r="H117" s="220"/>
      <c r="I117" s="542"/>
      <c r="J117" s="543"/>
      <c r="K117" s="169"/>
      <c r="L117" s="220"/>
      <c r="M117" s="542"/>
      <c r="N117" s="543"/>
      <c r="O117" s="169"/>
      <c r="P117" s="220"/>
      <c r="Q117" s="167"/>
      <c r="R117" s="542"/>
      <c r="S117" s="543"/>
    </row>
    <row r="118" spans="2:19" ht="23.25" customHeight="1" outlineLevel="1" x14ac:dyDescent="0.35">
      <c r="B118" s="469"/>
      <c r="C118" s="469"/>
      <c r="D118" s="162" t="s">
        <v>397</v>
      </c>
      <c r="E118" s="477" t="s">
        <v>398</v>
      </c>
      <c r="F118" s="522"/>
      <c r="G118" s="163" t="s">
        <v>399</v>
      </c>
      <c r="H118" s="162" t="s">
        <v>397</v>
      </c>
      <c r="I118" s="477" t="s">
        <v>398</v>
      </c>
      <c r="J118" s="522"/>
      <c r="K118" s="163" t="s">
        <v>399</v>
      </c>
      <c r="L118" s="162" t="s">
        <v>397</v>
      </c>
      <c r="M118" s="477" t="s">
        <v>398</v>
      </c>
      <c r="N118" s="522"/>
      <c r="O118" s="163" t="s">
        <v>399</v>
      </c>
      <c r="P118" s="162" t="s">
        <v>397</v>
      </c>
      <c r="Q118" s="162" t="s">
        <v>398</v>
      </c>
      <c r="R118" s="477" t="s">
        <v>398</v>
      </c>
      <c r="S118" s="522"/>
    </row>
    <row r="119" spans="2:19" ht="23.25" customHeight="1" outlineLevel="1" x14ac:dyDescent="0.35">
      <c r="B119" s="469"/>
      <c r="C119" s="469"/>
      <c r="D119" s="219"/>
      <c r="E119" s="546"/>
      <c r="F119" s="547"/>
      <c r="G119" s="166"/>
      <c r="H119" s="220"/>
      <c r="I119" s="542"/>
      <c r="J119" s="543"/>
      <c r="K119" s="169"/>
      <c r="L119" s="220"/>
      <c r="M119" s="542"/>
      <c r="N119" s="543"/>
      <c r="O119" s="169"/>
      <c r="P119" s="220"/>
      <c r="Q119" s="167"/>
      <c r="R119" s="542"/>
      <c r="S119" s="543"/>
    </row>
    <row r="120" spans="2:19" ht="23.25" customHeight="1" outlineLevel="1" x14ac:dyDescent="0.35">
      <c r="B120" s="469"/>
      <c r="C120" s="469"/>
      <c r="D120" s="162" t="s">
        <v>397</v>
      </c>
      <c r="E120" s="477" t="s">
        <v>398</v>
      </c>
      <c r="F120" s="522"/>
      <c r="G120" s="163" t="s">
        <v>399</v>
      </c>
      <c r="H120" s="162" t="s">
        <v>397</v>
      </c>
      <c r="I120" s="477" t="s">
        <v>398</v>
      </c>
      <c r="J120" s="522"/>
      <c r="K120" s="163" t="s">
        <v>399</v>
      </c>
      <c r="L120" s="162" t="s">
        <v>397</v>
      </c>
      <c r="M120" s="477" t="s">
        <v>398</v>
      </c>
      <c r="N120" s="522"/>
      <c r="O120" s="163" t="s">
        <v>399</v>
      </c>
      <c r="P120" s="162" t="s">
        <v>397</v>
      </c>
      <c r="Q120" s="162" t="s">
        <v>398</v>
      </c>
      <c r="R120" s="477" t="s">
        <v>398</v>
      </c>
      <c r="S120" s="522"/>
    </row>
    <row r="121" spans="2:19" ht="23.25" customHeight="1" outlineLevel="1" x14ac:dyDescent="0.35">
      <c r="B121" s="470"/>
      <c r="C121" s="470"/>
      <c r="D121" s="219"/>
      <c r="E121" s="546"/>
      <c r="F121" s="547"/>
      <c r="G121" s="166"/>
      <c r="H121" s="220"/>
      <c r="I121" s="542"/>
      <c r="J121" s="543"/>
      <c r="K121" s="169"/>
      <c r="L121" s="220"/>
      <c r="M121" s="542"/>
      <c r="N121" s="543"/>
      <c r="O121" s="169"/>
      <c r="P121" s="220"/>
      <c r="Q121" s="167"/>
      <c r="R121" s="542"/>
      <c r="S121" s="543"/>
    </row>
    <row r="122" spans="2:19" ht="15" thickBot="1" x14ac:dyDescent="0.4">
      <c r="B122" s="152"/>
      <c r="C122" s="152"/>
    </row>
    <row r="123" spans="2:19" ht="15" thickBot="1" x14ac:dyDescent="0.4">
      <c r="B123" s="152"/>
      <c r="C123" s="152"/>
      <c r="D123" s="450" t="s">
        <v>316</v>
      </c>
      <c r="E123" s="451"/>
      <c r="F123" s="451"/>
      <c r="G123" s="452"/>
      <c r="H123" s="450" t="s">
        <v>317</v>
      </c>
      <c r="I123" s="451"/>
      <c r="J123" s="451"/>
      <c r="K123" s="452"/>
      <c r="L123" s="451" t="s">
        <v>318</v>
      </c>
      <c r="M123" s="451"/>
      <c r="N123" s="451"/>
      <c r="O123" s="451"/>
      <c r="P123" s="450" t="s">
        <v>319</v>
      </c>
      <c r="Q123" s="451"/>
      <c r="R123" s="451"/>
      <c r="S123" s="452"/>
    </row>
    <row r="124" spans="2:19" x14ac:dyDescent="0.35">
      <c r="B124" s="453" t="s">
        <v>400</v>
      </c>
      <c r="C124" s="453" t="s">
        <v>401</v>
      </c>
      <c r="D124" s="479" t="s">
        <v>402</v>
      </c>
      <c r="E124" s="493"/>
      <c r="F124" s="493"/>
      <c r="G124" s="495"/>
      <c r="H124" s="479" t="s">
        <v>402</v>
      </c>
      <c r="I124" s="493"/>
      <c r="J124" s="493"/>
      <c r="K124" s="495"/>
      <c r="L124" s="479" t="s">
        <v>402</v>
      </c>
      <c r="M124" s="493"/>
      <c r="N124" s="493"/>
      <c r="O124" s="495"/>
      <c r="P124" s="479" t="s">
        <v>402</v>
      </c>
      <c r="Q124" s="493"/>
      <c r="R124" s="493"/>
      <c r="S124" s="495"/>
    </row>
    <row r="125" spans="2:19" ht="45" customHeight="1" x14ac:dyDescent="0.35">
      <c r="B125" s="455"/>
      <c r="C125" s="455"/>
      <c r="D125" s="507" t="s">
        <v>468</v>
      </c>
      <c r="E125" s="508"/>
      <c r="F125" s="508"/>
      <c r="G125" s="509"/>
      <c r="H125" s="499" t="s">
        <v>456</v>
      </c>
      <c r="I125" s="557"/>
      <c r="J125" s="557"/>
      <c r="K125" s="502"/>
      <c r="L125" s="558"/>
      <c r="M125" s="559"/>
      <c r="N125" s="559"/>
      <c r="O125" s="560"/>
      <c r="P125" s="558"/>
      <c r="Q125" s="559"/>
      <c r="R125" s="559"/>
      <c r="S125" s="560"/>
    </row>
    <row r="126" spans="2:19" ht="32.25" customHeight="1" x14ac:dyDescent="0.35">
      <c r="B126" s="465" t="s">
        <v>403</v>
      </c>
      <c r="C126" s="468" t="s">
        <v>404</v>
      </c>
      <c r="D126" s="216" t="s">
        <v>405</v>
      </c>
      <c r="E126" s="184" t="s">
        <v>315</v>
      </c>
      <c r="F126" s="162" t="s">
        <v>337</v>
      </c>
      <c r="G126" s="163" t="s">
        <v>354</v>
      </c>
      <c r="H126" s="216" t="s">
        <v>405</v>
      </c>
      <c r="I126" s="229" t="s">
        <v>315</v>
      </c>
      <c r="J126" s="162" t="s">
        <v>337</v>
      </c>
      <c r="K126" s="163" t="s">
        <v>354</v>
      </c>
      <c r="L126" s="216" t="s">
        <v>405</v>
      </c>
      <c r="M126" s="229" t="s">
        <v>315</v>
      </c>
      <c r="N126" s="162" t="s">
        <v>337</v>
      </c>
      <c r="O126" s="163" t="s">
        <v>354</v>
      </c>
      <c r="P126" s="216" t="s">
        <v>405</v>
      </c>
      <c r="Q126" s="229" t="s">
        <v>315</v>
      </c>
      <c r="R126" s="162" t="s">
        <v>337</v>
      </c>
      <c r="S126" s="163" t="s">
        <v>354</v>
      </c>
    </row>
    <row r="127" spans="2:19" ht="23.25" customHeight="1" x14ac:dyDescent="0.35">
      <c r="B127" s="466"/>
      <c r="C127" s="469"/>
      <c r="D127" s="179">
        <v>0</v>
      </c>
      <c r="E127" s="286" t="s">
        <v>495</v>
      </c>
      <c r="F127" s="165" t="s">
        <v>477</v>
      </c>
      <c r="G127" s="200" t="s">
        <v>594</v>
      </c>
      <c r="H127" s="181">
        <v>1</v>
      </c>
      <c r="I127" s="296" t="s">
        <v>495</v>
      </c>
      <c r="J127" s="302" t="s">
        <v>477</v>
      </c>
      <c r="K127" s="301" t="s">
        <v>594</v>
      </c>
      <c r="L127" s="181"/>
      <c r="M127" s="232"/>
      <c r="N127" s="181"/>
      <c r="O127" s="230"/>
      <c r="P127" s="181"/>
      <c r="Q127" s="232"/>
      <c r="R127" s="181"/>
      <c r="S127" s="230"/>
    </row>
    <row r="128" spans="2:19" ht="23.25" customHeight="1" x14ac:dyDescent="0.35">
      <c r="B128" s="466"/>
      <c r="C128" s="469"/>
      <c r="D128" s="216" t="s">
        <v>405</v>
      </c>
      <c r="E128" s="291" t="s">
        <v>315</v>
      </c>
      <c r="F128" s="162" t="s">
        <v>337</v>
      </c>
      <c r="G128" s="163" t="s">
        <v>354</v>
      </c>
      <c r="H128" s="181">
        <v>1</v>
      </c>
      <c r="I128" s="296" t="s">
        <v>491</v>
      </c>
      <c r="J128" s="302" t="s">
        <v>477</v>
      </c>
      <c r="K128" s="301" t="s">
        <v>594</v>
      </c>
      <c r="L128" s="181"/>
      <c r="M128" s="296"/>
      <c r="N128" s="293"/>
      <c r="O128" s="294"/>
      <c r="P128" s="181"/>
      <c r="Q128" s="296"/>
      <c r="R128" s="293"/>
      <c r="S128" s="294"/>
    </row>
    <row r="129" spans="2:19" ht="27" customHeight="1" x14ac:dyDescent="0.35">
      <c r="B129" s="466"/>
      <c r="C129" s="469"/>
      <c r="D129" s="179">
        <v>0</v>
      </c>
      <c r="E129" s="292" t="s">
        <v>491</v>
      </c>
      <c r="F129" s="165" t="s">
        <v>477</v>
      </c>
      <c r="G129" s="200" t="s">
        <v>600</v>
      </c>
      <c r="H129" s="181">
        <v>1</v>
      </c>
      <c r="I129" s="296" t="s">
        <v>443</v>
      </c>
      <c r="J129" s="302" t="s">
        <v>477</v>
      </c>
      <c r="K129" s="301" t="s">
        <v>565</v>
      </c>
      <c r="L129" s="181"/>
      <c r="M129" s="296"/>
      <c r="N129" s="293"/>
      <c r="O129" s="294"/>
      <c r="P129" s="181"/>
      <c r="Q129" s="296"/>
      <c r="R129" s="293"/>
      <c r="S129" s="294"/>
    </row>
    <row r="130" spans="2:19" ht="27" customHeight="1" x14ac:dyDescent="0.35">
      <c r="B130" s="466"/>
      <c r="C130" s="469"/>
      <c r="D130" s="216" t="s">
        <v>405</v>
      </c>
      <c r="E130" s="291" t="s">
        <v>315</v>
      </c>
      <c r="F130" s="162" t="s">
        <v>337</v>
      </c>
      <c r="G130" s="163" t="s">
        <v>354</v>
      </c>
      <c r="H130" s="181"/>
      <c r="I130" s="296"/>
      <c r="J130" s="293"/>
      <c r="K130" s="294"/>
      <c r="L130" s="181"/>
      <c r="M130" s="296"/>
      <c r="N130" s="293"/>
      <c r="O130" s="294"/>
      <c r="P130" s="181"/>
      <c r="Q130" s="296"/>
      <c r="R130" s="293"/>
      <c r="S130" s="294"/>
    </row>
    <row r="131" spans="2:19" ht="27" customHeight="1" x14ac:dyDescent="0.35">
      <c r="B131" s="466"/>
      <c r="C131" s="470"/>
      <c r="D131" s="179">
        <v>0</v>
      </c>
      <c r="E131" s="292" t="s">
        <v>283</v>
      </c>
      <c r="F131" s="165" t="s">
        <v>477</v>
      </c>
      <c r="G131" s="200" t="s">
        <v>603</v>
      </c>
      <c r="H131" s="181"/>
      <c r="I131" s="296"/>
      <c r="J131" s="293"/>
      <c r="K131" s="294"/>
      <c r="L131" s="181"/>
      <c r="M131" s="296"/>
      <c r="N131" s="293"/>
      <c r="O131" s="294"/>
      <c r="P131" s="181"/>
      <c r="Q131" s="296"/>
      <c r="R131" s="293"/>
      <c r="S131" s="294"/>
    </row>
    <row r="132" spans="2:19" ht="29.25" customHeight="1" x14ac:dyDescent="0.35">
      <c r="B132" s="466"/>
      <c r="C132" s="465" t="s">
        <v>406</v>
      </c>
      <c r="D132" s="162" t="s">
        <v>407</v>
      </c>
      <c r="E132" s="477" t="s">
        <v>408</v>
      </c>
      <c r="F132" s="522"/>
      <c r="G132" s="163" t="s">
        <v>409</v>
      </c>
      <c r="H132" s="162" t="s">
        <v>407</v>
      </c>
      <c r="I132" s="477" t="s">
        <v>408</v>
      </c>
      <c r="J132" s="522"/>
      <c r="K132" s="163" t="s">
        <v>409</v>
      </c>
      <c r="L132" s="162" t="s">
        <v>407</v>
      </c>
      <c r="M132" s="477" t="s">
        <v>408</v>
      </c>
      <c r="N132" s="522"/>
      <c r="O132" s="163" t="s">
        <v>409</v>
      </c>
      <c r="P132" s="162" t="s">
        <v>407</v>
      </c>
      <c r="Q132" s="477" t="s">
        <v>408</v>
      </c>
      <c r="R132" s="522"/>
      <c r="S132" s="163" t="s">
        <v>409</v>
      </c>
    </row>
    <row r="133" spans="2:19" ht="39" customHeight="1" x14ac:dyDescent="0.35">
      <c r="B133" s="467"/>
      <c r="C133" s="467"/>
      <c r="D133" s="219"/>
      <c r="E133" s="546"/>
      <c r="F133" s="547"/>
      <c r="G133" s="166"/>
      <c r="H133" s="220"/>
      <c r="I133" s="542"/>
      <c r="J133" s="543"/>
      <c r="K133" s="169"/>
      <c r="L133" s="220"/>
      <c r="M133" s="542"/>
      <c r="N133" s="543"/>
      <c r="O133" s="169"/>
      <c r="P133" s="220"/>
      <c r="Q133" s="542"/>
      <c r="R133" s="543"/>
      <c r="S133" s="169"/>
    </row>
    <row r="137" spans="2:19" hidden="1" x14ac:dyDescent="0.35"/>
    <row r="138" spans="2:19" hidden="1" x14ac:dyDescent="0.35"/>
    <row r="139" spans="2:19" hidden="1" x14ac:dyDescent="0.35">
      <c r="D139" s="136" t="s">
        <v>410</v>
      </c>
    </row>
    <row r="140" spans="2:19" hidden="1" x14ac:dyDescent="0.35">
      <c r="D140" s="136" t="s">
        <v>411</v>
      </c>
      <c r="E140" s="136" t="s">
        <v>412</v>
      </c>
      <c r="F140" s="136" t="s">
        <v>413</v>
      </c>
      <c r="H140" s="136" t="s">
        <v>414</v>
      </c>
      <c r="I140" s="136" t="s">
        <v>415</v>
      </c>
    </row>
    <row r="141" spans="2:19" hidden="1" x14ac:dyDescent="0.35">
      <c r="D141" s="136" t="s">
        <v>416</v>
      </c>
      <c r="E141" s="136" t="s">
        <v>417</v>
      </c>
      <c r="F141" s="136" t="s">
        <v>418</v>
      </c>
      <c r="H141" s="136" t="s">
        <v>419</v>
      </c>
      <c r="I141" s="136" t="s">
        <v>420</v>
      </c>
    </row>
    <row r="142" spans="2:19" hidden="1" x14ac:dyDescent="0.35">
      <c r="D142" s="136" t="s">
        <v>421</v>
      </c>
      <c r="E142" s="136" t="s">
        <v>422</v>
      </c>
      <c r="F142" s="136" t="s">
        <v>423</v>
      </c>
      <c r="H142" s="136" t="s">
        <v>424</v>
      </c>
      <c r="I142" s="136" t="s">
        <v>425</v>
      </c>
    </row>
    <row r="143" spans="2:19" hidden="1" x14ac:dyDescent="0.35">
      <c r="D143" s="136" t="s">
        <v>426</v>
      </c>
      <c r="F143" s="136" t="s">
        <v>427</v>
      </c>
      <c r="G143" s="136" t="s">
        <v>428</v>
      </c>
      <c r="H143" s="136" t="s">
        <v>429</v>
      </c>
      <c r="I143" s="136" t="s">
        <v>430</v>
      </c>
      <c r="K143" s="136" t="s">
        <v>431</v>
      </c>
    </row>
    <row r="144" spans="2:19" hidden="1" x14ac:dyDescent="0.35">
      <c r="D144" s="136" t="s">
        <v>432</v>
      </c>
      <c r="F144" s="136" t="s">
        <v>433</v>
      </c>
      <c r="G144" s="136" t="s">
        <v>434</v>
      </c>
      <c r="H144" s="136" t="s">
        <v>435</v>
      </c>
      <c r="I144" s="136" t="s">
        <v>436</v>
      </c>
      <c r="K144" s="136" t="s">
        <v>437</v>
      </c>
      <c r="L144" s="136" t="s">
        <v>438</v>
      </c>
    </row>
    <row r="145" spans="2:12" hidden="1" x14ac:dyDescent="0.35">
      <c r="D145" s="136" t="s">
        <v>439</v>
      </c>
      <c r="E145" s="221" t="s">
        <v>440</v>
      </c>
      <c r="G145" s="136" t="s">
        <v>441</v>
      </c>
      <c r="H145" s="136" t="s">
        <v>442</v>
      </c>
      <c r="K145" s="136" t="s">
        <v>443</v>
      </c>
      <c r="L145" s="136" t="s">
        <v>444</v>
      </c>
    </row>
    <row r="146" spans="2:12" hidden="1" x14ac:dyDescent="0.35">
      <c r="D146" s="136" t="s">
        <v>445</v>
      </c>
      <c r="E146" s="222" t="s">
        <v>446</v>
      </c>
      <c r="K146" s="136" t="s">
        <v>447</v>
      </c>
      <c r="L146" s="136" t="s">
        <v>448</v>
      </c>
    </row>
    <row r="147" spans="2:12" hidden="1" x14ac:dyDescent="0.35">
      <c r="E147" s="223" t="s">
        <v>449</v>
      </c>
      <c r="H147" s="136" t="s">
        <v>450</v>
      </c>
      <c r="K147" s="136" t="s">
        <v>451</v>
      </c>
      <c r="L147" s="136" t="s">
        <v>452</v>
      </c>
    </row>
    <row r="148" spans="2:12" hidden="1" x14ac:dyDescent="0.35">
      <c r="H148" s="136" t="s">
        <v>453</v>
      </c>
      <c r="K148" s="136" t="s">
        <v>454</v>
      </c>
      <c r="L148" s="136" t="s">
        <v>455</v>
      </c>
    </row>
    <row r="149" spans="2:12" hidden="1" x14ac:dyDescent="0.35">
      <c r="H149" s="136" t="s">
        <v>456</v>
      </c>
      <c r="K149" s="136" t="s">
        <v>457</v>
      </c>
      <c r="L149" s="136" t="s">
        <v>458</v>
      </c>
    </row>
    <row r="150" spans="2:12" hidden="1" x14ac:dyDescent="0.35">
      <c r="B150" s="136" t="s">
        <v>459</v>
      </c>
      <c r="C150" s="136" t="s">
        <v>460</v>
      </c>
      <c r="D150" s="136" t="s">
        <v>459</v>
      </c>
      <c r="G150" s="136" t="s">
        <v>461</v>
      </c>
      <c r="H150" s="136" t="s">
        <v>462</v>
      </c>
      <c r="J150" s="136" t="s">
        <v>283</v>
      </c>
      <c r="K150" s="136" t="s">
        <v>463</v>
      </c>
      <c r="L150" s="136" t="s">
        <v>464</v>
      </c>
    </row>
    <row r="151" spans="2:12" hidden="1" x14ac:dyDescent="0.35">
      <c r="B151" s="136">
        <v>1</v>
      </c>
      <c r="C151" s="136" t="s">
        <v>465</v>
      </c>
      <c r="D151" s="136" t="s">
        <v>466</v>
      </c>
      <c r="E151" s="136" t="s">
        <v>354</v>
      </c>
      <c r="F151" s="136" t="s">
        <v>11</v>
      </c>
      <c r="G151" s="136" t="s">
        <v>467</v>
      </c>
      <c r="H151" s="136" t="s">
        <v>468</v>
      </c>
      <c r="J151" s="136" t="s">
        <v>443</v>
      </c>
      <c r="K151" s="136" t="s">
        <v>469</v>
      </c>
    </row>
    <row r="152" spans="2:12" hidden="1" x14ac:dyDescent="0.35">
      <c r="B152" s="136">
        <v>2</v>
      </c>
      <c r="C152" s="136" t="s">
        <v>470</v>
      </c>
      <c r="D152" s="136" t="s">
        <v>471</v>
      </c>
      <c r="E152" s="136" t="s">
        <v>337</v>
      </c>
      <c r="F152" s="136" t="s">
        <v>18</v>
      </c>
      <c r="G152" s="136" t="s">
        <v>472</v>
      </c>
      <c r="J152" s="136" t="s">
        <v>473</v>
      </c>
      <c r="K152" s="136" t="s">
        <v>474</v>
      </c>
    </row>
    <row r="153" spans="2:12" hidden="1" x14ac:dyDescent="0.35">
      <c r="B153" s="136">
        <v>3</v>
      </c>
      <c r="C153" s="136" t="s">
        <v>475</v>
      </c>
      <c r="D153" s="136" t="s">
        <v>476</v>
      </c>
      <c r="E153" s="136" t="s">
        <v>315</v>
      </c>
      <c r="G153" s="136" t="s">
        <v>477</v>
      </c>
      <c r="J153" s="136" t="s">
        <v>478</v>
      </c>
      <c r="K153" s="136" t="s">
        <v>479</v>
      </c>
    </row>
    <row r="154" spans="2:12" hidden="1" x14ac:dyDescent="0.35">
      <c r="B154" s="136">
        <v>4</v>
      </c>
      <c r="C154" s="136" t="s">
        <v>468</v>
      </c>
      <c r="H154" s="136" t="s">
        <v>480</v>
      </c>
      <c r="I154" s="136" t="s">
        <v>481</v>
      </c>
      <c r="J154" s="136" t="s">
        <v>482</v>
      </c>
      <c r="K154" s="136" t="s">
        <v>483</v>
      </c>
    </row>
    <row r="155" spans="2:12" hidden="1" x14ac:dyDescent="0.35">
      <c r="D155" s="136" t="s">
        <v>477</v>
      </c>
      <c r="H155" s="136" t="s">
        <v>484</v>
      </c>
      <c r="I155" s="136" t="s">
        <v>485</v>
      </c>
      <c r="J155" s="136" t="s">
        <v>486</v>
      </c>
      <c r="K155" s="136" t="s">
        <v>487</v>
      </c>
    </row>
    <row r="156" spans="2:12" hidden="1" x14ac:dyDescent="0.35">
      <c r="D156" s="136" t="s">
        <v>488</v>
      </c>
      <c r="H156" s="136" t="s">
        <v>489</v>
      </c>
      <c r="I156" s="136" t="s">
        <v>490</v>
      </c>
      <c r="J156" s="136" t="s">
        <v>491</v>
      </c>
      <c r="K156" s="136" t="s">
        <v>492</v>
      </c>
    </row>
    <row r="157" spans="2:12" hidden="1" x14ac:dyDescent="0.35">
      <c r="D157" s="136" t="s">
        <v>493</v>
      </c>
      <c r="H157" s="136" t="s">
        <v>494</v>
      </c>
      <c r="J157" s="136" t="s">
        <v>495</v>
      </c>
      <c r="K157" s="136" t="s">
        <v>496</v>
      </c>
    </row>
    <row r="158" spans="2:12" hidden="1" x14ac:dyDescent="0.35">
      <c r="H158" s="136" t="s">
        <v>497</v>
      </c>
      <c r="J158" s="136" t="s">
        <v>498</v>
      </c>
    </row>
    <row r="159" spans="2:12" ht="58" hidden="1" x14ac:dyDescent="0.35">
      <c r="D159" s="224" t="s">
        <v>499</v>
      </c>
      <c r="E159" s="136" t="s">
        <v>500</v>
      </c>
      <c r="F159" s="136" t="s">
        <v>501</v>
      </c>
      <c r="G159" s="136" t="s">
        <v>502</v>
      </c>
      <c r="H159" s="136" t="s">
        <v>503</v>
      </c>
      <c r="I159" s="136" t="s">
        <v>504</v>
      </c>
      <c r="J159" s="136" t="s">
        <v>505</v>
      </c>
      <c r="K159" s="136" t="s">
        <v>506</v>
      </c>
    </row>
    <row r="160" spans="2:12" ht="72.5" hidden="1" x14ac:dyDescent="0.35">
      <c r="B160" s="136" t="s">
        <v>609</v>
      </c>
      <c r="C160" s="136" t="s">
        <v>608</v>
      </c>
      <c r="D160" s="224" t="s">
        <v>507</v>
      </c>
      <c r="E160" s="136" t="s">
        <v>508</v>
      </c>
      <c r="F160" s="136" t="s">
        <v>509</v>
      </c>
      <c r="G160" s="136" t="s">
        <v>510</v>
      </c>
      <c r="H160" s="136" t="s">
        <v>511</v>
      </c>
      <c r="I160" s="136" t="s">
        <v>512</v>
      </c>
      <c r="J160" s="136" t="s">
        <v>513</v>
      </c>
      <c r="K160" s="136" t="s">
        <v>514</v>
      </c>
    </row>
    <row r="161" spans="2:11" ht="43.5" hidden="1" x14ac:dyDescent="0.35">
      <c r="B161" s="136" t="s">
        <v>610</v>
      </c>
      <c r="C161" s="136" t="s">
        <v>607</v>
      </c>
      <c r="D161" s="224" t="s">
        <v>515</v>
      </c>
      <c r="E161" s="136" t="s">
        <v>516</v>
      </c>
      <c r="F161" s="136" t="s">
        <v>517</v>
      </c>
      <c r="G161" s="136" t="s">
        <v>518</v>
      </c>
      <c r="H161" s="136" t="s">
        <v>519</v>
      </c>
      <c r="I161" s="136" t="s">
        <v>520</v>
      </c>
      <c r="J161" s="136" t="s">
        <v>521</v>
      </c>
      <c r="K161" s="136" t="s">
        <v>522</v>
      </c>
    </row>
    <row r="162" spans="2:11" hidden="1" x14ac:dyDescent="0.35">
      <c r="B162" s="136" t="s">
        <v>611</v>
      </c>
      <c r="C162" s="136" t="s">
        <v>606</v>
      </c>
      <c r="F162" s="136" t="s">
        <v>523</v>
      </c>
      <c r="G162" s="136" t="s">
        <v>524</v>
      </c>
      <c r="H162" s="136" t="s">
        <v>525</v>
      </c>
      <c r="I162" s="136" t="s">
        <v>526</v>
      </c>
      <c r="J162" s="136" t="s">
        <v>527</v>
      </c>
      <c r="K162" s="136" t="s">
        <v>528</v>
      </c>
    </row>
    <row r="163" spans="2:11" hidden="1" x14ac:dyDescent="0.35">
      <c r="B163" s="136" t="s">
        <v>612</v>
      </c>
      <c r="G163" s="136" t="s">
        <v>529</v>
      </c>
      <c r="H163" s="136" t="s">
        <v>530</v>
      </c>
      <c r="I163" s="136" t="s">
        <v>531</v>
      </c>
      <c r="J163" s="136" t="s">
        <v>532</v>
      </c>
      <c r="K163" s="136" t="s">
        <v>533</v>
      </c>
    </row>
    <row r="164" spans="2:11" hidden="1" x14ac:dyDescent="0.35">
      <c r="C164" s="136" t="s">
        <v>534</v>
      </c>
      <c r="J164" s="136" t="s">
        <v>535</v>
      </c>
    </row>
    <row r="165" spans="2:11" hidden="1" x14ac:dyDescent="0.35">
      <c r="C165" s="136" t="s">
        <v>536</v>
      </c>
      <c r="I165" s="136" t="s">
        <v>537</v>
      </c>
      <c r="J165" s="136" t="s">
        <v>538</v>
      </c>
    </row>
    <row r="166" spans="2:11" hidden="1" x14ac:dyDescent="0.35">
      <c r="B166" s="233" t="s">
        <v>613</v>
      </c>
      <c r="C166" s="136" t="s">
        <v>539</v>
      </c>
      <c r="I166" s="136" t="s">
        <v>540</v>
      </c>
      <c r="J166" s="136" t="s">
        <v>541</v>
      </c>
    </row>
    <row r="167" spans="2:11" hidden="1" x14ac:dyDescent="0.35">
      <c r="B167" s="233" t="s">
        <v>29</v>
      </c>
      <c r="C167" s="136" t="s">
        <v>542</v>
      </c>
      <c r="D167" s="136" t="s">
        <v>543</v>
      </c>
      <c r="E167" s="136" t="s">
        <v>544</v>
      </c>
      <c r="I167" s="136" t="s">
        <v>545</v>
      </c>
      <c r="J167" s="136" t="s">
        <v>283</v>
      </c>
    </row>
    <row r="168" spans="2:11" hidden="1" x14ac:dyDescent="0.35">
      <c r="B168" s="233" t="s">
        <v>16</v>
      </c>
      <c r="D168" s="136" t="s">
        <v>546</v>
      </c>
      <c r="E168" s="136" t="s">
        <v>547</v>
      </c>
      <c r="H168" s="136" t="s">
        <v>419</v>
      </c>
      <c r="I168" s="136" t="s">
        <v>548</v>
      </c>
    </row>
    <row r="169" spans="2:11" hidden="1" x14ac:dyDescent="0.35">
      <c r="B169" s="233" t="s">
        <v>34</v>
      </c>
      <c r="D169" s="136" t="s">
        <v>549</v>
      </c>
      <c r="E169" s="136" t="s">
        <v>550</v>
      </c>
      <c r="H169" s="136" t="s">
        <v>429</v>
      </c>
      <c r="I169" s="136" t="s">
        <v>551</v>
      </c>
      <c r="J169" s="136" t="s">
        <v>552</v>
      </c>
    </row>
    <row r="170" spans="2:11" hidden="1" x14ac:dyDescent="0.35">
      <c r="B170" s="233" t="s">
        <v>614</v>
      </c>
      <c r="C170" s="136" t="s">
        <v>553</v>
      </c>
      <c r="D170" s="136" t="s">
        <v>554</v>
      </c>
      <c r="H170" s="136" t="s">
        <v>435</v>
      </c>
      <c r="I170" s="136" t="s">
        <v>555</v>
      </c>
      <c r="J170" s="136" t="s">
        <v>556</v>
      </c>
    </row>
    <row r="171" spans="2:11" hidden="1" x14ac:dyDescent="0.35">
      <c r="B171" s="233" t="s">
        <v>615</v>
      </c>
      <c r="C171" s="136" t="s">
        <v>557</v>
      </c>
      <c r="H171" s="136" t="s">
        <v>442</v>
      </c>
      <c r="I171" s="136" t="s">
        <v>558</v>
      </c>
    </row>
    <row r="172" spans="2:11" hidden="1" x14ac:dyDescent="0.35">
      <c r="B172" s="233" t="s">
        <v>616</v>
      </c>
      <c r="C172" s="136" t="s">
        <v>559</v>
      </c>
      <c r="E172" s="136" t="s">
        <v>560</v>
      </c>
      <c r="H172" s="136" t="s">
        <v>561</v>
      </c>
      <c r="I172" s="136" t="s">
        <v>562</v>
      </c>
    </row>
    <row r="173" spans="2:11" hidden="1" x14ac:dyDescent="0.35">
      <c r="B173" s="233" t="s">
        <v>617</v>
      </c>
      <c r="C173" s="136" t="s">
        <v>563</v>
      </c>
      <c r="E173" s="136" t="s">
        <v>564</v>
      </c>
      <c r="H173" s="136" t="s">
        <v>565</v>
      </c>
      <c r="I173" s="136" t="s">
        <v>566</v>
      </c>
    </row>
    <row r="174" spans="2:11" hidden="1" x14ac:dyDescent="0.35">
      <c r="B174" s="233" t="s">
        <v>618</v>
      </c>
      <c r="C174" s="136" t="s">
        <v>567</v>
      </c>
      <c r="E174" s="136" t="s">
        <v>568</v>
      </c>
      <c r="H174" s="136" t="s">
        <v>569</v>
      </c>
      <c r="I174" s="136" t="s">
        <v>570</v>
      </c>
    </row>
    <row r="175" spans="2:11" hidden="1" x14ac:dyDescent="0.35">
      <c r="B175" s="233" t="s">
        <v>619</v>
      </c>
      <c r="C175" s="136" t="s">
        <v>571</v>
      </c>
      <c r="E175" s="136" t="s">
        <v>572</v>
      </c>
      <c r="H175" s="136" t="s">
        <v>573</v>
      </c>
      <c r="I175" s="136" t="s">
        <v>574</v>
      </c>
    </row>
    <row r="176" spans="2:11" hidden="1" x14ac:dyDescent="0.35">
      <c r="B176" s="233" t="s">
        <v>620</v>
      </c>
      <c r="C176" s="136" t="s">
        <v>575</v>
      </c>
      <c r="E176" s="136" t="s">
        <v>576</v>
      </c>
      <c r="H176" s="136" t="s">
        <v>577</v>
      </c>
      <c r="I176" s="136" t="s">
        <v>578</v>
      </c>
    </row>
    <row r="177" spans="2:9" hidden="1" x14ac:dyDescent="0.35">
      <c r="B177" s="233" t="s">
        <v>621</v>
      </c>
      <c r="C177" s="136" t="s">
        <v>283</v>
      </c>
      <c r="E177" s="136" t="s">
        <v>579</v>
      </c>
      <c r="H177" s="136" t="s">
        <v>580</v>
      </c>
      <c r="I177" s="136" t="s">
        <v>581</v>
      </c>
    </row>
    <row r="178" spans="2:9" hidden="1" x14ac:dyDescent="0.35">
      <c r="B178" s="233" t="s">
        <v>622</v>
      </c>
      <c r="E178" s="136" t="s">
        <v>582</v>
      </c>
      <c r="H178" s="136" t="s">
        <v>583</v>
      </c>
      <c r="I178" s="136" t="s">
        <v>584</v>
      </c>
    </row>
    <row r="179" spans="2:9" hidden="1" x14ac:dyDescent="0.35">
      <c r="B179" s="233" t="s">
        <v>623</v>
      </c>
      <c r="E179" s="136" t="s">
        <v>585</v>
      </c>
      <c r="H179" s="136" t="s">
        <v>586</v>
      </c>
      <c r="I179" s="136" t="s">
        <v>587</v>
      </c>
    </row>
    <row r="180" spans="2:9" hidden="1" x14ac:dyDescent="0.35">
      <c r="B180" s="233" t="s">
        <v>624</v>
      </c>
      <c r="E180" s="136" t="s">
        <v>588</v>
      </c>
      <c r="H180" s="136" t="s">
        <v>589</v>
      </c>
      <c r="I180" s="136" t="s">
        <v>590</v>
      </c>
    </row>
    <row r="181" spans="2:9" hidden="1" x14ac:dyDescent="0.35">
      <c r="B181" s="233" t="s">
        <v>625</v>
      </c>
      <c r="H181" s="136" t="s">
        <v>591</v>
      </c>
      <c r="I181" s="136" t="s">
        <v>592</v>
      </c>
    </row>
    <row r="182" spans="2:9" hidden="1" x14ac:dyDescent="0.35">
      <c r="B182" s="233" t="s">
        <v>626</v>
      </c>
      <c r="H182" s="136" t="s">
        <v>593</v>
      </c>
    </row>
    <row r="183" spans="2:9" hidden="1" x14ac:dyDescent="0.35">
      <c r="B183" s="233" t="s">
        <v>627</v>
      </c>
      <c r="H183" s="136" t="s">
        <v>594</v>
      </c>
    </row>
    <row r="184" spans="2:9" hidden="1" x14ac:dyDescent="0.35">
      <c r="B184" s="233" t="s">
        <v>628</v>
      </c>
      <c r="H184" s="136" t="s">
        <v>595</v>
      </c>
    </row>
    <row r="185" spans="2:9" hidden="1" x14ac:dyDescent="0.35">
      <c r="B185" s="233" t="s">
        <v>629</v>
      </c>
      <c r="H185" s="136" t="s">
        <v>596</v>
      </c>
    </row>
    <row r="186" spans="2:9" hidden="1" x14ac:dyDescent="0.35">
      <c r="B186" s="233" t="s">
        <v>630</v>
      </c>
      <c r="D186" t="s">
        <v>597</v>
      </c>
      <c r="H186" s="136" t="s">
        <v>598</v>
      </c>
    </row>
    <row r="187" spans="2:9" hidden="1" x14ac:dyDescent="0.35">
      <c r="B187" s="233" t="s">
        <v>631</v>
      </c>
      <c r="D187" t="s">
        <v>599</v>
      </c>
      <c r="H187" s="136" t="s">
        <v>600</v>
      </c>
    </row>
    <row r="188" spans="2:9" hidden="1" x14ac:dyDescent="0.35">
      <c r="B188" s="233" t="s">
        <v>632</v>
      </c>
      <c r="D188" t="s">
        <v>601</v>
      </c>
      <c r="H188" s="136" t="s">
        <v>602</v>
      </c>
    </row>
    <row r="189" spans="2:9" hidden="1" x14ac:dyDescent="0.35">
      <c r="B189" s="233" t="s">
        <v>633</v>
      </c>
      <c r="D189" t="s">
        <v>599</v>
      </c>
      <c r="H189" s="136" t="s">
        <v>603</v>
      </c>
    </row>
    <row r="190" spans="2:9" hidden="1" x14ac:dyDescent="0.35">
      <c r="B190" s="233" t="s">
        <v>634</v>
      </c>
      <c r="D190" t="s">
        <v>604</v>
      </c>
    </row>
    <row r="191" spans="2:9" hidden="1" x14ac:dyDescent="0.35">
      <c r="B191" s="233" t="s">
        <v>635</v>
      </c>
      <c r="D191" t="s">
        <v>599</v>
      </c>
    </row>
    <row r="192" spans="2:9" hidden="1" x14ac:dyDescent="0.35">
      <c r="B192" s="233" t="s">
        <v>636</v>
      </c>
    </row>
    <row r="193" spans="2:2" hidden="1" x14ac:dyDescent="0.35">
      <c r="B193" s="233" t="s">
        <v>637</v>
      </c>
    </row>
    <row r="194" spans="2:2" hidden="1" x14ac:dyDescent="0.35">
      <c r="B194" s="233" t="s">
        <v>638</v>
      </c>
    </row>
    <row r="195" spans="2:2" hidden="1" x14ac:dyDescent="0.35">
      <c r="B195" s="233" t="s">
        <v>639</v>
      </c>
    </row>
    <row r="196" spans="2:2" hidden="1" x14ac:dyDescent="0.35">
      <c r="B196" s="233" t="s">
        <v>640</v>
      </c>
    </row>
    <row r="197" spans="2:2" hidden="1" x14ac:dyDescent="0.35">
      <c r="B197" s="233" t="s">
        <v>641</v>
      </c>
    </row>
    <row r="198" spans="2:2" hidden="1" x14ac:dyDescent="0.35">
      <c r="B198" s="233" t="s">
        <v>642</v>
      </c>
    </row>
    <row r="199" spans="2:2" hidden="1" x14ac:dyDescent="0.35">
      <c r="B199" s="233" t="s">
        <v>643</v>
      </c>
    </row>
    <row r="200" spans="2:2" hidden="1" x14ac:dyDescent="0.35">
      <c r="B200" s="233" t="s">
        <v>644</v>
      </c>
    </row>
    <row r="201" spans="2:2" hidden="1" x14ac:dyDescent="0.35">
      <c r="B201" s="233" t="s">
        <v>51</v>
      </c>
    </row>
    <row r="202" spans="2:2" hidden="1" x14ac:dyDescent="0.35">
      <c r="B202" s="233" t="s">
        <v>57</v>
      </c>
    </row>
    <row r="203" spans="2:2" hidden="1" x14ac:dyDescent="0.35">
      <c r="B203" s="233" t="s">
        <v>59</v>
      </c>
    </row>
    <row r="204" spans="2:2" hidden="1" x14ac:dyDescent="0.35">
      <c r="B204" s="233" t="s">
        <v>61</v>
      </c>
    </row>
    <row r="205" spans="2:2" hidden="1" x14ac:dyDescent="0.35">
      <c r="B205" s="233" t="s">
        <v>23</v>
      </c>
    </row>
    <row r="206" spans="2:2" hidden="1" x14ac:dyDescent="0.35">
      <c r="B206" s="233" t="s">
        <v>63</v>
      </c>
    </row>
    <row r="207" spans="2:2" hidden="1" x14ac:dyDescent="0.35">
      <c r="B207" s="233" t="s">
        <v>65</v>
      </c>
    </row>
    <row r="208" spans="2:2" hidden="1" x14ac:dyDescent="0.35">
      <c r="B208" s="233" t="s">
        <v>68</v>
      </c>
    </row>
    <row r="209" spans="2:2" hidden="1" x14ac:dyDescent="0.35">
      <c r="B209" s="233" t="s">
        <v>69</v>
      </c>
    </row>
    <row r="210" spans="2:2" hidden="1" x14ac:dyDescent="0.35">
      <c r="B210" s="233" t="s">
        <v>70</v>
      </c>
    </row>
    <row r="211" spans="2:2" hidden="1" x14ac:dyDescent="0.35">
      <c r="B211" s="233" t="s">
        <v>71</v>
      </c>
    </row>
    <row r="212" spans="2:2" hidden="1" x14ac:dyDescent="0.35">
      <c r="B212" s="233" t="s">
        <v>645</v>
      </c>
    </row>
    <row r="213" spans="2:2" hidden="1" x14ac:dyDescent="0.35">
      <c r="B213" s="233" t="s">
        <v>646</v>
      </c>
    </row>
    <row r="214" spans="2:2" hidden="1" x14ac:dyDescent="0.35">
      <c r="B214" s="233" t="s">
        <v>75</v>
      </c>
    </row>
    <row r="215" spans="2:2" hidden="1" x14ac:dyDescent="0.35">
      <c r="B215" s="233" t="s">
        <v>77</v>
      </c>
    </row>
    <row r="216" spans="2:2" hidden="1" x14ac:dyDescent="0.35">
      <c r="B216" s="233" t="s">
        <v>81</v>
      </c>
    </row>
    <row r="217" spans="2:2" hidden="1" x14ac:dyDescent="0.35">
      <c r="B217" s="233" t="s">
        <v>647</v>
      </c>
    </row>
    <row r="218" spans="2:2" hidden="1" x14ac:dyDescent="0.35">
      <c r="B218" s="233" t="s">
        <v>648</v>
      </c>
    </row>
    <row r="219" spans="2:2" hidden="1" x14ac:dyDescent="0.35">
      <c r="B219" s="233" t="s">
        <v>649</v>
      </c>
    </row>
    <row r="220" spans="2:2" hidden="1" x14ac:dyDescent="0.35">
      <c r="B220" s="233" t="s">
        <v>79</v>
      </c>
    </row>
    <row r="221" spans="2:2" hidden="1" x14ac:dyDescent="0.35">
      <c r="B221" s="233" t="s">
        <v>80</v>
      </c>
    </row>
    <row r="222" spans="2:2" hidden="1" x14ac:dyDescent="0.35">
      <c r="B222" s="233" t="s">
        <v>83</v>
      </c>
    </row>
    <row r="223" spans="2:2" hidden="1" x14ac:dyDescent="0.35">
      <c r="B223" s="233" t="s">
        <v>85</v>
      </c>
    </row>
    <row r="224" spans="2:2" hidden="1" x14ac:dyDescent="0.35">
      <c r="B224" s="233" t="s">
        <v>650</v>
      </c>
    </row>
    <row r="225" spans="2:2" hidden="1" x14ac:dyDescent="0.35">
      <c r="B225" s="233" t="s">
        <v>84</v>
      </c>
    </row>
    <row r="226" spans="2:2" hidden="1" x14ac:dyDescent="0.35">
      <c r="B226" s="233" t="s">
        <v>86</v>
      </c>
    </row>
    <row r="227" spans="2:2" hidden="1" x14ac:dyDescent="0.35">
      <c r="B227" s="233" t="s">
        <v>89</v>
      </c>
    </row>
    <row r="228" spans="2:2" hidden="1" x14ac:dyDescent="0.35">
      <c r="B228" s="233" t="s">
        <v>88</v>
      </c>
    </row>
    <row r="229" spans="2:2" hidden="1" x14ac:dyDescent="0.35">
      <c r="B229" s="233" t="s">
        <v>651</v>
      </c>
    </row>
    <row r="230" spans="2:2" hidden="1" x14ac:dyDescent="0.35">
      <c r="B230" s="233" t="s">
        <v>95</v>
      </c>
    </row>
    <row r="231" spans="2:2" hidden="1" x14ac:dyDescent="0.35">
      <c r="B231" s="233" t="s">
        <v>97</v>
      </c>
    </row>
    <row r="232" spans="2:2" hidden="1" x14ac:dyDescent="0.35">
      <c r="B232" s="233" t="s">
        <v>98</v>
      </c>
    </row>
    <row r="233" spans="2:2" hidden="1" x14ac:dyDescent="0.35">
      <c r="B233" s="233" t="s">
        <v>99</v>
      </c>
    </row>
    <row r="234" spans="2:2" hidden="1" x14ac:dyDescent="0.35">
      <c r="B234" s="233" t="s">
        <v>652</v>
      </c>
    </row>
    <row r="235" spans="2:2" hidden="1" x14ac:dyDescent="0.35">
      <c r="B235" s="233" t="s">
        <v>653</v>
      </c>
    </row>
    <row r="236" spans="2:2" hidden="1" x14ac:dyDescent="0.35">
      <c r="B236" s="233" t="s">
        <v>100</v>
      </c>
    </row>
    <row r="237" spans="2:2" hidden="1" x14ac:dyDescent="0.35">
      <c r="B237" s="233" t="s">
        <v>154</v>
      </c>
    </row>
    <row r="238" spans="2:2" hidden="1" x14ac:dyDescent="0.35">
      <c r="B238" s="233" t="s">
        <v>654</v>
      </c>
    </row>
    <row r="239" spans="2:2" ht="29" hidden="1" x14ac:dyDescent="0.35">
      <c r="B239" s="233" t="s">
        <v>655</v>
      </c>
    </row>
    <row r="240" spans="2:2" hidden="1" x14ac:dyDescent="0.35">
      <c r="B240" s="233" t="s">
        <v>105</v>
      </c>
    </row>
    <row r="241" spans="2:2" hidden="1" x14ac:dyDescent="0.35">
      <c r="B241" s="233" t="s">
        <v>107</v>
      </c>
    </row>
    <row r="242" spans="2:2" hidden="1" x14ac:dyDescent="0.35">
      <c r="B242" s="233" t="s">
        <v>656</v>
      </c>
    </row>
    <row r="243" spans="2:2" hidden="1" x14ac:dyDescent="0.35">
      <c r="B243" s="233" t="s">
        <v>155</v>
      </c>
    </row>
    <row r="244" spans="2:2" hidden="1" x14ac:dyDescent="0.35">
      <c r="B244" s="233" t="s">
        <v>172</v>
      </c>
    </row>
    <row r="245" spans="2:2" hidden="1" x14ac:dyDescent="0.35">
      <c r="B245" s="233" t="s">
        <v>106</v>
      </c>
    </row>
    <row r="246" spans="2:2" hidden="1" x14ac:dyDescent="0.35">
      <c r="B246" s="233" t="s">
        <v>110</v>
      </c>
    </row>
    <row r="247" spans="2:2" hidden="1" x14ac:dyDescent="0.35">
      <c r="B247" s="233" t="s">
        <v>104</v>
      </c>
    </row>
    <row r="248" spans="2:2" hidden="1" x14ac:dyDescent="0.35">
      <c r="B248" s="233" t="s">
        <v>126</v>
      </c>
    </row>
    <row r="249" spans="2:2" hidden="1" x14ac:dyDescent="0.35">
      <c r="B249" s="233" t="s">
        <v>657</v>
      </c>
    </row>
    <row r="250" spans="2:2" hidden="1" x14ac:dyDescent="0.35">
      <c r="B250" s="233" t="s">
        <v>112</v>
      </c>
    </row>
    <row r="251" spans="2:2" hidden="1" x14ac:dyDescent="0.35">
      <c r="B251" s="233" t="s">
        <v>115</v>
      </c>
    </row>
    <row r="252" spans="2:2" hidden="1" x14ac:dyDescent="0.35">
      <c r="B252" s="233" t="s">
        <v>121</v>
      </c>
    </row>
    <row r="253" spans="2:2" hidden="1" x14ac:dyDescent="0.35">
      <c r="B253" s="233" t="s">
        <v>118</v>
      </c>
    </row>
    <row r="254" spans="2:2" ht="29" hidden="1" x14ac:dyDescent="0.35">
      <c r="B254" s="233" t="s">
        <v>658</v>
      </c>
    </row>
    <row r="255" spans="2:2" hidden="1" x14ac:dyDescent="0.35">
      <c r="B255" s="233" t="s">
        <v>116</v>
      </c>
    </row>
    <row r="256" spans="2:2" hidden="1" x14ac:dyDescent="0.35">
      <c r="B256" s="233" t="s">
        <v>117</v>
      </c>
    </row>
    <row r="257" spans="2:2" hidden="1" x14ac:dyDescent="0.35">
      <c r="B257" s="233" t="s">
        <v>128</v>
      </c>
    </row>
    <row r="258" spans="2:2" hidden="1" x14ac:dyDescent="0.35">
      <c r="B258" s="233" t="s">
        <v>125</v>
      </c>
    </row>
    <row r="259" spans="2:2" hidden="1" x14ac:dyDescent="0.35">
      <c r="B259" s="233" t="s">
        <v>124</v>
      </c>
    </row>
    <row r="260" spans="2:2" hidden="1" x14ac:dyDescent="0.35">
      <c r="B260" s="233" t="s">
        <v>127</v>
      </c>
    </row>
    <row r="261" spans="2:2" hidden="1" x14ac:dyDescent="0.35">
      <c r="B261" s="233" t="s">
        <v>119</v>
      </c>
    </row>
    <row r="262" spans="2:2" hidden="1" x14ac:dyDescent="0.35">
      <c r="B262" s="233" t="s">
        <v>120</v>
      </c>
    </row>
    <row r="263" spans="2:2" hidden="1" x14ac:dyDescent="0.35">
      <c r="B263" s="233" t="s">
        <v>113</v>
      </c>
    </row>
    <row r="264" spans="2:2" hidden="1" x14ac:dyDescent="0.35">
      <c r="B264" s="233" t="s">
        <v>114</v>
      </c>
    </row>
    <row r="265" spans="2:2" hidden="1" x14ac:dyDescent="0.35">
      <c r="B265" s="233" t="s">
        <v>129</v>
      </c>
    </row>
    <row r="266" spans="2:2" hidden="1" x14ac:dyDescent="0.35">
      <c r="B266" s="233" t="s">
        <v>135</v>
      </c>
    </row>
    <row r="267" spans="2:2" hidden="1" x14ac:dyDescent="0.35">
      <c r="B267" s="233" t="s">
        <v>136</v>
      </c>
    </row>
    <row r="268" spans="2:2" hidden="1" x14ac:dyDescent="0.35">
      <c r="B268" s="233" t="s">
        <v>134</v>
      </c>
    </row>
    <row r="269" spans="2:2" hidden="1" x14ac:dyDescent="0.35">
      <c r="B269" s="233" t="s">
        <v>659</v>
      </c>
    </row>
    <row r="270" spans="2:2" hidden="1" x14ac:dyDescent="0.35">
      <c r="B270" s="233" t="s">
        <v>131</v>
      </c>
    </row>
    <row r="271" spans="2:2" hidden="1" x14ac:dyDescent="0.35">
      <c r="B271" s="233" t="s">
        <v>130</v>
      </c>
    </row>
    <row r="272" spans="2:2" hidden="1" x14ac:dyDescent="0.35">
      <c r="B272" s="233" t="s">
        <v>138</v>
      </c>
    </row>
    <row r="273" spans="2:2" hidden="1" x14ac:dyDescent="0.35">
      <c r="B273" s="233" t="s">
        <v>139</v>
      </c>
    </row>
    <row r="274" spans="2:2" hidden="1" x14ac:dyDescent="0.35">
      <c r="B274" s="233" t="s">
        <v>141</v>
      </c>
    </row>
    <row r="275" spans="2:2" hidden="1" x14ac:dyDescent="0.35">
      <c r="B275" s="233" t="s">
        <v>144</v>
      </c>
    </row>
    <row r="276" spans="2:2" hidden="1" x14ac:dyDescent="0.35">
      <c r="B276" s="233" t="s">
        <v>145</v>
      </c>
    </row>
    <row r="277" spans="2:2" hidden="1" x14ac:dyDescent="0.35">
      <c r="B277" s="233" t="s">
        <v>140</v>
      </c>
    </row>
    <row r="278" spans="2:2" hidden="1" x14ac:dyDescent="0.35">
      <c r="B278" s="233" t="s">
        <v>142</v>
      </c>
    </row>
    <row r="279" spans="2:2" hidden="1" x14ac:dyDescent="0.35">
      <c r="B279" s="233" t="s">
        <v>146</v>
      </c>
    </row>
    <row r="280" spans="2:2" hidden="1" x14ac:dyDescent="0.35">
      <c r="B280" s="233" t="s">
        <v>660</v>
      </c>
    </row>
    <row r="281" spans="2:2" hidden="1" x14ac:dyDescent="0.35">
      <c r="B281" s="233" t="s">
        <v>143</v>
      </c>
    </row>
    <row r="282" spans="2:2" hidden="1" x14ac:dyDescent="0.35">
      <c r="B282" s="233" t="s">
        <v>151</v>
      </c>
    </row>
    <row r="283" spans="2:2" hidden="1" x14ac:dyDescent="0.35">
      <c r="B283" s="233" t="s">
        <v>152</v>
      </c>
    </row>
    <row r="284" spans="2:2" hidden="1" x14ac:dyDescent="0.35">
      <c r="B284" s="233" t="s">
        <v>153</v>
      </c>
    </row>
    <row r="285" spans="2:2" hidden="1" x14ac:dyDescent="0.35">
      <c r="B285" s="233" t="s">
        <v>160</v>
      </c>
    </row>
    <row r="286" spans="2:2" hidden="1" x14ac:dyDescent="0.35">
      <c r="B286" s="233" t="s">
        <v>173</v>
      </c>
    </row>
    <row r="287" spans="2:2" hidden="1" x14ac:dyDescent="0.35">
      <c r="B287" s="233" t="s">
        <v>161</v>
      </c>
    </row>
    <row r="288" spans="2:2" hidden="1" x14ac:dyDescent="0.35">
      <c r="B288" s="233" t="s">
        <v>168</v>
      </c>
    </row>
    <row r="289" spans="2:2" hidden="1" x14ac:dyDescent="0.35">
      <c r="B289" s="233" t="s">
        <v>164</v>
      </c>
    </row>
    <row r="290" spans="2:2" hidden="1" x14ac:dyDescent="0.35">
      <c r="B290" s="233" t="s">
        <v>66</v>
      </c>
    </row>
    <row r="291" spans="2:2" hidden="1" x14ac:dyDescent="0.35">
      <c r="B291" s="233" t="s">
        <v>158</v>
      </c>
    </row>
    <row r="292" spans="2:2" hidden="1" x14ac:dyDescent="0.35">
      <c r="B292" s="233" t="s">
        <v>162</v>
      </c>
    </row>
    <row r="293" spans="2:2" hidden="1" x14ac:dyDescent="0.35">
      <c r="B293" s="233" t="s">
        <v>159</v>
      </c>
    </row>
    <row r="294" spans="2:2" hidden="1" x14ac:dyDescent="0.35">
      <c r="B294" s="233" t="s">
        <v>174</v>
      </c>
    </row>
    <row r="295" spans="2:2" hidden="1" x14ac:dyDescent="0.35">
      <c r="B295" s="233" t="s">
        <v>661</v>
      </c>
    </row>
    <row r="296" spans="2:2" hidden="1" x14ac:dyDescent="0.35">
      <c r="B296" s="233" t="s">
        <v>167</v>
      </c>
    </row>
    <row r="297" spans="2:2" hidden="1" x14ac:dyDescent="0.35">
      <c r="B297" s="233" t="s">
        <v>175</v>
      </c>
    </row>
    <row r="298" spans="2:2" hidden="1" x14ac:dyDescent="0.35">
      <c r="B298" s="233" t="s">
        <v>163</v>
      </c>
    </row>
    <row r="299" spans="2:2" hidden="1" x14ac:dyDescent="0.35">
      <c r="B299" s="233" t="s">
        <v>178</v>
      </c>
    </row>
    <row r="300" spans="2:2" hidden="1" x14ac:dyDescent="0.35">
      <c r="B300" s="233" t="s">
        <v>662</v>
      </c>
    </row>
    <row r="301" spans="2:2" hidden="1" x14ac:dyDescent="0.35">
      <c r="B301" s="233" t="s">
        <v>183</v>
      </c>
    </row>
    <row r="302" spans="2:2" hidden="1" x14ac:dyDescent="0.35">
      <c r="B302" s="233" t="s">
        <v>180</v>
      </c>
    </row>
    <row r="303" spans="2:2" hidden="1" x14ac:dyDescent="0.35">
      <c r="B303" s="233" t="s">
        <v>179</v>
      </c>
    </row>
    <row r="304" spans="2:2" hidden="1" x14ac:dyDescent="0.35">
      <c r="B304" s="233" t="s">
        <v>188</v>
      </c>
    </row>
    <row r="305" spans="2:2" hidden="1" x14ac:dyDescent="0.35">
      <c r="B305" s="233" t="s">
        <v>184</v>
      </c>
    </row>
    <row r="306" spans="2:2" hidden="1" x14ac:dyDescent="0.35">
      <c r="B306" s="233" t="s">
        <v>185</v>
      </c>
    </row>
    <row r="307" spans="2:2" hidden="1" x14ac:dyDescent="0.35">
      <c r="B307" s="233" t="s">
        <v>186</v>
      </c>
    </row>
    <row r="308" spans="2:2" hidden="1" x14ac:dyDescent="0.35">
      <c r="B308" s="233" t="s">
        <v>187</v>
      </c>
    </row>
    <row r="309" spans="2:2" hidden="1" x14ac:dyDescent="0.35">
      <c r="B309" s="233" t="s">
        <v>189</v>
      </c>
    </row>
    <row r="310" spans="2:2" hidden="1" x14ac:dyDescent="0.35">
      <c r="B310" s="233" t="s">
        <v>663</v>
      </c>
    </row>
    <row r="311" spans="2:2" hidden="1" x14ac:dyDescent="0.35">
      <c r="B311" s="233" t="s">
        <v>190</v>
      </c>
    </row>
    <row r="312" spans="2:2" hidden="1" x14ac:dyDescent="0.35">
      <c r="B312" s="233" t="s">
        <v>191</v>
      </c>
    </row>
    <row r="313" spans="2:2" hidden="1" x14ac:dyDescent="0.35">
      <c r="B313" s="233" t="s">
        <v>196</v>
      </c>
    </row>
    <row r="314" spans="2:2" hidden="1" x14ac:dyDescent="0.35">
      <c r="B314" s="233" t="s">
        <v>197</v>
      </c>
    </row>
    <row r="315" spans="2:2" ht="29" hidden="1" x14ac:dyDescent="0.35">
      <c r="B315" s="233" t="s">
        <v>156</v>
      </c>
    </row>
    <row r="316" spans="2:2" hidden="1" x14ac:dyDescent="0.35">
      <c r="B316" s="233" t="s">
        <v>664</v>
      </c>
    </row>
    <row r="317" spans="2:2" hidden="1" x14ac:dyDescent="0.35">
      <c r="B317" s="233" t="s">
        <v>665</v>
      </c>
    </row>
    <row r="318" spans="2:2" hidden="1" x14ac:dyDescent="0.35">
      <c r="B318" s="233" t="s">
        <v>198</v>
      </c>
    </row>
    <row r="319" spans="2:2" hidden="1" x14ac:dyDescent="0.35">
      <c r="B319" s="233" t="s">
        <v>157</v>
      </c>
    </row>
    <row r="320" spans="2:2" hidden="1" x14ac:dyDescent="0.35">
      <c r="B320" s="233" t="s">
        <v>666</v>
      </c>
    </row>
    <row r="321" spans="2:2" hidden="1" x14ac:dyDescent="0.35">
      <c r="B321" s="233" t="s">
        <v>170</v>
      </c>
    </row>
    <row r="322" spans="2:2" hidden="1" x14ac:dyDescent="0.35">
      <c r="B322" s="233" t="s">
        <v>202</v>
      </c>
    </row>
    <row r="323" spans="2:2" hidden="1" x14ac:dyDescent="0.35">
      <c r="B323" s="233" t="s">
        <v>203</v>
      </c>
    </row>
    <row r="324" spans="2:2" hidden="1" x14ac:dyDescent="0.35">
      <c r="B324" s="233" t="s">
        <v>182</v>
      </c>
    </row>
    <row r="325" spans="2:2" hidden="1" x14ac:dyDescent="0.35"/>
  </sheetData>
  <dataConsolidate/>
  <mergeCells count="352">
    <mergeCell ref="C126:C131"/>
    <mergeCell ref="J68:K68"/>
    <mergeCell ref="J69:K69"/>
    <mergeCell ref="N68:O68"/>
    <mergeCell ref="N69:O69"/>
    <mergeCell ref="R68:S68"/>
    <mergeCell ref="R69:S69"/>
    <mergeCell ref="I114:J114"/>
    <mergeCell ref="I115:J115"/>
    <mergeCell ref="M114:N114"/>
    <mergeCell ref="M115:N115"/>
    <mergeCell ref="R115:S115"/>
    <mergeCell ref="R114:S114"/>
    <mergeCell ref="P101:S101"/>
    <mergeCell ref="Q98:Q99"/>
    <mergeCell ref="R98:R99"/>
    <mergeCell ref="N95:N96"/>
    <mergeCell ref="O95:O96"/>
    <mergeCell ref="P95:P96"/>
    <mergeCell ref="Q95:Q96"/>
    <mergeCell ref="R95:R96"/>
    <mergeCell ref="R102:S102"/>
    <mergeCell ref="R103:S103"/>
    <mergeCell ref="S98:S99"/>
    <mergeCell ref="L98:L99"/>
    <mergeCell ref="C2:G2"/>
    <mergeCell ref="B6:G6"/>
    <mergeCell ref="B7:G7"/>
    <mergeCell ref="B8:G8"/>
    <mergeCell ref="C3:G3"/>
    <mergeCell ref="M133:N133"/>
    <mergeCell ref="Q133:R133"/>
    <mergeCell ref="C132:C133"/>
    <mergeCell ref="E132:F132"/>
    <mergeCell ref="I132:J132"/>
    <mergeCell ref="M132:N132"/>
    <mergeCell ref="Q132:R132"/>
    <mergeCell ref="E133:F133"/>
    <mergeCell ref="I133:J133"/>
    <mergeCell ref="P124:S124"/>
    <mergeCell ref="D125:G125"/>
    <mergeCell ref="H125:K125"/>
    <mergeCell ref="L125:O125"/>
    <mergeCell ref="P125:S125"/>
    <mergeCell ref="B126:B133"/>
    <mergeCell ref="B124:B125"/>
    <mergeCell ref="C124:C125"/>
    <mergeCell ref="D124:G124"/>
    <mergeCell ref="H124:K124"/>
    <mergeCell ref="L124:O124"/>
    <mergeCell ref="B112:B121"/>
    <mergeCell ref="C112:C113"/>
    <mergeCell ref="C114:C121"/>
    <mergeCell ref="E114:F114"/>
    <mergeCell ref="E115:F115"/>
    <mergeCell ref="E116:F116"/>
    <mergeCell ref="E117:F117"/>
    <mergeCell ref="E118:F118"/>
    <mergeCell ref="E119:F119"/>
    <mergeCell ref="E120:F120"/>
    <mergeCell ref="I116:J116"/>
    <mergeCell ref="I117:J117"/>
    <mergeCell ref="I118:J118"/>
    <mergeCell ref="I119:J119"/>
    <mergeCell ref="I120:J120"/>
    <mergeCell ref="I121:J121"/>
    <mergeCell ref="M116:N116"/>
    <mergeCell ref="M117:N117"/>
    <mergeCell ref="M118:N118"/>
    <mergeCell ref="E121:F121"/>
    <mergeCell ref="D123:G123"/>
    <mergeCell ref="H123:K123"/>
    <mergeCell ref="L123:O123"/>
    <mergeCell ref="P123:S123"/>
    <mergeCell ref="M119:N119"/>
    <mergeCell ref="M120:N120"/>
    <mergeCell ref="M121:N121"/>
    <mergeCell ref="R116:S116"/>
    <mergeCell ref="R117:S117"/>
    <mergeCell ref="R118:S118"/>
    <mergeCell ref="R119:S119"/>
    <mergeCell ref="R120:S120"/>
    <mergeCell ref="R121:S121"/>
    <mergeCell ref="B102:B111"/>
    <mergeCell ref="C102:C103"/>
    <mergeCell ref="F102:G102"/>
    <mergeCell ref="J102:K102"/>
    <mergeCell ref="N102:O102"/>
    <mergeCell ref="M98:M99"/>
    <mergeCell ref="N98:N99"/>
    <mergeCell ref="O98:O99"/>
    <mergeCell ref="P98:P99"/>
    <mergeCell ref="F103:G103"/>
    <mergeCell ref="J103:K103"/>
    <mergeCell ref="N103:O103"/>
    <mergeCell ref="C104:C111"/>
    <mergeCell ref="D101:G101"/>
    <mergeCell ref="H101:K101"/>
    <mergeCell ref="L101:O101"/>
    <mergeCell ref="D98:D99"/>
    <mergeCell ref="E98:E99"/>
    <mergeCell ref="F98:F99"/>
    <mergeCell ref="G98:G99"/>
    <mergeCell ref="H98:H99"/>
    <mergeCell ref="I98:I99"/>
    <mergeCell ref="J98:J99"/>
    <mergeCell ref="K98:K99"/>
    <mergeCell ref="G89:G90"/>
    <mergeCell ref="H89:H90"/>
    <mergeCell ref="I89:I90"/>
    <mergeCell ref="J89:J90"/>
    <mergeCell ref="K89:K90"/>
    <mergeCell ref="L89:L90"/>
    <mergeCell ref="S92:S93"/>
    <mergeCell ref="D95:D96"/>
    <mergeCell ref="E95:E96"/>
    <mergeCell ref="F95:F96"/>
    <mergeCell ref="G95:G96"/>
    <mergeCell ref="H95:H96"/>
    <mergeCell ref="I95:I96"/>
    <mergeCell ref="J95:J96"/>
    <mergeCell ref="K95:K96"/>
    <mergeCell ref="L95:L96"/>
    <mergeCell ref="M92:M93"/>
    <mergeCell ref="N92:N93"/>
    <mergeCell ref="O92:O93"/>
    <mergeCell ref="P92:P93"/>
    <mergeCell ref="Q92:Q93"/>
    <mergeCell ref="R92:R93"/>
    <mergeCell ref="S95:S96"/>
    <mergeCell ref="M95:M96"/>
    <mergeCell ref="B88:B99"/>
    <mergeCell ref="C88:C99"/>
    <mergeCell ref="D89:D90"/>
    <mergeCell ref="E89:E90"/>
    <mergeCell ref="F89:F90"/>
    <mergeCell ref="D85:G85"/>
    <mergeCell ref="H85:K85"/>
    <mergeCell ref="L85:O85"/>
    <mergeCell ref="S89:S90"/>
    <mergeCell ref="D92:D93"/>
    <mergeCell ref="E92:E93"/>
    <mergeCell ref="F92:F93"/>
    <mergeCell ref="G92:G93"/>
    <mergeCell ref="H92:H93"/>
    <mergeCell ref="I92:I93"/>
    <mergeCell ref="J92:J93"/>
    <mergeCell ref="K92:K93"/>
    <mergeCell ref="L92:L93"/>
    <mergeCell ref="M89:M90"/>
    <mergeCell ref="N89:N90"/>
    <mergeCell ref="O89:O90"/>
    <mergeCell ref="P89:P90"/>
    <mergeCell ref="Q89:Q90"/>
    <mergeCell ref="R89:R90"/>
    <mergeCell ref="P85:S85"/>
    <mergeCell ref="B86:B87"/>
    <mergeCell ref="C86:C87"/>
    <mergeCell ref="D86:E86"/>
    <mergeCell ref="H86:I86"/>
    <mergeCell ref="L86:M86"/>
    <mergeCell ref="P86:Q86"/>
    <mergeCell ref="E82:F82"/>
    <mergeCell ref="I82:J82"/>
    <mergeCell ref="M82:N82"/>
    <mergeCell ref="Q82:R82"/>
    <mergeCell ref="E83:F83"/>
    <mergeCell ref="I83:J83"/>
    <mergeCell ref="M83:N83"/>
    <mergeCell ref="Q83:R83"/>
    <mergeCell ref="D87:E87"/>
    <mergeCell ref="B77:B83"/>
    <mergeCell ref="C77:C83"/>
    <mergeCell ref="E77:F77"/>
    <mergeCell ref="I77:J77"/>
    <mergeCell ref="M77:N77"/>
    <mergeCell ref="Q77:R77"/>
    <mergeCell ref="E78:F78"/>
    <mergeCell ref="E80:F80"/>
    <mergeCell ref="I80:J80"/>
    <mergeCell ref="M80:N80"/>
    <mergeCell ref="Q80:R80"/>
    <mergeCell ref="E81:F81"/>
    <mergeCell ref="I81:J81"/>
    <mergeCell ref="M81:N81"/>
    <mergeCell ref="Q81:R81"/>
    <mergeCell ref="I78:J78"/>
    <mergeCell ref="M78:N78"/>
    <mergeCell ref="Q78:R78"/>
    <mergeCell ref="E79:F79"/>
    <mergeCell ref="I79:J79"/>
    <mergeCell ref="M79:N79"/>
    <mergeCell ref="Q79:R79"/>
    <mergeCell ref="N72:O72"/>
    <mergeCell ref="R72:S72"/>
    <mergeCell ref="F73:G73"/>
    <mergeCell ref="J73:K73"/>
    <mergeCell ref="N73:O73"/>
    <mergeCell ref="R73:S73"/>
    <mergeCell ref="J76:K76"/>
    <mergeCell ref="N76:O76"/>
    <mergeCell ref="R76:S76"/>
    <mergeCell ref="J70:K70"/>
    <mergeCell ref="N70:O70"/>
    <mergeCell ref="R70:S70"/>
    <mergeCell ref="F71:G71"/>
    <mergeCell ref="J71:K71"/>
    <mergeCell ref="N71:O71"/>
    <mergeCell ref="R71:S71"/>
    <mergeCell ref="B68:B76"/>
    <mergeCell ref="C68:C69"/>
    <mergeCell ref="F68:G68"/>
    <mergeCell ref="F69:G69"/>
    <mergeCell ref="C70:C76"/>
    <mergeCell ref="F70:G70"/>
    <mergeCell ref="F72:G72"/>
    <mergeCell ref="F74:G74"/>
    <mergeCell ref="F76:G76"/>
    <mergeCell ref="J74:K74"/>
    <mergeCell ref="N74:O74"/>
    <mergeCell ref="R74:S74"/>
    <mergeCell ref="F75:G75"/>
    <mergeCell ref="J75:K75"/>
    <mergeCell ref="N75:O75"/>
    <mergeCell ref="R75:S75"/>
    <mergeCell ref="J72:K72"/>
    <mergeCell ref="N65:O65"/>
    <mergeCell ref="R65:S65"/>
    <mergeCell ref="D67:G67"/>
    <mergeCell ref="H67:K67"/>
    <mergeCell ref="L67:O67"/>
    <mergeCell ref="P67:S67"/>
    <mergeCell ref="P63:Q63"/>
    <mergeCell ref="R63:S63"/>
    <mergeCell ref="B64:B65"/>
    <mergeCell ref="C64:C65"/>
    <mergeCell ref="F64:G64"/>
    <mergeCell ref="J64:K64"/>
    <mergeCell ref="N64:O64"/>
    <mergeCell ref="R64:S64"/>
    <mergeCell ref="F65:G65"/>
    <mergeCell ref="J65:K65"/>
    <mergeCell ref="B62:B63"/>
    <mergeCell ref="C62:C63"/>
    <mergeCell ref="D63:E63"/>
    <mergeCell ref="F63:G63"/>
    <mergeCell ref="H63:I63"/>
    <mergeCell ref="J63:K63"/>
    <mergeCell ref="L63:M63"/>
    <mergeCell ref="N63:O63"/>
    <mergeCell ref="D62:E62"/>
    <mergeCell ref="F62:G62"/>
    <mergeCell ref="H62:I62"/>
    <mergeCell ref="J62:K62"/>
    <mergeCell ref="C58:C59"/>
    <mergeCell ref="D61:G61"/>
    <mergeCell ref="H61:K61"/>
    <mergeCell ref="L61:O61"/>
    <mergeCell ref="P61:S61"/>
    <mergeCell ref="L62:M62"/>
    <mergeCell ref="N62:O62"/>
    <mergeCell ref="P62:Q62"/>
    <mergeCell ref="R62:S62"/>
    <mergeCell ref="N54:N55"/>
    <mergeCell ref="O54:O55"/>
    <mergeCell ref="R54:R55"/>
    <mergeCell ref="S54:S55"/>
    <mergeCell ref="B56:B59"/>
    <mergeCell ref="C56:C57"/>
    <mergeCell ref="F56:G56"/>
    <mergeCell ref="J56:K56"/>
    <mergeCell ref="N56:O56"/>
    <mergeCell ref="R56:S56"/>
    <mergeCell ref="B53:B55"/>
    <mergeCell ref="C53:C55"/>
    <mergeCell ref="D53:E53"/>
    <mergeCell ref="H53:I53"/>
    <mergeCell ref="L53:M53"/>
    <mergeCell ref="P53:Q53"/>
    <mergeCell ref="F54:F55"/>
    <mergeCell ref="G54:G55"/>
    <mergeCell ref="J54:J55"/>
    <mergeCell ref="K54:K55"/>
    <mergeCell ref="F57:G57"/>
    <mergeCell ref="J57:K57"/>
    <mergeCell ref="N57:O57"/>
    <mergeCell ref="R57:S57"/>
    <mergeCell ref="L46:L47"/>
    <mergeCell ref="M46:M47"/>
    <mergeCell ref="P46:P47"/>
    <mergeCell ref="Q46:Q47"/>
    <mergeCell ref="P49:P50"/>
    <mergeCell ref="Q49:Q50"/>
    <mergeCell ref="D52:G52"/>
    <mergeCell ref="H52:K52"/>
    <mergeCell ref="L52:O52"/>
    <mergeCell ref="P52:S52"/>
    <mergeCell ref="D49:D50"/>
    <mergeCell ref="E49:E50"/>
    <mergeCell ref="H49:H50"/>
    <mergeCell ref="I49:I50"/>
    <mergeCell ref="L49:L50"/>
    <mergeCell ref="M49:M50"/>
    <mergeCell ref="L40:L41"/>
    <mergeCell ref="M40:M41"/>
    <mergeCell ref="P40:P41"/>
    <mergeCell ref="Q40:Q41"/>
    <mergeCell ref="D43:D44"/>
    <mergeCell ref="E43:E44"/>
    <mergeCell ref="H43:H44"/>
    <mergeCell ref="I43:I44"/>
    <mergeCell ref="L43:L44"/>
    <mergeCell ref="M43:M44"/>
    <mergeCell ref="P43:P44"/>
    <mergeCell ref="Q43:Q44"/>
    <mergeCell ref="B39:B50"/>
    <mergeCell ref="C39:C50"/>
    <mergeCell ref="D40:D41"/>
    <mergeCell ref="E40:E41"/>
    <mergeCell ref="H40:H41"/>
    <mergeCell ref="I40:I41"/>
    <mergeCell ref="F27:F28"/>
    <mergeCell ref="G27:G28"/>
    <mergeCell ref="J27:J28"/>
    <mergeCell ref="D46:D47"/>
    <mergeCell ref="E46:E47"/>
    <mergeCell ref="H46:H47"/>
    <mergeCell ref="I46:I47"/>
    <mergeCell ref="B26:B28"/>
    <mergeCell ref="C26:C28"/>
    <mergeCell ref="D26:E26"/>
    <mergeCell ref="H26:I26"/>
    <mergeCell ref="L26:M26"/>
    <mergeCell ref="P26:Q26"/>
    <mergeCell ref="R27:R28"/>
    <mergeCell ref="S27:S28"/>
    <mergeCell ref="B29:B38"/>
    <mergeCell ref="C29:C38"/>
    <mergeCell ref="K27:K28"/>
    <mergeCell ref="N27:N28"/>
    <mergeCell ref="O27:O28"/>
    <mergeCell ref="B10:C10"/>
    <mergeCell ref="D19:G19"/>
    <mergeCell ref="H19:K19"/>
    <mergeCell ref="L19:O19"/>
    <mergeCell ref="P19:S19"/>
    <mergeCell ref="B20:B23"/>
    <mergeCell ref="C20:C23"/>
    <mergeCell ref="D25:G25"/>
    <mergeCell ref="H25:K25"/>
    <mergeCell ref="L25:O25"/>
    <mergeCell ref="P25:S25"/>
  </mergeCells>
  <conditionalFormatting sqref="E140">
    <cfRule type="iconSet" priority="1">
      <iconSet iconSet="4ArrowsGray">
        <cfvo type="percent" val="0"/>
        <cfvo type="percent" val="25"/>
        <cfvo type="percent" val="50"/>
        <cfvo type="percent" val="75"/>
      </iconSet>
    </cfRule>
  </conditionalFormatting>
  <dataValidations xWindow="1083" yWindow="571" count="68">
    <dataValidation type="list" allowBlank="1" showInputMessage="1" showErrorMessage="1" prompt="Select type of policy" sqref="G127 G129 G131 K127:K129">
      <formula1>$H$168:$H$189</formula1>
    </dataValidation>
    <dataValidation type="list" allowBlank="1" showInputMessage="1" showErrorMessage="1" prompt="Select type of assets" sqref="E113 Q113 M113 I113">
      <formula1>$L$144:$L$150</formula1>
    </dataValidation>
    <dataValidation type="whole" allowBlank="1" showInputMessage="1" showErrorMessage="1" error="Please enter a number here" prompt="Enter No. of development strategies" sqref="D133 H133 L133 P133">
      <formula1>0</formula1>
      <formula2>999999999</formula2>
    </dataValidation>
    <dataValidation type="whole" allowBlank="1" showInputMessage="1" showErrorMessage="1" error="Please enter a number" prompt="Enter No. of policy introduced or adjusted" sqref="P127:P131 D131 L127:L131 D127 D129 H127:H131">
      <formula1>0</formula1>
      <formula2>999999999999</formula2>
    </dataValidation>
    <dataValidation type="decimal" allowBlank="1" showInputMessage="1" showErrorMessage="1" error="Please enter a number" prompt="Enter income level of households" sqref="O121 G121 K121 G115 G117 G119 K115 K117 K119 O115 O117 O119">
      <formula1>0</formula1>
      <formula2>9999999999999</formula2>
    </dataValidation>
    <dataValidation type="whole" allowBlank="1" showInputMessage="1" showErrorMessage="1" prompt="Enter number of households" sqref="L121 D121 H121 D115 D117 D119 H115 H117 H119 L115 L117 L119 P115 P117 P119 P121">
      <formula1>0</formula1>
      <formula2>999999999999</formula2>
    </dataValidation>
    <dataValidation type="whole" allowBlank="1" showInputMessage="1" showErrorMessage="1" prompt="Enter number of assets" sqref="D113 P113 L113 H113">
      <formula1>0</formula1>
      <formula2>9999999999999</formula2>
    </dataValidation>
    <dataValidation type="whole" allowBlank="1" showInputMessage="1" showErrorMessage="1" error="Please enter a number here" prompt="Please enter the No. of targeted households" sqref="D103 L111 H103 D111 H111 L103 P103 D105 D107 D109 H105 H107 H109 L105 L107 L109 P105 P107 P109 P111">
      <formula1>0</formula1>
      <formula2>999999999999999</formula2>
    </dataValidation>
    <dataValidation type="whole" operator="greaterThan" allowBlank="1" showInputMessage="1" showErrorMessage="1" error="You need to enter a quantitative value greater than 0_x000a_" prompt="Enter total number of assets or ecosystem projected/rehabilitated" sqref="E89:E90 E92:E93 E95:E96 E98:E99 I89:I90 M92:M93 I92:I93 I95:I96 I98:I99 M98:M99 M95:M96 M89:M90 Q89:Q90 Q92:Q93 Q95:Q96 Q98:Q99">
      <formula1>0</formula1>
    </dataValidation>
    <dataValidation type="whole" allowBlank="1" showInputMessage="1" showErrorMessage="1" error="Please enter a number here" prompt="Please enter a number" sqref="D78:D83 H78:H83 L78:L83 P78:P83">
      <formula1>0</formula1>
      <formula2>9999999999999990</formula2>
    </dataValidation>
    <dataValidation type="decimal" allowBlank="1" showInputMessage="1" showErrorMessage="1" errorTitle="Invalid data" error="Please enter a number" prompt="Please enter a number here" sqref="E54 E27 D65 I54 L65 P65 H65">
      <formula1>0</formula1>
      <formula2>9999999999</formula2>
    </dataValidation>
    <dataValidation type="decimal" allowBlank="1" showInputMessage="1" showErrorMessage="1" errorTitle="Invalid data" error="Please enter a number" prompt="Enter total number of staff trained" sqref="D57">
      <formula1>0</formula1>
      <formula2>9999999999</formula2>
    </dataValidation>
    <dataValidation type="decimal" allowBlank="1" showInputMessage="1" showErrorMessage="1" errorTitle="Invalid data" error="Please enter a number" sqref="Q54 P57 L57 H57 M54">
      <formula1>0</formula1>
      <formula2>9999999999</formula2>
    </dataValidation>
    <dataValidation type="decimal" allowBlank="1" showInputMessage="1" showErrorMessage="1" errorTitle="Invalid data" error="Please enter a number" prompt="Enter the number of municipalities covered by the Early Warning System" sqref="G41 G44 G47 G50 K41 K44 K47 K50 O41 O44 O47 O50 S41 S44 S47 S50">
      <formula1>0</formula1>
      <formula2>9999999</formula2>
    </dataValidation>
    <dataValidation type="list" allowBlank="1" showInputMessage="1" showErrorMessage="1" error="Select from the drop-down list" prompt="Select the geographical coverage of the Early Warning System" sqref="G40 S49 S46 S43 S40 O49 O46 O43 O40 K49 K46 K43 K40 G49 G46 G43">
      <formula1>$D$155:$D$157</formula1>
    </dataValidation>
    <dataValidation type="decimal" allowBlank="1" showInputMessage="1" showErrorMessage="1" errorTitle="Invalid data" error="Please enter a number here" prompt="Enter the number of adopted Early Warning Systems" sqref="D40:D41 D43:D44 D46:D47 D49:D50 H40:H41 H43:H44 H46:H47 H49:H50 L40:L41 L43:L44 L46:L47 L49:L50 P40:P41 P43:P44 P46:P47 P49:P50">
      <formula1>0</formula1>
      <formula2>9999999999</formula2>
    </dataValidation>
    <dataValidation type="list" allowBlank="1" showInputMessage="1" showErrorMessage="1" prompt="Select income source" sqref="E115:F115 R121 R119 R117 M121 M119 M117 I121 I119 I117 R115 M115 I115 E117:F117 E119:F119 E121:F121">
      <formula1>$K$143:$K$157</formula1>
    </dataValidation>
    <dataValidation type="list" allowBlank="1" showInputMessage="1" showErrorMessage="1" prompt="Please select the alternate source" sqref="G111 S111 S109 S107 S105 O109 O107 O105 K109 K107 K105 G109 G107 K111 G105 O111">
      <formula1>$K$143:$K$157</formula1>
    </dataValidation>
    <dataValidation type="list" allowBlank="1" showInputMessage="1" showErrorMessage="1" prompt="Select % increase in income level" sqref="F111 R111 R109 R107 R105 N109 N107 N105 J109 J107 J105 F109 F107 J111 F105 N111">
      <formula1>$E$172:$E$180</formula1>
    </dataValidation>
    <dataValidation type="list" allowBlank="1" showInputMessage="1" showErrorMessage="1" prompt="Select type of natural assets protected or rehabilitated" sqref="D89:D90 D92:D93 D95:D96 D98:D99 H89:H90 H92:H93 H95:H96 H98:H99 L92:L93 L95:L96 L98:L99 P92:P93 P95:P96 P98:P99 L89:L90 P89:P90">
      <formula1>$C$170:$C$177</formula1>
    </dataValidation>
    <dataValidation type="list" allowBlank="1" showInputMessage="1" showErrorMessage="1" prompt="Enter the unit and type of the natural asset of ecosystem restored" sqref="F89:F90 J92:J93 J95:J96 J98:J99 N92:N93 N95:N96 N98:N99 F98:F99 F95:F96 F92:F93 N89:N90 J89:J90">
      <formula1>$C$164:$C$167</formula1>
    </dataValidation>
    <dataValidation type="list" allowBlank="1" showInputMessage="1" showErrorMessage="1" prompt="Select targeted asset" sqref="E71:E76 I71:I76 M71:M76 Q71:Q76">
      <formula1>$J$169:$J$170</formula1>
    </dataValidation>
    <dataValidation type="list" allowBlank="1" showInputMessage="1" showErrorMessage="1" error="Select from the drop-down list" prompt="Select category of early warning systems_x000a__x000a_" sqref="E40:E41 Q46:Q47 Q49:Q50 Q43:Q44 Q40:Q41 E46:E47 E49:E50 I46:I47 M46:M47 E43:E44 I49:I50 I43:I44 I40:I41 M49:M50 M43:M44 M40:M41">
      <formula1>$D$167:$D$170</formula1>
    </dataValidation>
    <dataValidation type="list" allowBlank="1" showInputMessage="1" showErrorMessage="1" prompt="Select status" sqref="O38 S38 S36 S34 S32 S30 O36 O34 O32 O30 K36 K34 K32 K30 G38 G34 G32 G30 G36 K38">
      <formula1>$E$167:$E$169</formula1>
    </dataValidation>
    <dataValidation type="list" allowBlank="1" showInputMessage="1" showErrorMessage="1" sqref="E146:E147">
      <formula1>$D$16:$D$18</formula1>
    </dataValidation>
    <dataValidation type="list" allowBlank="1" showInputMessage="1" showErrorMessage="1" prompt="Select effectiveness" sqref="G133 S133 O133 K133">
      <formula1>$K$159:$K$163</formula1>
    </dataValidation>
    <dataValidation type="list" allowBlank="1" showInputMessage="1" showErrorMessage="1" prompt="Select a sector" sqref="F63:G63 R63:S63 N63:O63 J63:K63">
      <formula1>$J$150:$J$158</formula1>
    </dataValidation>
    <dataValidation type="decimal" allowBlank="1" showInputMessage="1" showErrorMessage="1" errorTitle="Invalid data" error="Please enter a number between 0 and 9999999" prompt="Enter a number here" sqref="Q27 E22:E23 E21:G21 Q21:S21 M27 I27 M21:O21 I21:K21 I22:I23">
      <formula1>0</formula1>
      <formula2>99999999999</formula2>
    </dataValidation>
    <dataValidation type="decimal" allowBlank="1" showInputMessage="1" showErrorMessage="1" errorTitle="Invalid data" error="Enter a percentage between 0 and 100" prompt="Enter a percentage (between 0 and 100)" sqref="N22:O23 F22:G23 R22:S23 J22:K23">
      <formula1>0</formula1>
      <formula2>100</formula2>
    </dataValidation>
    <dataValidation type="decimal" allowBlank="1" showInputMessage="1" showErrorMessage="1" errorTitle="Invalid data" error="Please enter a number between 0 and 100" prompt="Enter a percentage between 0 and 100" sqref="P63:Q63 E65 E28 M22:M23 M28 I28 Q22:Q23 L63:M63 E55 E103 H63:I63 M55 M57 I57 Q28 E57 Q57 I55 M65 Q65 Q103 M111 I111 M103 I103 E111 Q55 D63:E63 E105 E107 E109 I105 I107 I109 M105 M107 M109 Q105 Q107 Q109 Q111 I65">
      <formula1>0</formula1>
      <formula2>100</formula2>
    </dataValidation>
    <dataValidation type="list" allowBlank="1" showInputMessage="1" showErrorMessage="1" prompt="Select type of policy" sqref="S127:S131 O127:O131 K130:K131">
      <formula1>policy</formula1>
    </dataValidation>
    <dataValidation type="list" allowBlank="1" showInputMessage="1" showErrorMessage="1" prompt="Select income source" sqref="Q115 Q119 Q121 Q117">
      <formula1>incomesource</formula1>
    </dataValidation>
    <dataValidation type="list" allowBlank="1" showInputMessage="1" showErrorMessage="1" prompt="Select the effectiveness of protection/rehabilitation" sqref="S98 S92 S95 S89">
      <formula1>effectiveness</formula1>
    </dataValidation>
    <dataValidation type="list" allowBlank="1" showInputMessage="1" showErrorMessage="1" prompt="Select programme/sector" sqref="F87 R87 N87 J87">
      <formula1>$J$150:$J$158</formula1>
    </dataValidation>
    <dataValidation type="list" allowBlank="1" showInputMessage="1" showErrorMessage="1" prompt="Select level of improvements" sqref="I87 M87 Q87">
      <formula1>effectiveness</formula1>
    </dataValidation>
    <dataValidation type="list" allowBlank="1" showInputMessage="1" showErrorMessage="1" prompt="Select changes in asset" sqref="F71:G76 R71:S76 N71:O76 J71:K76">
      <formula1>$I$159:$I$163</formula1>
    </dataValidation>
    <dataValidation type="list" allowBlank="1" showInputMessage="1" showErrorMessage="1" prompt="Select response level" sqref="F69 R69 N69 J69">
      <formula1>$H$159:$H$163</formula1>
    </dataValidation>
    <dataValidation type="list" allowBlank="1" showInputMessage="1" showErrorMessage="1" prompt="Select geographical scale" sqref="E69 Q69 M69 I69">
      <formula1>$D$155:$D$157</formula1>
    </dataValidation>
    <dataValidation type="list" allowBlank="1" showInputMessage="1" showErrorMessage="1" prompt="Select project/programme sector" sqref="D69 Q30 Q32 Q34 Q36 Q38 M38 M36 M34 M32 M30 I30 I32 I34 I36 I38 E38 E36 E34 E32 E30 P69 L69 H69">
      <formula1>$J$150:$J$158</formula1>
    </dataValidation>
    <dataValidation type="list" allowBlank="1" showInputMessage="1" showErrorMessage="1" prompt="Select level of awarness" sqref="F65:G65 R65:S65 N65:O65">
      <formula1>$G$159:$G$163</formula1>
    </dataValidation>
    <dataValidation type="list" allowBlank="1" showInputMessage="1" showErrorMessage="1" prompt="Select scale" sqref="G59 S59 K59 O59">
      <formula1>$F$159:$F$162</formula1>
    </dataValidation>
    <dataValidation type="list" allowBlank="1" showInputMessage="1" showErrorMessage="1" prompt="Select scale" sqref="F131 Q59 M59 I59 E59 R38 R36 R34 R32 R30 N30 N32 N34 N36 N38 J38 J36 J34 J32 J30 F38 F36 F34 F32 F30 R127:R131 N127:N131 F127 F129 J127:J131">
      <formula1>$D$155:$D$157</formula1>
    </dataValidation>
    <dataValidation type="list" allowBlank="1" showInputMessage="1" showErrorMessage="1" prompt="Select capacity level" sqref="G54 S54 G27 O54">
      <formula1>$F$159:$F$162</formula1>
    </dataValidation>
    <dataValidation type="list" allowBlank="1" showInputMessage="1" showErrorMessage="1" prompt="Select sector" sqref="F54 Q127:Q131 R54 R113 N113 J113 F113 R59 F27 S78:S83 P71:P76 O78:O83 L71:L76 K78:K83 H71:H76 G78:G83 D71:D76 J59 N59 E129 E131 N54 M127:M131 F59 E127 I127:I131">
      <formula1>$J$150:$J$158</formula1>
    </dataValidation>
    <dataValidation type="list" allowBlank="1" showInputMessage="1" showErrorMessage="1" sqref="I126 O112 K77 I77 G77 K126 M126 Q77 S77 E126 O126 F112 G126 S112 O77 M77 K112 S126 Q126 E128 G128 E130 G130">
      <formula1>group</formula1>
    </dataValidation>
    <dataValidation type="list" allowBlank="1" showInputMessage="1" showErrorMessage="1" sqref="B66">
      <formula1>selectyn</formula1>
    </dataValidation>
    <dataValidation type="list" allowBlank="1" showInputMessage="1" showErrorMessage="1" error="Select from the drop-down list" prompt="Select type of hazards information generated from the drop-down list_x000a_" sqref="J27:J28 R27:R28 N27:N28">
      <formula1>$D$139:$D$146</formula1>
    </dataValidation>
    <dataValidation type="whole" allowBlank="1" showInputMessage="1" showErrorMessage="1" errorTitle="Please enter a number here" error="Please enter a number here" promptTitle="Please enter a number here" sqref="D30 D32 D34 D36 D38 H38 H36 H34 H32 H30 L30 L32 L34 L36 L38 P38 P36 P34 P32 P30">
      <formula1>0</formula1>
      <formula2>99999</formula2>
    </dataValidation>
    <dataValidation type="list" allowBlank="1" showInputMessage="1" showErrorMessage="1" errorTitle="Select from the list" error="Select from the list" prompt="Select hazard addressed by the Early Warning System" sqref="S39 G39 G42 G45 G48 K48 K45 K42 K39 O39 O42 O45 O48 S48 S45 S42">
      <formula1>$D$139:$D$146</formula1>
    </dataValidation>
    <dataValidation type="list" allowBlank="1" showInputMessage="1" showErrorMessage="1" prompt="Select type" sqref="F57:G57 P59 L59 H59 D59 R57:S57 N57:O57 J57:K57">
      <formula1>$D$151:$D$153</formula1>
    </dataValidation>
    <dataValidation type="list" allowBlank="1" showInputMessage="1" showErrorMessage="1" sqref="E78:F83 I78:J83 M78:N83 Q78:R83">
      <formula1>type1</formula1>
    </dataValidation>
    <dataValidation type="list" allowBlank="1" showInputMessage="1" showErrorMessage="1" prompt="Select level of improvements" sqref="D87:E87 P87 L87 H87">
      <formula1>$K$159:$K$163</formula1>
    </dataValidation>
    <dataValidation type="list" allowBlank="1" showInputMessage="1" showErrorMessage="1" prompt="Select type" sqref="G87 O87 S87 K87">
      <formula1>$F$140:$F$144</formula1>
    </dataValidation>
    <dataValidation type="list" allowBlank="1" showInputMessage="1" showErrorMessage="1" error="Please select a level of effectiveness from the drop-down list" prompt="Select the level of effectiveness of protection/rehabilitation" sqref="G89:G90 R89:R90 R92:R93 R95:R96 R98:R99 O98:O99 O95:O96 O92:O93 O89:O90 K89:K90 K92:K93 K95:K96 K98:K99 G98:G99 G95:G96 G92:G93">
      <formula1>$K$159:$K$163</formula1>
    </dataValidation>
    <dataValidation type="list" allowBlank="1" showInputMessage="1" showErrorMessage="1" error="Please select improvement level from the drop-down list" prompt="Select improvement level" sqref="F103:G103 R103:S103 N103:O103 J103:K103">
      <formula1>$H$154:$H$158</formula1>
    </dataValidation>
    <dataValidation type="list" allowBlank="1" showInputMessage="1" showErrorMessage="1" prompt="Select adaptation strategy" sqref="G113 S113 O113 K113">
      <formula1>$I$165:$I$181</formula1>
    </dataValidation>
    <dataValidation type="list" allowBlank="1" showInputMessage="1" showErrorMessage="1" prompt="Select integration level" sqref="D125:S125">
      <formula1>$H$147:$H$151</formula1>
    </dataValidation>
    <dataValidation type="list" allowBlank="1" showInputMessage="1" showErrorMessage="1" prompt="Select state of enforcement" sqref="E133:F133 Q133:R133 M133:N133 I133:J133">
      <formula1>$I$140:$I$144</formula1>
    </dataValidation>
    <dataValidation type="list" allowBlank="1" showInputMessage="1" showErrorMessage="1" error="Please select the from the drop-down list_x000a_" prompt="Please select from the drop-down list" sqref="C17">
      <formula1>$J$151:$J$158</formula1>
    </dataValidation>
    <dataValidation type="list" allowBlank="1" showInputMessage="1" showErrorMessage="1" error="Please select from the drop-down list" prompt="Please select from the drop-down list" sqref="C14">
      <formula1>$C$160:$C$162</formula1>
    </dataValidation>
    <dataValidation type="list" allowBlank="1" showInputMessage="1" showErrorMessage="1" error="Select from the drop-down list" prompt="Select from the drop-down list" sqref="C16">
      <formula1>$B$160:$B$163</formula1>
    </dataValidation>
    <dataValidation type="list" allowBlank="1" showInputMessage="1" showErrorMessage="1" error="Select from the drop-down list" prompt="Select from the drop-down list" sqref="C15">
      <formula1>$B$166:$B$324</formula1>
    </dataValidation>
    <dataValidation allowBlank="1" showInputMessage="1" showErrorMessage="1" prompt="Please enter your project ID" sqref="C12"/>
    <dataValidation allowBlank="1" showInputMessage="1" showErrorMessage="1" prompt="Enter the name of the Implementing Entity_x000a_" sqref="C13"/>
    <dataValidation type="list" allowBlank="1" showInputMessage="1" showErrorMessage="1" error="Select from the drop-down list._x000a_" prompt="Select overall effectiveness" sqref="S27:S28 K27:K28 O27:O28">
      <formula1>$K$159:$K$163</formula1>
    </dataValidation>
    <dataValidation type="list" allowBlank="1" showInputMessage="1" showErrorMessage="1" prompt="Select sector" sqref="J54">
      <formula1>$J$146:$J$154</formula1>
    </dataValidation>
    <dataValidation type="list" allowBlank="1" showInputMessage="1" showErrorMessage="1" prompt="Select capacity level" sqref="K54">
      <formula1>$F$155:$F$158</formula1>
    </dataValidation>
    <dataValidation type="list" allowBlank="1" showInputMessage="1" showErrorMessage="1" prompt="Select level of awarness" sqref="J65:K65">
      <formula1>$G$155:$G$159</formula1>
    </dataValidation>
  </dataValidations>
  <pageMargins left="0.7" right="0.7" top="0.75" bottom="0.75" header="0.3" footer="0.3"/>
  <pageSetup paperSize="8" scale="36" fitToHeight="0" orientation="landscape" cellComments="asDisplayed" r:id="rId1"/>
  <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1:B4"/>
  <sheetViews>
    <sheetView zoomScale="115" zoomScaleNormal="115" workbookViewId="0">
      <selection activeCell="J29" sqref="J29"/>
    </sheetView>
  </sheetViews>
  <sheetFormatPr defaultColWidth="8.81640625" defaultRowHeight="14.5" x14ac:dyDescent="0.35"/>
  <cols>
    <col min="1" max="1" width="2.453125" customWidth="1"/>
    <col min="2" max="2" width="109.1796875" customWidth="1"/>
    <col min="3" max="3" width="2.453125" customWidth="1"/>
  </cols>
  <sheetData>
    <row r="1" spans="2:2" ht="15.5" thickBot="1" x14ac:dyDescent="0.4">
      <c r="B1" s="30" t="s">
        <v>238</v>
      </c>
    </row>
    <row r="2" spans="2:2" ht="273.5" thickBot="1" x14ac:dyDescent="0.4">
      <c r="B2" s="31" t="s">
        <v>239</v>
      </c>
    </row>
    <row r="3" spans="2:2" ht="15.5" thickBot="1" x14ac:dyDescent="0.4">
      <c r="B3" s="30" t="s">
        <v>240</v>
      </c>
    </row>
    <row r="4" spans="2:2" ht="247.5" thickBot="1" x14ac:dyDescent="0.4">
      <c r="B4" s="32" t="s">
        <v>241</v>
      </c>
    </row>
  </sheetData>
  <pageMargins left="0.7" right="0.7" top="0.75" bottom="0.75" header="0.3" footer="0.3"/>
  <pageSetup orientation="landscape"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ct:contentTypeSchema xmlns:ct="http://schemas.microsoft.com/office/2006/metadata/contentType" xmlns:ma="http://schemas.microsoft.com/office/2006/metadata/properties/metaAttributes" ct:_="" ma:_="" ma:contentTypeName="Document" ma:contentTypeID="0x010100688D7BE4FD85FC419648F9890A9530D0" ma:contentTypeVersion="34" ma:contentTypeDescription="Create a new document." ma:contentTypeScope="" ma:versionID="cec37d369ecdbb3c88ccb4bdb7dd191d">
  <xsd:schema xmlns:xsd="http://www.w3.org/2001/XMLSchema" xmlns:xs="http://www.w3.org/2001/XMLSchema" xmlns:p="http://schemas.microsoft.com/office/2006/metadata/properties" xmlns:ns2="dc9b7735-1e97-4a24-b7a2-47bf824ab39e" targetNamespace="http://schemas.microsoft.com/office/2006/metadata/properties" ma:root="true" ma:fieldsID="a82e939d9e495ff00b2c50ec4d613a34" ns2:_="">
    <xsd:import namespace="dc9b7735-1e97-4a24-b7a2-47bf824ab39e"/>
    <xsd:element name="properties">
      <xsd:complexType>
        <xsd:sequence>
          <xsd:element name="documentManagement">
            <xsd:complexType>
              <xsd:all>
                <xsd:element ref="ns2:Fund" minOccurs="0"/>
                <xsd:element ref="ns2:ProjectId" minOccurs="0"/>
                <xsd:element ref="ns2:Application" minOccurs="0"/>
                <xsd:element ref="ns2:CurrentRequestId" minOccurs="0"/>
                <xsd:element ref="ns2:TrusteeId" minOccurs="0"/>
                <xsd:element ref="ns2:AppUniqueId" minOccurs="0"/>
                <xsd:element ref="ns2:SentToWBDocs" minOccurs="0"/>
                <xsd:element ref="ns2:UpdatedtoDB" minOccurs="0"/>
                <xsd:element ref="ns2:WBDocsDocURL" minOccurs="0"/>
                <xsd:element ref="ns2:PublicDoc" minOccurs="0"/>
                <xsd:element ref="ns2:SentToWBDocsPublic" minOccurs="0"/>
                <xsd:element ref="ns2:WBDocsDocURLPublicOnly" minOccurs="0"/>
                <xsd:element ref="ns2:WBDocsApproverName" minOccurs="0"/>
                <xsd:element ref="ns2:AccesstoInfoException" minOccurs="0"/>
                <xsd:element ref="ns2:DocumentType" minOccurs="0"/>
                <xsd:element ref="ns2:DocumentAuthor" minOccurs="0"/>
                <xsd:element ref="ns2:Confidential" minOccurs="0"/>
                <xsd:element ref="ns2:PPFDocumentType" minOccurs="0"/>
                <xsd:element ref="ns2:ReportingPeriod" minOccurs="0"/>
                <xsd:element ref="ns2:LoginUserGAFSPRD" minOccurs="0"/>
                <xsd:element ref="ns2:WBDocsMessage" minOccurs="0"/>
                <xsd:element ref="ns2:CashTransferId" minOccurs="0"/>
                <xsd:element ref="ns2:PPFDocumentType_x003a_Title" minOccurs="0"/>
                <xsd:element ref="ns2:PPFDocumentType_x003a_ID" minOccurs="0"/>
                <xsd:element ref="ns2:Fund_WBDocs" minOccurs="0"/>
                <xsd:element ref="ns2:DocumentType_WBDocs" minOccurs="0"/>
                <xsd:element ref="ns2:DocAuthor_WBDocs" minOccurs="0"/>
                <xsd:element ref="ns2:ApproverUPI_WBDocs" minOccurs="0"/>
                <xsd:element ref="ns2:ProjectStatu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dc9b7735-1e97-4a24-b7a2-47bf824ab39e" elementFormDefault="qualified">
    <xsd:import namespace="http://schemas.microsoft.com/office/2006/documentManagement/types"/>
    <xsd:import namespace="http://schemas.microsoft.com/office/infopath/2007/PartnerControls"/>
    <xsd:element name="Fund" ma:index="2" nillable="true" ma:displayName="Fund" ma:internalName="Fund">
      <xsd:simpleType>
        <xsd:restriction base="dms:Text">
          <xsd:maxLength value="255"/>
        </xsd:restriction>
      </xsd:simpleType>
    </xsd:element>
    <xsd:element name="ProjectId" ma:index="3" nillable="true" ma:displayName="ProjectId" ma:internalName="ProjectId">
      <xsd:simpleType>
        <xsd:restriction base="dms:Text">
          <xsd:maxLength value="255"/>
        </xsd:restriction>
      </xsd:simpleType>
    </xsd:element>
    <xsd:element name="Application" ma:index="4" nillable="true" ma:displayName="Application" ma:internalName="Application">
      <xsd:simpleType>
        <xsd:restriction base="dms:Text">
          <xsd:maxLength value="255"/>
        </xsd:restriction>
      </xsd:simpleType>
    </xsd:element>
    <xsd:element name="CurrentRequestId" ma:index="5" nillable="true" ma:displayName="CurrentRequestId" ma:internalName="CurrentRequestId">
      <xsd:simpleType>
        <xsd:restriction base="dms:Text">
          <xsd:maxLength value="255"/>
        </xsd:restriction>
      </xsd:simpleType>
    </xsd:element>
    <xsd:element name="TrusteeId" ma:index="6" nillable="true" ma:displayName="TrusteeId" ma:internalName="TrusteeId">
      <xsd:simpleType>
        <xsd:restriction base="dms:Text">
          <xsd:maxLength value="255"/>
        </xsd:restriction>
      </xsd:simpleType>
    </xsd:element>
    <xsd:element name="AppUniqueId" ma:index="7" nillable="true" ma:displayName="AppUniqueId" ma:internalName="AppUniqueId">
      <xsd:simpleType>
        <xsd:restriction base="dms:Text">
          <xsd:maxLength value="255"/>
        </xsd:restriction>
      </xsd:simpleType>
    </xsd:element>
    <xsd:element name="SentToWBDocs" ma:index="8" nillable="true" ma:displayName="SentToWBDocs" ma:default="No" ma:format="Dropdown" ma:internalName="SentToWBDocs">
      <xsd:simpleType>
        <xsd:restriction base="dms:Choice">
          <xsd:enumeration value="No"/>
          <xsd:enumeration value="Yes"/>
        </xsd:restriction>
      </xsd:simpleType>
    </xsd:element>
    <xsd:element name="UpdatedtoDB" ma:index="9" nillable="true" ma:displayName="UpdatedtoDB" ma:default="No" ma:description="Update to DB table" ma:format="Dropdown" ma:internalName="UpdatedtoDB">
      <xsd:simpleType>
        <xsd:restriction base="dms:Choice">
          <xsd:enumeration value="No"/>
          <xsd:enumeration value="Yes"/>
        </xsd:restriction>
      </xsd:simpleType>
    </xsd:element>
    <xsd:element name="WBDocsDocURL" ma:index="10" nillable="true" ma:displayName="WBDocsDocURL" ma:internalName="WBDocsDocURL">
      <xsd:simpleType>
        <xsd:restriction base="dms:Text">
          <xsd:maxLength value="255"/>
        </xsd:restriction>
      </xsd:simpleType>
    </xsd:element>
    <xsd:element name="PublicDoc" ma:index="11" nillable="true" ma:displayName="PublicDoc" ma:default="No" ma:format="Dropdown" ma:internalName="PublicDoc">
      <xsd:simpleType>
        <xsd:restriction base="dms:Choice">
          <xsd:enumeration value="No"/>
          <xsd:enumeration value="Yes"/>
        </xsd:restriction>
      </xsd:simpleType>
    </xsd:element>
    <xsd:element name="SentToWBDocsPublic" ma:index="12" nillable="true" ma:displayName="SentToWBDocsPublic" ma:default="No" ma:format="Dropdown" ma:internalName="SentToWBDocsPublic">
      <xsd:simpleType>
        <xsd:restriction base="dms:Choice">
          <xsd:enumeration value="No"/>
          <xsd:enumeration value="Yes"/>
        </xsd:restriction>
      </xsd:simpleType>
    </xsd:element>
    <xsd:element name="WBDocsDocURLPublicOnly" ma:index="13" nillable="true" ma:displayName="WBDocsDocURLPublicOnly" ma:internalName="WBDocsDocURLPublicOnly">
      <xsd:simpleType>
        <xsd:restriction base="dms:Text">
          <xsd:maxLength value="255"/>
        </xsd:restriction>
      </xsd:simpleType>
    </xsd:element>
    <xsd:element name="WBDocsApproverName" ma:index="14" nillable="true" ma:displayName="WBDocsApproverName" ma:internalName="WBDocsApproverName">
      <xsd:simpleType>
        <xsd:restriction base="dms:Text">
          <xsd:maxLength value="255"/>
        </xsd:restriction>
      </xsd:simpleType>
    </xsd:element>
    <xsd:element name="AccesstoInfoException" ma:index="15" nillable="true" ma:displayName="AccesstoInfoException" ma:internalName="AccesstoInfoException">
      <xsd:simpleType>
        <xsd:restriction base="dms:Text">
          <xsd:maxLength value="255"/>
        </xsd:restriction>
      </xsd:simpleType>
    </xsd:element>
    <xsd:element name="DocumentType" ma:index="16" nillable="true" ma:displayName="DocumentType" ma:internalName="DocumentType">
      <xsd:simpleType>
        <xsd:restriction base="dms:Text">
          <xsd:maxLength value="255"/>
        </xsd:restriction>
      </xsd:simpleType>
    </xsd:element>
    <xsd:element name="DocumentAuthor" ma:index="17" nillable="true" ma:displayName="DocumentAuthor" ma:internalName="DocumentAuthor">
      <xsd:simpleType>
        <xsd:restriction base="dms:Text">
          <xsd:maxLength value="255"/>
        </xsd:restriction>
      </xsd:simpleType>
    </xsd:element>
    <xsd:element name="Confidential" ma:index="18" nillable="true" ma:displayName="Confidential" ma:default="1" ma:internalName="Confidential">
      <xsd:simpleType>
        <xsd:restriction base="dms:Boolean"/>
      </xsd:simpleType>
    </xsd:element>
    <xsd:element name="PPFDocumentType" ma:index="19" nillable="true" ma:displayName="PPFDocumentType" ma:list="{b510f88d-d5f3-4bfe-b62f-188a0bc9aecd}" ma:internalName="PPFDocumentType" ma:readOnly="false" ma:showField="Title">
      <xsd:simpleType>
        <xsd:restriction base="dms:Lookup"/>
      </xsd:simpleType>
    </xsd:element>
    <xsd:element name="ReportingPeriod" ma:index="20" nillable="true" ma:displayName="ReportingPeriod" ma:internalName="ReportingPeriod">
      <xsd:simpleType>
        <xsd:restriction base="dms:Text">
          <xsd:maxLength value="255"/>
        </xsd:restriction>
      </xsd:simpleType>
    </xsd:element>
    <xsd:element name="LoginUserGAFSPRD" ma:index="21" nillable="true" ma:displayName="LoginUserGAFSPRD" ma:internalName="LoginUserGAFSPRD">
      <xsd:simpleType>
        <xsd:restriction base="dms:Text">
          <xsd:maxLength value="255"/>
        </xsd:restriction>
      </xsd:simpleType>
    </xsd:element>
    <xsd:element name="WBDocsMessage" ma:index="22" nillable="true" ma:displayName="WBDocsMessage" ma:internalName="WBDocsMessage">
      <xsd:simpleType>
        <xsd:restriction base="dms:Note">
          <xsd:maxLength value="255"/>
        </xsd:restriction>
      </xsd:simpleType>
    </xsd:element>
    <xsd:element name="CashTransferId" ma:index="23" nillable="true" ma:displayName="CashTransferId" ma:internalName="CashTransferId">
      <xsd:simpleType>
        <xsd:restriction base="dms:Text">
          <xsd:maxLength value="255"/>
        </xsd:restriction>
      </xsd:simpleType>
    </xsd:element>
    <xsd:element name="PPFDocumentType_x003a_Title" ma:index="26" nillable="true" ma:displayName="PPFDocumentType:Title" ma:list="{b510f88d-d5f3-4bfe-b62f-188a0bc9aecd}" ma:internalName="PPFDocumentType_x003a_Title" ma:readOnly="true" ma:showField="Title" ma:web="ac430443-f4bf-4abc-85b5-40fc00813c63">
      <xsd:simpleType>
        <xsd:restriction base="dms:Lookup"/>
      </xsd:simpleType>
    </xsd:element>
    <xsd:element name="PPFDocumentType_x003a_ID" ma:index="29" nillable="true" ma:displayName="PPFDocumentType:ID" ma:list="{b510f88d-d5f3-4bfe-b62f-188a0bc9aecd}" ma:internalName="PPFDocumentType_x003a_ID" ma:readOnly="true" ma:showField="ID" ma:web="ac430443-f4bf-4abc-85b5-40fc00813c63">
      <xsd:simpleType>
        <xsd:restriction base="dms:Lookup"/>
      </xsd:simpleType>
    </xsd:element>
    <xsd:element name="Fund_WBDocs" ma:index="34" nillable="true" ma:displayName="Fund_WBDocs" ma:internalName="Fund_WBDocs">
      <xsd:simpleType>
        <xsd:restriction base="dms:Text">
          <xsd:maxLength value="255"/>
        </xsd:restriction>
      </xsd:simpleType>
    </xsd:element>
    <xsd:element name="DocumentType_WBDocs" ma:index="35" nillable="true" ma:displayName="DocumentType_WBDocs" ma:internalName="DocumentType_WBDocs">
      <xsd:simpleType>
        <xsd:restriction base="dms:Text">
          <xsd:maxLength value="255"/>
        </xsd:restriction>
      </xsd:simpleType>
    </xsd:element>
    <xsd:element name="DocAuthor_WBDocs" ma:index="36" nillable="true" ma:displayName="DocAuthor_WBDocs" ma:internalName="DocAuthor_WBDocs">
      <xsd:simpleType>
        <xsd:restriction base="dms:Text">
          <xsd:maxLength value="255"/>
        </xsd:restriction>
      </xsd:simpleType>
    </xsd:element>
    <xsd:element name="ApproverUPI_WBDocs" ma:index="37" nillable="true" ma:displayName="ApproverUPI_WBDocs" ma:internalName="ApproverUPI_WBDocs">
      <xsd:simpleType>
        <xsd:restriction base="dms:Text">
          <xsd:maxLength value="255"/>
        </xsd:restriction>
      </xsd:simpleType>
    </xsd:element>
    <xsd:element name="ProjectStatus" ma:index="38" nillable="true" ma:displayName="ProjectStatus" ma:default="Project Not Approved" ma:format="Dropdown" ma:internalName="ProjectStatus">
      <xsd:simpleType>
        <xsd:restriction base="dms:Choice">
          <xsd:enumeration value="Project Not Approved"/>
          <xsd:enumeration value="Project Approved"/>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30" ma:displayName="Content Type"/>
        <xsd:element ref="dc:title" minOccurs="0" maxOccurs="1" ma:index="1"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p:properties xmlns:p="http://schemas.microsoft.com/office/2006/metadata/properties" xmlns:xsi="http://www.w3.org/2001/XMLSchema-instance" xmlns:pc="http://schemas.microsoft.com/office/infopath/2007/PartnerControls">
  <documentManagement>
    <SentToWBDocs xmlns="dc9b7735-1e97-4a24-b7a2-47bf824ab39e">Yes</SentToWBDocs>
    <DocAuthor_WBDocs xmlns="dc9b7735-1e97-4a24-b7a2-47bf824ab39e">Adaptation Fund Board Secretariat</DocAuthor_WBDocs>
    <ProjectId xmlns="dc9b7735-1e97-4a24-b7a2-47bf824ab39e">58</ProjectId>
    <ReportingPeriod xmlns="dc9b7735-1e97-4a24-b7a2-47bf824ab39e" xsi:nil="true"/>
    <WBDocsDocURL xmlns="dc9b7735-1e97-4a24-b7a2-47bf824ab39e">http://wbdocsservices.worldbank.org/services?I4_SERVICE=VC&amp;I4_KEY=TF069013&amp;I4_DOCID=090224b0861eeda7</WBDocsDocURL>
    <WBDocsDocURLPublicOnly xmlns="dc9b7735-1e97-4a24-b7a2-47bf824ab39e" xsi:nil="true"/>
    <Fund_WBDocs xmlns="dc9b7735-1e97-4a24-b7a2-47bf824ab39e">AF</Fund_WBDocs>
    <ProjectStatus xmlns="dc9b7735-1e97-4a24-b7a2-47bf824ab39e">Project Approved</ProjectStatus>
    <PublicDoc xmlns="dc9b7735-1e97-4a24-b7a2-47bf824ab39e">Yes</PublicDoc>
    <DocumentType xmlns="dc9b7735-1e97-4a24-b7a2-47bf824ab39e" xsi:nil="true"/>
    <Application xmlns="dc9b7735-1e97-4a24-b7a2-47bf824ab39e">Allocation</Application>
    <UpdatedtoDB xmlns="dc9b7735-1e97-4a24-b7a2-47bf824ab39e">Yes</UpdatedtoDB>
    <Confidential xmlns="dc9b7735-1e97-4a24-b7a2-47bf824ab39e">false</Confidential>
    <LoginUserGAFSPRD xmlns="dc9b7735-1e97-4a24-b7a2-47bf824ab39e" xsi:nil="true"/>
    <AppUniqueId xmlns="dc9b7735-1e97-4a24-b7a2-47bf824ab39e" xsi:nil="true"/>
    <DocumentAuthor xmlns="dc9b7735-1e97-4a24-b7a2-47bf824ab39e" xsi:nil="true"/>
    <PPFDocumentType xmlns="dc9b7735-1e97-4a24-b7a2-47bf824ab39e">82</PPFDocumentType>
    <DocumentType_WBDocs xmlns="dc9b7735-1e97-4a24-b7a2-47bf824ab39e">Project Status Report</DocumentType_WBDocs>
    <TrusteeId xmlns="dc9b7735-1e97-4a24-b7a2-47bf824ab39e" xsi:nil="true"/>
    <WBDocsApproverName xmlns="dc9b7735-1e97-4a24-b7a2-47bf824ab39e" xsi:nil="true"/>
    <ApproverUPI_WBDocs xmlns="dc9b7735-1e97-4a24-b7a2-47bf824ab39e">000384891</ApproverUPI_WBDocs>
    <CurrentRequestId xmlns="dc9b7735-1e97-4a24-b7a2-47bf824ab39e" xsi:nil="true"/>
    <SentToWBDocsPublic xmlns="dc9b7735-1e97-4a24-b7a2-47bf824ab39e">No</SentToWBDocsPublic>
    <WBDocsMessage xmlns="dc9b7735-1e97-4a24-b7a2-47bf824ab39e" xsi:nil="true"/>
    <Fund xmlns="dc9b7735-1e97-4a24-b7a2-47bf824ab39e">AF</Fund>
    <AccesstoInfoException xmlns="dc9b7735-1e97-4a24-b7a2-47bf824ab39e" xsi:nil="true"/>
    <CashTransferId xmlns="dc9b7735-1e97-4a24-b7a2-47bf824ab39e" xsi:nil="true"/>
  </documentManagement>
</p:properties>
</file>

<file path=customXml/itemProps1.xml><?xml version="1.0" encoding="utf-8"?>
<ds:datastoreItem xmlns:ds="http://schemas.openxmlformats.org/officeDocument/2006/customXml" ds:itemID="{FD6D5413-3530-4E9E-89D2-AAB5F6A43C42}"/>
</file>

<file path=customXml/itemProps2.xml><?xml version="1.0" encoding="utf-8"?>
<ds:datastoreItem xmlns:ds="http://schemas.openxmlformats.org/officeDocument/2006/customXml" ds:itemID="{7D438E0A-F09E-47B6-9FBB-F48AD516A53C}"/>
</file>

<file path=customXml/itemProps3.xml><?xml version="1.0" encoding="utf-8"?>
<ds:datastoreItem xmlns:ds="http://schemas.openxmlformats.org/officeDocument/2006/customXml" ds:itemID="{2ED13358-AC88-4886-AF8B-7DEFC5F14CF0}"/>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8</vt:i4>
      </vt:variant>
      <vt:variant>
        <vt:lpstr>Named Ranges</vt:lpstr>
      </vt:variant>
      <vt:variant>
        <vt:i4>10</vt:i4>
      </vt:variant>
    </vt:vector>
  </HeadingPairs>
  <TitlesOfParts>
    <vt:vector size="18" baseType="lpstr">
      <vt:lpstr>Overview</vt:lpstr>
      <vt:lpstr>FinancialData</vt:lpstr>
      <vt:lpstr>Risk Assesment</vt:lpstr>
      <vt:lpstr>Rating</vt:lpstr>
      <vt:lpstr>Project Indicators</vt:lpstr>
      <vt:lpstr>Lessons Learned</vt:lpstr>
      <vt:lpstr>Results Tracker</vt:lpstr>
      <vt:lpstr>Units for Indicators</vt:lpstr>
      <vt:lpstr>incomelevel</vt:lpstr>
      <vt:lpstr>info</vt:lpstr>
      <vt:lpstr>overalleffect</vt:lpstr>
      <vt:lpstr>physicalassets</vt:lpstr>
      <vt:lpstr>quality</vt:lpstr>
      <vt:lpstr>question</vt:lpstr>
      <vt:lpstr>responses</vt:lpstr>
      <vt:lpstr>state</vt:lpstr>
      <vt:lpstr>type1</vt:lpstr>
      <vt:lpstr>yesno</vt:lpstr>
    </vt:vector>
  </TitlesOfParts>
  <Company>The World Bank Group</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wb316591</dc:creator>
  <cp:lastModifiedBy>Martina Dorigo</cp:lastModifiedBy>
  <cp:lastPrinted>2012-08-08T16:02:07Z</cp:lastPrinted>
  <dcterms:created xsi:type="dcterms:W3CDTF">2010-11-30T14:15:01Z</dcterms:created>
  <dcterms:modified xsi:type="dcterms:W3CDTF">2018-03-12T21:09:00Z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0x010100688D7BE4FD85FC419648F9890A9530D0</vt:lpwstr>
  </property>
  <property fmtid="{D5CDD505-2E9C-101B-9397-08002B2CF9AE}" pid="3" name="WorkflowChangePath">
    <vt:lpwstr>8602daae-4394-45c7-b912-0c99bcc17980,5;8602daae-4394-45c7-b912-0c99bcc17980,7;8602daae-4394-45c7-b912-0c99bcc17980,9;8602daae-4394-45c7-b912-0c99bcc17980,11;</vt:lpwstr>
  </property>
</Properties>
</file>