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7995" windowHeight="3705"/>
  </bookViews>
  <sheets>
    <sheet name="component cost summary" sheetId="1" r:id="rId1"/>
    <sheet name="exp acc cost summary" sheetId="2" r:id="rId2"/>
    <sheet name="exp acc by comp" sheetId="3" r:id="rId3"/>
    <sheet name="comp base costs by year" sheetId="4" r:id="rId4"/>
    <sheet name="comp total costs by year" sheetId="5" r:id="rId5"/>
    <sheet name="exp acc base costs by year" sheetId="6" r:id="rId6"/>
    <sheet name="exp acc total cost by year" sheetId="7" r:id="rId7"/>
    <sheet name="disbursement schedule" sheetId="20" r:id="rId8"/>
    <sheet name="DT 1 Adapt Invest" sheetId="8" r:id="rId9"/>
    <sheet name="DT_1" sheetId="16" r:id="rId10"/>
    <sheet name="DT 2 Strength Netw" sheetId="9" r:id="rId11"/>
    <sheet name="DT_2" sheetId="17" r:id="rId12"/>
    <sheet name="DT 3 Knwlge Mngt" sheetId="10" r:id="rId13"/>
    <sheet name="DT_3" sheetId="18" r:id="rId14"/>
    <sheet name="DT_4 Coordination" sheetId="11" r:id="rId15"/>
    <sheet name="DT_4" sheetId="19" r:id="rId16"/>
  </sheets>
  <calcPr calcId="145621"/>
</workbook>
</file>

<file path=xl/calcChain.xml><?xml version="1.0" encoding="utf-8"?>
<calcChain xmlns="http://schemas.openxmlformats.org/spreadsheetml/2006/main">
  <c r="D12" i="20" l="1"/>
  <c r="F11" i="20"/>
  <c r="Q11" i="20" s="1"/>
  <c r="Q10" i="20" l="1"/>
  <c r="Q12" i="20" s="1"/>
  <c r="N12" i="20"/>
  <c r="L12" i="20"/>
  <c r="J12" i="20"/>
  <c r="H12" i="20"/>
  <c r="F12" i="20"/>
</calcChain>
</file>

<file path=xl/sharedStrings.xml><?xml version="1.0" encoding="utf-8"?>
<sst xmlns="http://schemas.openxmlformats.org/spreadsheetml/2006/main" count="823" uniqueCount="165">
  <si>
    <t>Uruguay</t>
  </si>
  <si>
    <t xml:space="preserve"> </t>
  </si>
  <si>
    <t>Building Resilience to CC and Variability in Vulnerable Smallholders</t>
  </si>
  <si>
    <t>Components Project Cost Summary</t>
  </si>
  <si>
    <t>%</t>
  </si>
  <si>
    <t>% Total</t>
  </si>
  <si>
    <t>(US$ '000)</t>
  </si>
  <si>
    <t>Foreign</t>
  </si>
  <si>
    <t>Base</t>
  </si>
  <si>
    <t>Local</t>
  </si>
  <si>
    <t>Total</t>
  </si>
  <si>
    <t>Costs</t>
  </si>
  <si>
    <t>1. Adaptation Investments</t>
  </si>
  <si>
    <t>2. Strengthening of local networks</t>
  </si>
  <si>
    <t>3. Knowledge management</t>
  </si>
  <si>
    <t>4. Coordination</t>
  </si>
  <si>
    <t>Total BASELINE COSTS</t>
  </si>
  <si>
    <t>Physical Contingencies</t>
  </si>
  <si>
    <t>Price Contingencies</t>
  </si>
  <si>
    <t>Total PROJECT COSTS</t>
  </si>
  <si>
    <t>Total Recurrent Costs</t>
  </si>
  <si>
    <t>A. Operating Costs</t>
  </si>
  <si>
    <t>II. Recurrent Costs</t>
  </si>
  <si>
    <t>Total Investment Costs</t>
  </si>
  <si>
    <t>D. Investment funds</t>
  </si>
  <si>
    <t>C. Training</t>
  </si>
  <si>
    <t>B. Technical Assistance</t>
  </si>
  <si>
    <t>A. Goods, works and non-consultant services</t>
  </si>
  <si>
    <t xml:space="preserve"> I. Investment Costs</t>
  </si>
  <si>
    <t>Expenditure Accounts Project Cost Summary</t>
  </si>
  <si>
    <t>Subtotal Price Contingencies</t>
  </si>
  <si>
    <t>Devaluation</t>
  </si>
  <si>
    <t>Subtotal Inflation</t>
  </si>
  <si>
    <t>Inflation</t>
  </si>
  <si>
    <t>Amount</t>
  </si>
  <si>
    <t>Coordination</t>
  </si>
  <si>
    <t>management</t>
  </si>
  <si>
    <t>networks</t>
  </si>
  <si>
    <t>Investments</t>
  </si>
  <si>
    <t>Contingencies</t>
  </si>
  <si>
    <t>Knowledge</t>
  </si>
  <si>
    <t>of local</t>
  </si>
  <si>
    <t>Adaptation</t>
  </si>
  <si>
    <t>Physical</t>
  </si>
  <si>
    <t>Strengthening</t>
  </si>
  <si>
    <t>Expenditure Accounts by Components - Base Costs</t>
  </si>
  <si>
    <t>Base Cost</t>
  </si>
  <si>
    <t>Project Components by Year -- Base Costs</t>
  </si>
  <si>
    <t>Totals Including Contingencies</t>
  </si>
  <si>
    <t>Project Components by Year -- Totals Including Contingencies</t>
  </si>
  <si>
    <t>Expenditure Accounts by Years -- Base Costs</t>
  </si>
  <si>
    <t>Expenditure Accounts by Years -- Totals Including Contingencies</t>
  </si>
  <si>
    <t/>
  </si>
  <si>
    <t>$/year</t>
  </si>
  <si>
    <t>Funds for technical assistance service to sub-projects</t>
  </si>
  <si>
    <t>Fund for on-farm, multi-farm and collective investments</t>
  </si>
  <si>
    <t>A. Adaptation Investments</t>
  </si>
  <si>
    <t>(Local)</t>
  </si>
  <si>
    <t>Unit</t>
  </si>
  <si>
    <t>Cost</t>
  </si>
  <si>
    <t>Quantities</t>
  </si>
  <si>
    <t>Detailed Costs</t>
  </si>
  <si>
    <t>Table 1. Adaptation Investments</t>
  </si>
  <si>
    <t>Subtotal</t>
  </si>
  <si>
    <t>720</t>
  </si>
  <si>
    <t>Cell phone communications</t>
  </si>
  <si>
    <t>5.300</t>
  </si>
  <si>
    <t>Vehicle related costs and per-diem</t>
  </si>
  <si>
    <t>B. Mobilization and communications</t>
  </si>
  <si>
    <t>500</t>
  </si>
  <si>
    <t>event</t>
  </si>
  <si>
    <t>Meetings and day-training sessions</t>
  </si>
  <si>
    <t>A. Network activities</t>
  </si>
  <si>
    <t>5.000</t>
  </si>
  <si>
    <t>man/month</t>
  </si>
  <si>
    <t>Soil and water management</t>
  </si>
  <si>
    <t>Grasslands management</t>
  </si>
  <si>
    <t>Climate and CC</t>
  </si>
  <si>
    <t>E. Specialized consultant services</t>
  </si>
  <si>
    <t>Technical assistance to organizations</t>
  </si>
  <si>
    <t>17.700</t>
  </si>
  <si>
    <t>man/year</t>
  </si>
  <si>
    <t>Adaptation investments technical assistant</t>
  </si>
  <si>
    <t>Promotion technical assistant</t>
  </si>
  <si>
    <t>D. Technical support to the network</t>
  </si>
  <si>
    <t>2.000</t>
  </si>
  <si>
    <t>project</t>
  </si>
  <si>
    <t>Youth projects on adaptation to CC and variability</t>
  </si>
  <si>
    <t>2.500</t>
  </si>
  <si>
    <t>plot</t>
  </si>
  <si>
    <t>Demonstration plots in schools and organizations</t>
  </si>
  <si>
    <t>C. Demonstration plots and youth projects</t>
  </si>
  <si>
    <t>6.900</t>
  </si>
  <si>
    <t>workshop</t>
  </si>
  <si>
    <t>Specialized training on CC, climate forecasts and adaptation technologies</t>
  </si>
  <si>
    <t>Training on natural resource management</t>
  </si>
  <si>
    <t>B. Training</t>
  </si>
  <si>
    <t>25.000</t>
  </si>
  <si>
    <t>study</t>
  </si>
  <si>
    <t>Diagnostic and strategic plan at the LU level</t>
  </si>
  <si>
    <t>15.000</t>
  </si>
  <si>
    <t>Update of UP identification study</t>
  </si>
  <si>
    <t>A. Strategic Plan</t>
  </si>
  <si>
    <t>Unit Cost</t>
  </si>
  <si>
    <t>Table 2. Strengthening of Local Networks</t>
  </si>
  <si>
    <t>3.000</t>
  </si>
  <si>
    <t>Printing material and supplies</t>
  </si>
  <si>
    <t>A. Publication and communication</t>
  </si>
  <si>
    <t>3.300</t>
  </si>
  <si>
    <t>contract</t>
  </si>
  <si>
    <t>Local media advertisement</t>
  </si>
  <si>
    <t>1.500</t>
  </si>
  <si>
    <t>consultancy</t>
  </si>
  <si>
    <t>Web site developemnt</t>
  </si>
  <si>
    <t>global</t>
  </si>
  <si>
    <t>Microphones and miscellaneous</t>
  </si>
  <si>
    <t>1.400</t>
  </si>
  <si>
    <t>unit</t>
  </si>
  <si>
    <t>Professional camera</t>
  </si>
  <si>
    <t>29.704</t>
  </si>
  <si>
    <t>Communications assistant</t>
  </si>
  <si>
    <t>Technical assistant</t>
  </si>
  <si>
    <t>Project completion evaluation report</t>
  </si>
  <si>
    <t>Mid term review</t>
  </si>
  <si>
    <t>Case studies</t>
  </si>
  <si>
    <t>seminar</t>
  </si>
  <si>
    <t>National seminars on CC and variability</t>
  </si>
  <si>
    <t>Local participatory workshops</t>
  </si>
  <si>
    <t>10.000</t>
  </si>
  <si>
    <t>kit</t>
  </si>
  <si>
    <t>Meteorological equipment</t>
  </si>
  <si>
    <t>Table 3. Knowledge Management</t>
  </si>
  <si>
    <t>Office supplies and miscelaneous</t>
  </si>
  <si>
    <t>A. Operating costs</t>
  </si>
  <si>
    <t>18.772</t>
  </si>
  <si>
    <t>Clerk</t>
  </si>
  <si>
    <t>Monitoring and Evaluation Assistant</t>
  </si>
  <si>
    <t>Coordinator technical assistant</t>
  </si>
  <si>
    <t>A. Staff DGDR</t>
  </si>
  <si>
    <t>Table 4. Coordination</t>
  </si>
  <si>
    <t>A. Seminars and workshops on CC and variability</t>
  </si>
  <si>
    <t>B. Evaluation studies</t>
  </si>
  <si>
    <t>C. MVOTMA consultancies</t>
  </si>
  <si>
    <t>D. Research projects</t>
  </si>
  <si>
    <t>E. Staff UACC</t>
  </si>
  <si>
    <t>F. Communication equipment UACC</t>
  </si>
  <si>
    <t>G. Communication</t>
  </si>
  <si>
    <t>Base Cost (US$)</t>
  </si>
  <si>
    <t>MVOTMA dissemination and communication plan</t>
  </si>
  <si>
    <t>man/day</t>
  </si>
  <si>
    <t>91</t>
  </si>
  <si>
    <t>2014</t>
  </si>
  <si>
    <t>2013</t>
  </si>
  <si>
    <t>2012</t>
  </si>
  <si>
    <t>2011</t>
  </si>
  <si>
    <t>2010</t>
  </si>
  <si>
    <t>MVOTMA activities</t>
  </si>
  <si>
    <t>(US$)</t>
  </si>
  <si>
    <t>Disbursement schedule</t>
  </si>
  <si>
    <t>Upon Agreement</t>
  </si>
  <si>
    <t>Signed ….</t>
  </si>
  <si>
    <t>Project Funds</t>
  </si>
  <si>
    <t>IE Fee</t>
  </si>
  <si>
    <t>June 30</t>
  </si>
  <si>
    <t>Transferred by Trustee in 2 Annual Tranches subject to submission of financial balance.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</si>
</sst>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\-#,##0;\-"/>
    <numFmt numFmtId="165" formatCode="#,##0.0;\-#,##0.0;\-"/>
    <numFmt numFmtId="166" formatCode="#,##0.0;\-#,##0.0"/>
    <numFmt numFmtId="167" formatCode="#,##0;\-#,##0"/>
  </numFmts>
  <fonts count="4" x14ac:knownFonts="1">
    <font>
      <sz val="8"/>
      <name val="Arial"/>
    </font>
    <font>
      <b/>
      <sz val="8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1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2" fillId="0" borderId="0" xfId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164" fontId="2" fillId="0" borderId="0" xfId="1" applyNumberFormat="1" applyFont="1" applyAlignment="1">
      <alignment horizontal="right"/>
    </xf>
    <xf numFmtId="0" fontId="3" fillId="0" borderId="0" xfId="1" applyFont="1"/>
    <xf numFmtId="0" fontId="2" fillId="0" borderId="0" xfId="1" applyFont="1"/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5" fontId="2" fillId="0" borderId="0" xfId="1" applyNumberFormat="1" applyFont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67" fontId="2" fillId="0" borderId="0" xfId="1" applyNumberFormat="1" applyFont="1" applyAlignment="1">
      <alignment horizontal="right"/>
    </xf>
    <xf numFmtId="0" fontId="0" fillId="0" borderId="0" xfId="0"/>
    <xf numFmtId="0" fontId="0" fillId="0" borderId="0" xfId="0" applyFont="1" applyAlignment="1">
      <alignment horizontal="left"/>
    </xf>
    <xf numFmtId="0" fontId="1" fillId="0" borderId="0" xfId="0" applyFont="1"/>
    <xf numFmtId="0" fontId="0" fillId="0" borderId="0" xfId="0" applyFont="1"/>
    <xf numFmtId="0" fontId="0" fillId="0" borderId="0" xfId="0"/>
    <xf numFmtId="0" fontId="0" fillId="0" borderId="0" xfId="0" applyFont="1" applyAlignment="1">
      <alignment horizontal="left"/>
    </xf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/>
    <xf numFmtId="165" fontId="0" fillId="0" borderId="0" xfId="0" applyNumberFormat="1" applyFont="1" applyAlignment="1">
      <alignment horizontal="right"/>
    </xf>
    <xf numFmtId="165" fontId="0" fillId="0" borderId="1" xfId="0" applyNumberFormat="1" applyFont="1" applyBorder="1" applyAlignment="1">
      <alignment horizontal="right"/>
    </xf>
    <xf numFmtId="0" fontId="3" fillId="0" borderId="0" xfId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/>
    <xf numFmtId="0" fontId="3" fillId="0" borderId="1" xfId="1" applyFont="1" applyBorder="1" applyAlignment="1">
      <alignment horizontal="center"/>
    </xf>
    <xf numFmtId="164" fontId="0" fillId="0" borderId="1" xfId="0" applyNumberFormat="1" applyFont="1" applyBorder="1" applyAlignment="1">
      <alignment horizontal="right"/>
    </xf>
    <xf numFmtId="164" fontId="0" fillId="0" borderId="0" xfId="0" applyNumberFormat="1" applyFont="1" applyAlignment="1">
      <alignment horizontal="right"/>
    </xf>
    <xf numFmtId="165" fontId="0" fillId="0" borderId="0" xfId="0" applyNumberFormat="1" applyFont="1" applyAlignment="1">
      <alignment horizontal="right"/>
    </xf>
    <xf numFmtId="165" fontId="0" fillId="0" borderId="1" xfId="0" applyNumberFormat="1" applyFont="1" applyBorder="1" applyAlignment="1">
      <alignment horizontal="right"/>
    </xf>
    <xf numFmtId="0" fontId="2" fillId="0" borderId="0" xfId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2" fillId="0" borderId="0" xfId="1"/>
    <xf numFmtId="164" fontId="2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2" fillId="0" borderId="0" xfId="1"/>
    <xf numFmtId="164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2" fillId="0" borderId="0" xfId="1"/>
    <xf numFmtId="164" fontId="2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2" fillId="0" borderId="0" xfId="1"/>
    <xf numFmtId="164" fontId="2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2" fillId="0" borderId="0" xfId="1"/>
    <xf numFmtId="0" fontId="2" fillId="0" borderId="0" xfId="1" applyFont="1" applyAlignment="1">
      <alignment horizontal="center"/>
    </xf>
    <xf numFmtId="165" fontId="2" fillId="0" borderId="0" xfId="1" applyNumberFormat="1" applyFont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2" fillId="0" borderId="0" xfId="1"/>
    <xf numFmtId="0" fontId="2" fillId="0" borderId="0" xfId="1" applyFont="1" applyAlignment="1">
      <alignment horizontal="right"/>
    </xf>
    <xf numFmtId="164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0" borderId="0" xfId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3" fillId="0" borderId="1" xfId="1" applyFont="1" applyBorder="1" applyAlignment="1">
      <alignment horizontal="center"/>
    </xf>
    <xf numFmtId="164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7" fontId="2" fillId="0" borderId="0" xfId="1" applyNumberFormat="1" applyFont="1" applyAlignment="1">
      <alignment horizontal="right"/>
    </xf>
    <xf numFmtId="165" fontId="2" fillId="0" borderId="1" xfId="1" applyNumberFormat="1" applyFont="1" applyBorder="1" applyAlignment="1">
      <alignment horizontal="right"/>
    </xf>
    <xf numFmtId="3" fontId="2" fillId="0" borderId="0" xfId="1" applyNumberFormat="1" applyFont="1" applyAlignment="1">
      <alignment horizontal="left"/>
    </xf>
    <xf numFmtId="3" fontId="2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right"/>
    </xf>
    <xf numFmtId="164" fontId="0" fillId="0" borderId="0" xfId="0" applyNumberFormat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showRowColHeaders="0" tabSelected="1" workbookViewId="0">
      <pane xSplit="3" ySplit="8" topLeftCell="D9" activePane="bottomRight" state="frozenSplit"/>
      <selection pane="topRight"/>
      <selection pane="bottomLeft"/>
      <selection pane="bottomRight" activeCell="E29" sqref="E29"/>
    </sheetView>
  </sheetViews>
  <sheetFormatPr defaultRowHeight="11.25" x14ac:dyDescent="0.2"/>
  <cols>
    <col min="1" max="1" width="0.5" style="2" customWidth="1"/>
    <col min="2" max="2" width="2" style="2" customWidth="1"/>
    <col min="3" max="3" width="28.33203125" style="2" customWidth="1"/>
    <col min="4" max="4" width="0.5" style="2" customWidth="1"/>
    <col min="5" max="5" width="8" style="3" customWidth="1"/>
    <col min="6" max="6" width="0.5" style="2" customWidth="1"/>
    <col min="7" max="7" width="8" style="3" customWidth="1"/>
  </cols>
  <sheetData>
    <row r="1" spans="1:7" x14ac:dyDescent="0.2">
      <c r="D1" s="1" t="s">
        <v>1</v>
      </c>
      <c r="E1" s="1" t="s">
        <v>0</v>
      </c>
    </row>
    <row r="2" spans="1:7" x14ac:dyDescent="0.2">
      <c r="E2" s="1" t="s">
        <v>2</v>
      </c>
    </row>
    <row r="3" spans="1:7" x14ac:dyDescent="0.2">
      <c r="E3" s="4" t="s">
        <v>3</v>
      </c>
    </row>
    <row r="5" spans="1:7" x14ac:dyDescent="0.2">
      <c r="G5" s="4" t="s">
        <v>5</v>
      </c>
    </row>
    <row r="6" spans="1:7" x14ac:dyDescent="0.2">
      <c r="E6" s="8" t="s">
        <v>6</v>
      </c>
      <c r="G6" s="4" t="s">
        <v>8</v>
      </c>
    </row>
    <row r="7" spans="1:7" x14ac:dyDescent="0.2">
      <c r="E7" s="5" t="s">
        <v>10</v>
      </c>
      <c r="G7" s="5" t="s">
        <v>11</v>
      </c>
    </row>
    <row r="8" spans="1:7" ht="5.0999999999999996" customHeight="1" x14ac:dyDescent="0.2"/>
    <row r="9" spans="1:7" x14ac:dyDescent="0.2">
      <c r="C9" s="6" t="s">
        <v>12</v>
      </c>
      <c r="D9" s="2" t="s">
        <v>1</v>
      </c>
      <c r="E9" s="62">
        <v>7260</v>
      </c>
      <c r="G9" s="64">
        <v>78</v>
      </c>
    </row>
    <row r="10" spans="1:7" x14ac:dyDescent="0.2">
      <c r="C10" s="6" t="s">
        <v>13</v>
      </c>
      <c r="D10" s="2" t="s">
        <v>1</v>
      </c>
      <c r="E10" s="62">
        <v>873.43600000000004</v>
      </c>
      <c r="G10" s="64">
        <v>9</v>
      </c>
    </row>
    <row r="11" spans="1:7" x14ac:dyDescent="0.2">
      <c r="C11" s="6" t="s">
        <v>14</v>
      </c>
      <c r="D11" s="2" t="s">
        <v>1</v>
      </c>
      <c r="E11" s="62">
        <v>723.34</v>
      </c>
      <c r="G11" s="64">
        <v>8</v>
      </c>
    </row>
    <row r="12" spans="1:7" x14ac:dyDescent="0.2">
      <c r="C12" s="6" t="s">
        <v>15</v>
      </c>
      <c r="D12" s="2" t="s">
        <v>1</v>
      </c>
      <c r="E12" s="63">
        <v>435.9</v>
      </c>
      <c r="G12" s="65">
        <v>5</v>
      </c>
    </row>
    <row r="13" spans="1:7" x14ac:dyDescent="0.2">
      <c r="A13" s="7" t="s">
        <v>16</v>
      </c>
      <c r="D13" s="2" t="s">
        <v>1</v>
      </c>
      <c r="E13" s="62">
        <v>9292.6759999999995</v>
      </c>
      <c r="G13" s="64">
        <v>100</v>
      </c>
    </row>
    <row r="14" spans="1:7" x14ac:dyDescent="0.2">
      <c r="C14" s="6" t="s">
        <v>17</v>
      </c>
      <c r="D14" s="2" t="s">
        <v>1</v>
      </c>
      <c r="E14" s="62">
        <v>19.817999999999998</v>
      </c>
      <c r="G14" s="64">
        <v>0</v>
      </c>
    </row>
    <row r="15" spans="1:7" x14ac:dyDescent="0.2">
      <c r="C15" s="6" t="s">
        <v>18</v>
      </c>
      <c r="D15" s="2" t="s">
        <v>1</v>
      </c>
      <c r="E15" s="63">
        <v>158.93431384250994</v>
      </c>
      <c r="G15" s="65">
        <v>2</v>
      </c>
    </row>
    <row r="16" spans="1:7" x14ac:dyDescent="0.2">
      <c r="A16" s="7" t="s">
        <v>19</v>
      </c>
      <c r="D16" s="2" t="s">
        <v>1</v>
      </c>
      <c r="E16" s="62">
        <v>9471.4283138425089</v>
      </c>
      <c r="G16" s="64">
        <v>102</v>
      </c>
    </row>
  </sheetData>
  <pageMargins left="0.75" right="0.75" top="1" bottom="1" header="0.5" footer="0.5"/>
  <headerFooter>
    <oddHeader>&amp;f</oddHeader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showGridLines="0" showRowColHeaders="0" workbookViewId="0">
      <pane xSplit="4" ySplit="9" topLeftCell="E10" activePane="bottomRight" state="frozenSplit"/>
      <selection pane="topRight"/>
      <selection pane="bottomLeft"/>
      <selection pane="bottomRight" activeCell="A15" sqref="A15"/>
    </sheetView>
  </sheetViews>
  <sheetFormatPr defaultRowHeight="11.25" x14ac:dyDescent="0.2"/>
  <cols>
    <col min="1" max="1" width="0.5" style="30" customWidth="1"/>
    <col min="2" max="3" width="2" style="30" customWidth="1"/>
    <col min="4" max="4" width="61" style="30" customWidth="1"/>
    <col min="5" max="5" width="0.5" style="30" customWidth="1"/>
    <col min="6" max="6" width="12" style="32" customWidth="1"/>
    <col min="7" max="7" width="0.5" style="30" customWidth="1"/>
    <col min="8" max="8" width="12" style="32" customWidth="1"/>
    <col min="9" max="9" width="0.5" style="30" customWidth="1"/>
    <col min="10" max="10" width="12" style="32" customWidth="1"/>
    <col min="11" max="11" width="0.5" style="30" customWidth="1"/>
    <col min="12" max="12" width="12" style="32" customWidth="1"/>
    <col min="13" max="13" width="0.5" style="30" customWidth="1"/>
    <col min="14" max="14" width="12" style="32" customWidth="1"/>
    <col min="15" max="15" width="0.5" style="30" customWidth="1"/>
    <col min="16" max="16" width="12" style="32" customWidth="1"/>
    <col min="17" max="16384" width="9.33203125" style="33"/>
  </cols>
  <sheetData>
    <row r="1" spans="1:16" x14ac:dyDescent="0.2">
      <c r="E1" s="31" t="s">
        <v>1</v>
      </c>
      <c r="K1" s="31" t="s">
        <v>0</v>
      </c>
    </row>
    <row r="2" spans="1:16" x14ac:dyDescent="0.2">
      <c r="K2" s="31" t="s">
        <v>2</v>
      </c>
    </row>
    <row r="3" spans="1:16" x14ac:dyDescent="0.2">
      <c r="K3" s="31" t="s">
        <v>62</v>
      </c>
    </row>
    <row r="4" spans="1:16" x14ac:dyDescent="0.2">
      <c r="K4" s="4" t="s">
        <v>61</v>
      </c>
    </row>
    <row r="5" spans="1:16" x14ac:dyDescent="0.2">
      <c r="K5" s="31" t="s">
        <v>157</v>
      </c>
    </row>
    <row r="7" spans="1:16" x14ac:dyDescent="0.2">
      <c r="F7" s="5"/>
      <c r="G7" s="5"/>
      <c r="H7" s="5"/>
      <c r="I7" s="5"/>
      <c r="J7" s="5"/>
      <c r="K7" s="5" t="s">
        <v>48</v>
      </c>
      <c r="L7" s="5"/>
      <c r="M7" s="5"/>
      <c r="N7" s="5"/>
      <c r="O7" s="5"/>
      <c r="P7" s="5"/>
    </row>
    <row r="8" spans="1:16" x14ac:dyDescent="0.2">
      <c r="F8" s="5" t="s">
        <v>155</v>
      </c>
      <c r="H8" s="5" t="s">
        <v>154</v>
      </c>
      <c r="J8" s="5" t="s">
        <v>153</v>
      </c>
      <c r="L8" s="5" t="s">
        <v>152</v>
      </c>
      <c r="N8" s="5" t="s">
        <v>151</v>
      </c>
      <c r="P8" s="5" t="s">
        <v>10</v>
      </c>
    </row>
    <row r="9" spans="1:16" ht="5.0999999999999996" customHeight="1" x14ac:dyDescent="0.2"/>
    <row r="10" spans="1:16" x14ac:dyDescent="0.2">
      <c r="B10" s="28" t="s">
        <v>28</v>
      </c>
      <c r="E10" s="30" t="s">
        <v>1</v>
      </c>
    </row>
    <row r="11" spans="1:16" x14ac:dyDescent="0.2">
      <c r="C11" s="28" t="s">
        <v>56</v>
      </c>
      <c r="E11" s="30" t="s">
        <v>1</v>
      </c>
    </row>
    <row r="12" spans="1:16" x14ac:dyDescent="0.2">
      <c r="D12" s="29" t="s">
        <v>55</v>
      </c>
      <c r="E12" s="30" t="s">
        <v>1</v>
      </c>
      <c r="F12" s="34">
        <v>520000</v>
      </c>
      <c r="H12" s="34">
        <v>1130000</v>
      </c>
      <c r="J12" s="34">
        <v>1670000</v>
      </c>
      <c r="L12" s="34">
        <v>1810000</v>
      </c>
      <c r="N12" s="34">
        <v>700000</v>
      </c>
      <c r="P12" s="34">
        <v>5830000</v>
      </c>
    </row>
    <row r="13" spans="1:16" x14ac:dyDescent="0.2">
      <c r="C13" s="28" t="s">
        <v>26</v>
      </c>
      <c r="E13" s="30" t="s">
        <v>1</v>
      </c>
    </row>
    <row r="14" spans="1:16" x14ac:dyDescent="0.2">
      <c r="D14" s="29" t="s">
        <v>54</v>
      </c>
      <c r="E14" s="30" t="s">
        <v>1</v>
      </c>
      <c r="F14" s="35">
        <v>130000</v>
      </c>
      <c r="H14" s="35">
        <v>280000</v>
      </c>
      <c r="J14" s="35">
        <v>410000</v>
      </c>
      <c r="L14" s="35">
        <v>440000</v>
      </c>
      <c r="N14" s="35">
        <v>170000</v>
      </c>
      <c r="P14" s="35">
        <v>1430000</v>
      </c>
    </row>
    <row r="15" spans="1:16" x14ac:dyDescent="0.2">
      <c r="A15" s="28" t="s">
        <v>10</v>
      </c>
      <c r="E15" s="30" t="s">
        <v>1</v>
      </c>
      <c r="F15" s="34">
        <v>650000</v>
      </c>
      <c r="H15" s="34">
        <v>1410000</v>
      </c>
      <c r="J15" s="34">
        <v>2080000</v>
      </c>
      <c r="L15" s="34">
        <v>2250000</v>
      </c>
      <c r="N15" s="34">
        <v>870000</v>
      </c>
      <c r="P15" s="34">
        <v>7260000</v>
      </c>
    </row>
  </sheetData>
  <pageMargins left="0.75" right="0.75" top="1" bottom="1" header="0.5" footer="0.5"/>
  <headerFooter>
    <oddHeader>&amp;f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7"/>
  <sheetViews>
    <sheetView showGridLines="0" workbookViewId="0">
      <pane xSplit="4" ySplit="10" topLeftCell="E23" activePane="bottomRight" state="frozenSplit"/>
      <selection pane="topRight"/>
      <selection pane="bottomLeft"/>
      <selection pane="bottomRight" activeCell="F1" sqref="F1:T1048576"/>
    </sheetView>
  </sheetViews>
  <sheetFormatPr defaultRowHeight="11.25" x14ac:dyDescent="0.2"/>
  <cols>
    <col min="1" max="1" width="0.5" style="11" customWidth="1"/>
    <col min="2" max="3" width="2" style="11" customWidth="1"/>
    <col min="4" max="4" width="79" style="11" customWidth="1"/>
    <col min="5" max="5" width="0.5" style="11" customWidth="1"/>
    <col min="6" max="6" width="15" style="17" customWidth="1"/>
    <col min="7" max="7" width="0.5" style="11" customWidth="1"/>
    <col min="8" max="8" width="10" style="10" customWidth="1"/>
    <col min="9" max="9" width="0.5" style="11" customWidth="1"/>
    <col min="10" max="10" width="10" style="10" customWidth="1"/>
    <col min="11" max="11" width="0.5" style="11" customWidth="1"/>
    <col min="12" max="12" width="10" style="10" customWidth="1"/>
    <col min="13" max="13" width="0.5" style="11" customWidth="1"/>
    <col min="14" max="14" width="10" style="10" customWidth="1"/>
    <col min="15" max="15" width="0.5" style="11" customWidth="1"/>
    <col min="16" max="16" width="10" style="10" customWidth="1"/>
    <col min="17" max="17" width="0.5" style="11" customWidth="1"/>
    <col min="18" max="18" width="11" style="10" customWidth="1"/>
    <col min="19" max="19" width="0.5" style="11" customWidth="1"/>
    <col min="20" max="20" width="10" style="17" customWidth="1"/>
    <col min="21" max="21" width="0.5" style="11" customWidth="1"/>
    <col min="22" max="22" width="12" style="10" customWidth="1"/>
    <col min="23" max="23" width="0.5" style="11" customWidth="1"/>
    <col min="24" max="24" width="12" style="10" customWidth="1"/>
    <col min="25" max="25" width="0.5" style="11" customWidth="1"/>
    <col min="26" max="26" width="12" style="10" customWidth="1"/>
    <col min="27" max="27" width="0.5" style="11" customWidth="1"/>
    <col min="28" max="28" width="12" style="10" customWidth="1"/>
    <col min="29" max="29" width="0.5" style="11" customWidth="1"/>
    <col min="30" max="30" width="12" style="10" customWidth="1"/>
    <col min="31" max="31" width="0.5" style="11" customWidth="1"/>
    <col min="32" max="32" width="12" style="10" customWidth="1"/>
    <col min="33" max="33" width="0.5" style="11" customWidth="1"/>
    <col min="34" max="34" width="8" style="10" customWidth="1"/>
    <col min="35" max="35" width="0.5" style="11" customWidth="1"/>
    <col min="36" max="36" width="8" style="10" customWidth="1"/>
    <col min="37" max="37" width="0.5" style="11" customWidth="1"/>
    <col min="38" max="38" width="9" style="10" customWidth="1"/>
    <col min="39" max="39" width="0.5" style="11" customWidth="1"/>
    <col min="40" max="40" width="11" style="17" customWidth="1"/>
    <col min="41" max="41" width="0.5" style="11" customWidth="1"/>
    <col min="42" max="42" width="22" style="17" customWidth="1"/>
    <col min="43" max="16384" width="9.33203125" style="9"/>
  </cols>
  <sheetData>
    <row r="1" spans="2:33" x14ac:dyDescent="0.2">
      <c r="E1" s="17" t="s">
        <v>1</v>
      </c>
      <c r="M1" s="77" t="s">
        <v>0</v>
      </c>
      <c r="AA1" s="17" t="s">
        <v>0</v>
      </c>
    </row>
    <row r="2" spans="2:33" x14ac:dyDescent="0.2">
      <c r="M2" s="77" t="s">
        <v>2</v>
      </c>
      <c r="AA2" s="17" t="s">
        <v>2</v>
      </c>
    </row>
    <row r="3" spans="2:33" x14ac:dyDescent="0.2">
      <c r="M3" s="77" t="s">
        <v>104</v>
      </c>
      <c r="AA3" s="17" t="s">
        <v>104</v>
      </c>
    </row>
    <row r="4" spans="2:33" x14ac:dyDescent="0.2">
      <c r="M4" s="16" t="s">
        <v>61</v>
      </c>
      <c r="AA4" s="16" t="s">
        <v>61</v>
      </c>
    </row>
    <row r="8" spans="2:33" x14ac:dyDescent="0.2">
      <c r="H8" s="15"/>
      <c r="I8" s="15"/>
      <c r="J8" s="15"/>
      <c r="K8" s="15"/>
      <c r="L8" s="15"/>
      <c r="M8" s="15" t="s">
        <v>60</v>
      </c>
      <c r="N8" s="15"/>
      <c r="O8" s="15"/>
      <c r="P8" s="15"/>
      <c r="Q8" s="15"/>
      <c r="R8" s="15"/>
      <c r="T8" s="16" t="s">
        <v>103</v>
      </c>
      <c r="V8" s="15"/>
      <c r="W8" s="15"/>
      <c r="X8" s="15"/>
      <c r="Y8" s="15"/>
      <c r="Z8" s="15"/>
      <c r="AA8" s="15" t="s">
        <v>147</v>
      </c>
      <c r="AB8" s="15"/>
      <c r="AC8" s="15"/>
      <c r="AD8" s="15"/>
      <c r="AE8" s="15"/>
      <c r="AF8" s="15"/>
    </row>
    <row r="9" spans="2:33" x14ac:dyDescent="0.2">
      <c r="F9" s="15" t="s">
        <v>58</v>
      </c>
      <c r="H9" s="15">
        <v>2012</v>
      </c>
      <c r="J9" s="15">
        <v>2013</v>
      </c>
      <c r="L9" s="15">
        <v>2014</v>
      </c>
      <c r="N9" s="15">
        <v>2015</v>
      </c>
      <c r="P9" s="15">
        <v>2016</v>
      </c>
      <c r="R9" s="15" t="s">
        <v>10</v>
      </c>
      <c r="T9" s="15" t="s">
        <v>57</v>
      </c>
      <c r="V9" s="15">
        <v>2012</v>
      </c>
      <c r="X9" s="15">
        <v>2013</v>
      </c>
      <c r="Z9" s="15">
        <v>2014</v>
      </c>
      <c r="AB9" s="15">
        <v>2015</v>
      </c>
      <c r="AD9" s="15">
        <v>2016</v>
      </c>
      <c r="AF9" s="15" t="s">
        <v>10</v>
      </c>
    </row>
    <row r="10" spans="2:33" ht="5.0999999999999996" customHeight="1" x14ac:dyDescent="0.2"/>
    <row r="11" spans="2:33" x14ac:dyDescent="0.2">
      <c r="B11" s="7" t="s">
        <v>28</v>
      </c>
      <c r="C11" s="2"/>
      <c r="D11" s="2"/>
      <c r="E11" s="2" t="s">
        <v>1</v>
      </c>
      <c r="F11" s="1"/>
      <c r="G11" s="2"/>
      <c r="H11" s="3"/>
      <c r="I11" s="2"/>
      <c r="J11" s="3"/>
      <c r="K11" s="2"/>
      <c r="L11" s="3"/>
      <c r="M11" s="2"/>
      <c r="N11" s="3"/>
      <c r="O11" s="2"/>
      <c r="P11" s="3"/>
      <c r="Q11" s="2"/>
      <c r="R11" s="3"/>
      <c r="S11" s="2"/>
      <c r="T11" s="1"/>
      <c r="U11" s="2"/>
      <c r="V11" s="3"/>
      <c r="W11" s="2"/>
      <c r="X11" s="3"/>
      <c r="Y11" s="2"/>
      <c r="Z11" s="3"/>
      <c r="AA11" s="2"/>
      <c r="AB11" s="3"/>
      <c r="AC11" s="2"/>
      <c r="AD11" s="3"/>
      <c r="AE11" s="2"/>
      <c r="AF11" s="3"/>
      <c r="AG11" s="2"/>
    </row>
    <row r="12" spans="2:33" x14ac:dyDescent="0.2">
      <c r="B12" s="2"/>
      <c r="C12" s="7" t="s">
        <v>102</v>
      </c>
      <c r="D12" s="2"/>
      <c r="E12" s="2" t="s">
        <v>1</v>
      </c>
      <c r="F12" s="1"/>
      <c r="G12" s="2"/>
      <c r="H12" s="3"/>
      <c r="I12" s="2"/>
      <c r="J12" s="3"/>
      <c r="K12" s="2"/>
      <c r="L12" s="3"/>
      <c r="M12" s="2"/>
      <c r="N12" s="3"/>
      <c r="O12" s="2"/>
      <c r="P12" s="3"/>
      <c r="Q12" s="2"/>
      <c r="R12" s="3"/>
      <c r="S12" s="2"/>
      <c r="T12" s="1"/>
      <c r="U12" s="2"/>
      <c r="V12" s="3"/>
      <c r="W12" s="2"/>
      <c r="X12" s="3"/>
      <c r="Y12" s="2"/>
      <c r="Z12" s="3"/>
      <c r="AA12" s="2"/>
      <c r="AB12" s="3"/>
      <c r="AC12" s="2"/>
      <c r="AD12" s="3"/>
      <c r="AE12" s="2"/>
      <c r="AF12" s="3"/>
      <c r="AG12" s="2"/>
    </row>
    <row r="13" spans="2:33" x14ac:dyDescent="0.2">
      <c r="B13" s="2"/>
      <c r="C13" s="2"/>
      <c r="D13" s="6" t="s">
        <v>101</v>
      </c>
      <c r="E13" s="2" t="s">
        <v>1</v>
      </c>
      <c r="F13" s="67" t="s">
        <v>98</v>
      </c>
      <c r="G13" s="66"/>
      <c r="H13" s="72">
        <v>2</v>
      </c>
      <c r="I13" s="70"/>
      <c r="J13" s="72">
        <v>0</v>
      </c>
      <c r="K13" s="70"/>
      <c r="L13" s="72">
        <v>0</v>
      </c>
      <c r="M13" s="70"/>
      <c r="N13" s="72">
        <v>0</v>
      </c>
      <c r="O13" s="70"/>
      <c r="P13" s="72">
        <v>0</v>
      </c>
      <c r="Q13" s="70"/>
      <c r="R13" s="72">
        <v>2</v>
      </c>
      <c r="S13" s="70"/>
      <c r="T13" s="71" t="s">
        <v>100</v>
      </c>
      <c r="U13" s="70"/>
      <c r="V13" s="73">
        <v>30000</v>
      </c>
      <c r="W13" s="70"/>
      <c r="X13" s="73">
        <v>0</v>
      </c>
      <c r="Y13" s="70"/>
      <c r="Z13" s="73">
        <v>0</v>
      </c>
      <c r="AA13" s="70"/>
      <c r="AB13" s="73">
        <v>0</v>
      </c>
      <c r="AC13" s="70"/>
      <c r="AD13" s="73">
        <v>0</v>
      </c>
      <c r="AE13" s="70"/>
      <c r="AF13" s="73">
        <v>30000</v>
      </c>
      <c r="AG13" s="30"/>
    </row>
    <row r="14" spans="2:33" x14ac:dyDescent="0.2">
      <c r="B14" s="2"/>
      <c r="C14" s="2"/>
      <c r="D14" s="6" t="s">
        <v>99</v>
      </c>
      <c r="E14" s="2" t="s">
        <v>1</v>
      </c>
      <c r="F14" s="67" t="s">
        <v>98</v>
      </c>
      <c r="G14" s="66"/>
      <c r="H14" s="72">
        <v>2</v>
      </c>
      <c r="I14" s="70"/>
      <c r="J14" s="72">
        <v>0</v>
      </c>
      <c r="K14" s="70"/>
      <c r="L14" s="72">
        <v>0</v>
      </c>
      <c r="M14" s="70"/>
      <c r="N14" s="72">
        <v>0</v>
      </c>
      <c r="O14" s="70"/>
      <c r="P14" s="72">
        <v>0</v>
      </c>
      <c r="Q14" s="70"/>
      <c r="R14" s="72">
        <v>2</v>
      </c>
      <c r="S14" s="70"/>
      <c r="T14" s="71" t="s">
        <v>97</v>
      </c>
      <c r="U14" s="70"/>
      <c r="V14" s="74">
        <v>50000</v>
      </c>
      <c r="W14" s="70"/>
      <c r="X14" s="74">
        <v>0</v>
      </c>
      <c r="Y14" s="70"/>
      <c r="Z14" s="74">
        <v>0</v>
      </c>
      <c r="AA14" s="70"/>
      <c r="AB14" s="74">
        <v>0</v>
      </c>
      <c r="AC14" s="70"/>
      <c r="AD14" s="74">
        <v>0</v>
      </c>
      <c r="AE14" s="70"/>
      <c r="AF14" s="74">
        <v>50000</v>
      </c>
      <c r="AG14" s="30"/>
    </row>
    <row r="15" spans="2:33" x14ac:dyDescent="0.2">
      <c r="B15" s="2"/>
      <c r="C15" s="7" t="s">
        <v>63</v>
      </c>
      <c r="D15" s="2"/>
      <c r="E15" s="2" t="s">
        <v>1</v>
      </c>
      <c r="F15" s="67" t="s">
        <v>52</v>
      </c>
      <c r="G15" s="66"/>
      <c r="H15" s="75"/>
      <c r="I15" s="70"/>
      <c r="J15" s="75"/>
      <c r="K15" s="70"/>
      <c r="L15" s="75"/>
      <c r="M15" s="70"/>
      <c r="N15" s="75"/>
      <c r="O15" s="70"/>
      <c r="P15" s="75"/>
      <c r="Q15" s="70"/>
      <c r="R15" s="75"/>
      <c r="S15" s="70"/>
      <c r="T15" s="71" t="s">
        <v>52</v>
      </c>
      <c r="U15" s="70"/>
      <c r="V15" s="73">
        <v>80000</v>
      </c>
      <c r="W15" s="70"/>
      <c r="X15" s="73">
        <v>0</v>
      </c>
      <c r="Y15" s="70"/>
      <c r="Z15" s="73">
        <v>0</v>
      </c>
      <c r="AA15" s="70"/>
      <c r="AB15" s="73">
        <v>0</v>
      </c>
      <c r="AC15" s="70"/>
      <c r="AD15" s="73">
        <v>0</v>
      </c>
      <c r="AE15" s="70"/>
      <c r="AF15" s="73">
        <v>80000</v>
      </c>
      <c r="AG15" s="30"/>
    </row>
    <row r="16" spans="2:33" x14ac:dyDescent="0.2">
      <c r="B16" s="2"/>
      <c r="C16" s="7" t="s">
        <v>96</v>
      </c>
      <c r="D16" s="2"/>
      <c r="E16" s="2" t="s">
        <v>1</v>
      </c>
      <c r="F16" s="66"/>
      <c r="G16" s="66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30"/>
    </row>
    <row r="17" spans="2:33" x14ac:dyDescent="0.2">
      <c r="B17" s="2"/>
      <c r="C17" s="2"/>
      <c r="D17" s="6" t="s">
        <v>130</v>
      </c>
      <c r="E17" s="2" t="s">
        <v>1</v>
      </c>
      <c r="F17" s="67" t="s">
        <v>129</v>
      </c>
      <c r="G17" s="66"/>
      <c r="H17" s="72">
        <v>6</v>
      </c>
      <c r="I17" s="70"/>
      <c r="J17" s="72">
        <v>0</v>
      </c>
      <c r="K17" s="70"/>
      <c r="L17" s="72">
        <v>0</v>
      </c>
      <c r="M17" s="70"/>
      <c r="N17" s="72">
        <v>0</v>
      </c>
      <c r="O17" s="70"/>
      <c r="P17" s="72">
        <v>0</v>
      </c>
      <c r="Q17" s="70"/>
      <c r="R17" s="72">
        <v>6</v>
      </c>
      <c r="S17" s="70"/>
      <c r="T17" s="71" t="s">
        <v>128</v>
      </c>
      <c r="U17" s="70"/>
      <c r="V17" s="73">
        <v>60000</v>
      </c>
      <c r="W17" s="70"/>
      <c r="X17" s="73">
        <v>0</v>
      </c>
      <c r="Y17" s="70"/>
      <c r="Z17" s="73">
        <v>0</v>
      </c>
      <c r="AA17" s="70"/>
      <c r="AB17" s="73">
        <v>0</v>
      </c>
      <c r="AC17" s="70"/>
      <c r="AD17" s="73">
        <v>0</v>
      </c>
      <c r="AE17" s="70"/>
      <c r="AF17" s="73">
        <v>60000</v>
      </c>
      <c r="AG17" s="30"/>
    </row>
    <row r="18" spans="2:33" x14ac:dyDescent="0.2">
      <c r="B18" s="2"/>
      <c r="C18" s="2"/>
      <c r="D18" s="6" t="s">
        <v>95</v>
      </c>
      <c r="E18" s="2" t="s">
        <v>1</v>
      </c>
      <c r="F18" s="67" t="s">
        <v>93</v>
      </c>
      <c r="G18" s="66"/>
      <c r="H18" s="72">
        <v>2</v>
      </c>
      <c r="I18" s="70"/>
      <c r="J18" s="72">
        <v>4</v>
      </c>
      <c r="K18" s="70"/>
      <c r="L18" s="72">
        <v>4</v>
      </c>
      <c r="M18" s="70"/>
      <c r="N18" s="72">
        <v>4</v>
      </c>
      <c r="O18" s="70"/>
      <c r="P18" s="72">
        <v>2</v>
      </c>
      <c r="Q18" s="70"/>
      <c r="R18" s="72">
        <v>16</v>
      </c>
      <c r="S18" s="70"/>
      <c r="T18" s="71" t="s">
        <v>88</v>
      </c>
      <c r="U18" s="70"/>
      <c r="V18" s="73">
        <v>5000</v>
      </c>
      <c r="W18" s="70"/>
      <c r="X18" s="73">
        <v>10000</v>
      </c>
      <c r="Y18" s="70"/>
      <c r="Z18" s="73">
        <v>10000</v>
      </c>
      <c r="AA18" s="70"/>
      <c r="AB18" s="73">
        <v>10000</v>
      </c>
      <c r="AC18" s="70"/>
      <c r="AD18" s="73">
        <v>5000</v>
      </c>
      <c r="AE18" s="70"/>
      <c r="AF18" s="73">
        <v>40000</v>
      </c>
      <c r="AG18" s="30"/>
    </row>
    <row r="19" spans="2:33" x14ac:dyDescent="0.2">
      <c r="B19" s="2"/>
      <c r="C19" s="2"/>
      <c r="D19" s="6" t="s">
        <v>94</v>
      </c>
      <c r="E19" s="2" t="s">
        <v>1</v>
      </c>
      <c r="F19" s="67" t="s">
        <v>93</v>
      </c>
      <c r="G19" s="66"/>
      <c r="H19" s="72">
        <v>2</v>
      </c>
      <c r="I19" s="70"/>
      <c r="J19" s="72">
        <v>2</v>
      </c>
      <c r="K19" s="70"/>
      <c r="L19" s="72">
        <v>2</v>
      </c>
      <c r="M19" s="70"/>
      <c r="N19" s="72">
        <v>2</v>
      </c>
      <c r="O19" s="70"/>
      <c r="P19" s="72">
        <v>2</v>
      </c>
      <c r="Q19" s="70"/>
      <c r="R19" s="72">
        <v>10</v>
      </c>
      <c r="S19" s="70"/>
      <c r="T19" s="71" t="s">
        <v>92</v>
      </c>
      <c r="U19" s="70"/>
      <c r="V19" s="74">
        <v>13800</v>
      </c>
      <c r="W19" s="70"/>
      <c r="X19" s="74">
        <v>13800</v>
      </c>
      <c r="Y19" s="70"/>
      <c r="Z19" s="74">
        <v>13800</v>
      </c>
      <c r="AA19" s="70"/>
      <c r="AB19" s="74">
        <v>13800</v>
      </c>
      <c r="AC19" s="70"/>
      <c r="AD19" s="74">
        <v>13800</v>
      </c>
      <c r="AE19" s="70"/>
      <c r="AF19" s="74">
        <v>69000</v>
      </c>
      <c r="AG19" s="30"/>
    </row>
    <row r="20" spans="2:33" x14ac:dyDescent="0.2">
      <c r="B20" s="2"/>
      <c r="C20" s="7" t="s">
        <v>63</v>
      </c>
      <c r="D20" s="2"/>
      <c r="E20" s="2" t="s">
        <v>1</v>
      </c>
      <c r="F20" s="67" t="s">
        <v>52</v>
      </c>
      <c r="G20" s="66"/>
      <c r="H20" s="75"/>
      <c r="I20" s="70"/>
      <c r="J20" s="75"/>
      <c r="K20" s="70"/>
      <c r="L20" s="75"/>
      <c r="M20" s="70"/>
      <c r="N20" s="75"/>
      <c r="O20" s="70"/>
      <c r="P20" s="75"/>
      <c r="Q20" s="70"/>
      <c r="R20" s="75"/>
      <c r="S20" s="70"/>
      <c r="T20" s="71" t="s">
        <v>52</v>
      </c>
      <c r="U20" s="70"/>
      <c r="V20" s="73">
        <v>78800</v>
      </c>
      <c r="W20" s="70"/>
      <c r="X20" s="73">
        <v>23800</v>
      </c>
      <c r="Y20" s="70"/>
      <c r="Z20" s="73">
        <v>23800</v>
      </c>
      <c r="AA20" s="70"/>
      <c r="AB20" s="73">
        <v>23800</v>
      </c>
      <c r="AC20" s="70"/>
      <c r="AD20" s="73">
        <v>18800</v>
      </c>
      <c r="AE20" s="70"/>
      <c r="AF20" s="73">
        <v>169000</v>
      </c>
      <c r="AG20" s="30"/>
    </row>
    <row r="21" spans="2:33" x14ac:dyDescent="0.2">
      <c r="B21" s="2"/>
      <c r="C21" s="7" t="s">
        <v>91</v>
      </c>
      <c r="D21" s="2"/>
      <c r="E21" s="2" t="s">
        <v>1</v>
      </c>
      <c r="F21" s="66"/>
      <c r="G21" s="66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30"/>
    </row>
    <row r="22" spans="2:33" x14ac:dyDescent="0.2">
      <c r="B22" s="2"/>
      <c r="C22" s="2"/>
      <c r="D22" s="6" t="s">
        <v>90</v>
      </c>
      <c r="E22" s="2" t="s">
        <v>1</v>
      </c>
      <c r="F22" s="67" t="s">
        <v>89</v>
      </c>
      <c r="G22" s="66"/>
      <c r="H22" s="72">
        <v>2</v>
      </c>
      <c r="I22" s="70"/>
      <c r="J22" s="72">
        <v>4</v>
      </c>
      <c r="K22" s="70"/>
      <c r="L22" s="72">
        <v>4</v>
      </c>
      <c r="M22" s="70"/>
      <c r="N22" s="72">
        <v>4</v>
      </c>
      <c r="O22" s="70"/>
      <c r="P22" s="72">
        <v>2</v>
      </c>
      <c r="Q22" s="70"/>
      <c r="R22" s="72">
        <v>16</v>
      </c>
      <c r="S22" s="70"/>
      <c r="T22" s="71" t="s">
        <v>88</v>
      </c>
      <c r="U22" s="70"/>
      <c r="V22" s="73">
        <v>5000</v>
      </c>
      <c r="W22" s="70"/>
      <c r="X22" s="73">
        <v>10000</v>
      </c>
      <c r="Y22" s="70"/>
      <c r="Z22" s="73">
        <v>10000</v>
      </c>
      <c r="AA22" s="70"/>
      <c r="AB22" s="73">
        <v>10000</v>
      </c>
      <c r="AC22" s="70"/>
      <c r="AD22" s="73">
        <v>5000</v>
      </c>
      <c r="AE22" s="70"/>
      <c r="AF22" s="73">
        <v>40000</v>
      </c>
      <c r="AG22" s="30"/>
    </row>
    <row r="23" spans="2:33" x14ac:dyDescent="0.2">
      <c r="B23" s="2"/>
      <c r="C23" s="2"/>
      <c r="D23" s="6" t="s">
        <v>87</v>
      </c>
      <c r="E23" s="2" t="s">
        <v>1</v>
      </c>
      <c r="F23" s="67" t="s">
        <v>86</v>
      </c>
      <c r="G23" s="66"/>
      <c r="H23" s="72">
        <v>0</v>
      </c>
      <c r="I23" s="70"/>
      <c r="J23" s="72">
        <v>2</v>
      </c>
      <c r="K23" s="70"/>
      <c r="L23" s="72">
        <v>4</v>
      </c>
      <c r="M23" s="70"/>
      <c r="N23" s="72">
        <v>4</v>
      </c>
      <c r="O23" s="70"/>
      <c r="P23" s="72">
        <v>4</v>
      </c>
      <c r="Q23" s="70"/>
      <c r="R23" s="72">
        <v>14</v>
      </c>
      <c r="S23" s="70"/>
      <c r="T23" s="71" t="s">
        <v>85</v>
      </c>
      <c r="U23" s="70"/>
      <c r="V23" s="74">
        <v>0</v>
      </c>
      <c r="W23" s="70"/>
      <c r="X23" s="74">
        <v>4000</v>
      </c>
      <c r="Y23" s="70"/>
      <c r="Z23" s="74">
        <v>8000</v>
      </c>
      <c r="AA23" s="70"/>
      <c r="AB23" s="74">
        <v>8000</v>
      </c>
      <c r="AC23" s="70"/>
      <c r="AD23" s="74">
        <v>8000</v>
      </c>
      <c r="AE23" s="70"/>
      <c r="AF23" s="74">
        <v>28000</v>
      </c>
      <c r="AG23" s="30"/>
    </row>
    <row r="24" spans="2:33" x14ac:dyDescent="0.2">
      <c r="B24" s="2"/>
      <c r="C24" s="7" t="s">
        <v>63</v>
      </c>
      <c r="D24" s="2"/>
      <c r="E24" s="2" t="s">
        <v>1</v>
      </c>
      <c r="F24" s="67" t="s">
        <v>52</v>
      </c>
      <c r="G24" s="66"/>
      <c r="H24" s="75"/>
      <c r="I24" s="70"/>
      <c r="J24" s="75"/>
      <c r="K24" s="70"/>
      <c r="L24" s="75"/>
      <c r="M24" s="70"/>
      <c r="N24" s="75"/>
      <c r="O24" s="70"/>
      <c r="P24" s="75"/>
      <c r="Q24" s="70"/>
      <c r="R24" s="75"/>
      <c r="S24" s="70"/>
      <c r="T24" s="71" t="s">
        <v>52</v>
      </c>
      <c r="U24" s="70"/>
      <c r="V24" s="73">
        <v>5000</v>
      </c>
      <c r="W24" s="70"/>
      <c r="X24" s="73">
        <v>14000</v>
      </c>
      <c r="Y24" s="70"/>
      <c r="Z24" s="73">
        <v>18000</v>
      </c>
      <c r="AA24" s="70"/>
      <c r="AB24" s="73">
        <v>18000</v>
      </c>
      <c r="AC24" s="70"/>
      <c r="AD24" s="73">
        <v>13000</v>
      </c>
      <c r="AE24" s="70"/>
      <c r="AF24" s="73">
        <v>68000</v>
      </c>
      <c r="AG24" s="30"/>
    </row>
    <row r="25" spans="2:33" x14ac:dyDescent="0.2">
      <c r="B25" s="2"/>
      <c r="C25" s="7" t="s">
        <v>84</v>
      </c>
      <c r="D25" s="2"/>
      <c r="E25" s="2" t="s">
        <v>1</v>
      </c>
      <c r="F25" s="66"/>
      <c r="G25" s="66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30"/>
    </row>
    <row r="26" spans="2:33" x14ac:dyDescent="0.2">
      <c r="B26" s="2"/>
      <c r="C26" s="2"/>
      <c r="D26" s="6" t="s">
        <v>83</v>
      </c>
      <c r="E26" s="2" t="s">
        <v>1</v>
      </c>
      <c r="F26" s="67" t="s">
        <v>81</v>
      </c>
      <c r="G26" s="66"/>
      <c r="H26" s="72">
        <v>1</v>
      </c>
      <c r="I26" s="70"/>
      <c r="J26" s="72">
        <v>2</v>
      </c>
      <c r="K26" s="70"/>
      <c r="L26" s="72">
        <v>2</v>
      </c>
      <c r="M26" s="70"/>
      <c r="N26" s="72">
        <v>2</v>
      </c>
      <c r="O26" s="70"/>
      <c r="P26" s="72">
        <v>2</v>
      </c>
      <c r="Q26" s="70"/>
      <c r="R26" s="72">
        <v>9</v>
      </c>
      <c r="S26" s="70"/>
      <c r="T26" s="71" t="s">
        <v>80</v>
      </c>
      <c r="U26" s="70"/>
      <c r="V26" s="73">
        <v>17700</v>
      </c>
      <c r="W26" s="70"/>
      <c r="X26" s="73">
        <v>35400</v>
      </c>
      <c r="Y26" s="70"/>
      <c r="Z26" s="73">
        <v>35400</v>
      </c>
      <c r="AA26" s="70"/>
      <c r="AB26" s="73">
        <v>35400</v>
      </c>
      <c r="AC26" s="70"/>
      <c r="AD26" s="73">
        <v>35400</v>
      </c>
      <c r="AE26" s="70"/>
      <c r="AF26" s="73">
        <v>159300</v>
      </c>
      <c r="AG26" s="30"/>
    </row>
    <row r="27" spans="2:33" x14ac:dyDescent="0.2">
      <c r="B27" s="2"/>
      <c r="C27" s="2"/>
      <c r="D27" s="6" t="s">
        <v>82</v>
      </c>
      <c r="E27" s="2" t="s">
        <v>1</v>
      </c>
      <c r="F27" s="67" t="s">
        <v>81</v>
      </c>
      <c r="G27" s="66"/>
      <c r="H27" s="72">
        <v>1</v>
      </c>
      <c r="I27" s="70"/>
      <c r="J27" s="72">
        <v>2</v>
      </c>
      <c r="K27" s="70"/>
      <c r="L27" s="72">
        <v>2</v>
      </c>
      <c r="M27" s="70"/>
      <c r="N27" s="72">
        <v>2</v>
      </c>
      <c r="O27" s="70"/>
      <c r="P27" s="72">
        <v>2</v>
      </c>
      <c r="Q27" s="70"/>
      <c r="R27" s="72">
        <v>9</v>
      </c>
      <c r="S27" s="70"/>
      <c r="T27" s="71" t="s">
        <v>80</v>
      </c>
      <c r="U27" s="70"/>
      <c r="V27" s="73">
        <v>17700</v>
      </c>
      <c r="W27" s="70"/>
      <c r="X27" s="73">
        <v>35400</v>
      </c>
      <c r="Y27" s="70"/>
      <c r="Z27" s="73">
        <v>35400</v>
      </c>
      <c r="AA27" s="70"/>
      <c r="AB27" s="73">
        <v>35400</v>
      </c>
      <c r="AC27" s="70"/>
      <c r="AD27" s="73">
        <v>35400</v>
      </c>
      <c r="AE27" s="70"/>
      <c r="AF27" s="73">
        <v>159300</v>
      </c>
      <c r="AG27" s="30"/>
    </row>
    <row r="28" spans="2:33" x14ac:dyDescent="0.2">
      <c r="B28" s="2"/>
      <c r="C28" s="2"/>
      <c r="D28" s="6" t="s">
        <v>79</v>
      </c>
      <c r="E28" s="2" t="s">
        <v>1</v>
      </c>
      <c r="F28" s="67" t="s">
        <v>149</v>
      </c>
      <c r="G28" s="66"/>
      <c r="H28" s="72">
        <v>24</v>
      </c>
      <c r="I28" s="70"/>
      <c r="J28" s="72">
        <v>48</v>
      </c>
      <c r="K28" s="70"/>
      <c r="L28" s="72">
        <v>48</v>
      </c>
      <c r="M28" s="70"/>
      <c r="N28" s="72">
        <v>48</v>
      </c>
      <c r="O28" s="70"/>
      <c r="P28" s="72">
        <v>48</v>
      </c>
      <c r="Q28" s="70"/>
      <c r="R28" s="72">
        <v>216</v>
      </c>
      <c r="S28" s="70"/>
      <c r="T28" s="71" t="s">
        <v>150</v>
      </c>
      <c r="U28" s="70"/>
      <c r="V28" s="74">
        <v>2184</v>
      </c>
      <c r="W28" s="70"/>
      <c r="X28" s="74">
        <v>4368</v>
      </c>
      <c r="Y28" s="70"/>
      <c r="Z28" s="74">
        <v>4368</v>
      </c>
      <c r="AA28" s="70"/>
      <c r="AB28" s="74">
        <v>4368</v>
      </c>
      <c r="AC28" s="70"/>
      <c r="AD28" s="74">
        <v>4368</v>
      </c>
      <c r="AE28" s="70"/>
      <c r="AF28" s="74">
        <v>19656</v>
      </c>
      <c r="AG28" s="30"/>
    </row>
    <row r="29" spans="2:33" x14ac:dyDescent="0.2">
      <c r="B29" s="2"/>
      <c r="C29" s="7" t="s">
        <v>63</v>
      </c>
      <c r="D29" s="2"/>
      <c r="E29" s="2" t="s">
        <v>1</v>
      </c>
      <c r="F29" s="67" t="s">
        <v>52</v>
      </c>
      <c r="G29" s="66"/>
      <c r="H29" s="75"/>
      <c r="I29" s="70"/>
      <c r="J29" s="75"/>
      <c r="K29" s="70"/>
      <c r="L29" s="75"/>
      <c r="M29" s="70"/>
      <c r="N29" s="75"/>
      <c r="O29" s="70"/>
      <c r="P29" s="75"/>
      <c r="Q29" s="70"/>
      <c r="R29" s="75"/>
      <c r="S29" s="70"/>
      <c r="T29" s="71" t="s">
        <v>52</v>
      </c>
      <c r="U29" s="70"/>
      <c r="V29" s="73">
        <v>37584</v>
      </c>
      <c r="W29" s="70"/>
      <c r="X29" s="73">
        <v>75168</v>
      </c>
      <c r="Y29" s="70"/>
      <c r="Z29" s="73">
        <v>75168</v>
      </c>
      <c r="AA29" s="70"/>
      <c r="AB29" s="73">
        <v>75168</v>
      </c>
      <c r="AC29" s="70"/>
      <c r="AD29" s="73">
        <v>75168</v>
      </c>
      <c r="AE29" s="70"/>
      <c r="AF29" s="73">
        <v>338256</v>
      </c>
      <c r="AG29" s="30"/>
    </row>
    <row r="30" spans="2:33" x14ac:dyDescent="0.2">
      <c r="B30" s="2"/>
      <c r="C30" s="7" t="s">
        <v>78</v>
      </c>
      <c r="D30" s="2"/>
      <c r="E30" s="2" t="s">
        <v>1</v>
      </c>
      <c r="F30" s="66"/>
      <c r="G30" s="66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30"/>
    </row>
    <row r="31" spans="2:33" x14ac:dyDescent="0.2">
      <c r="B31" s="2"/>
      <c r="C31" s="2"/>
      <c r="D31" s="6" t="s">
        <v>77</v>
      </c>
      <c r="E31" s="2" t="s">
        <v>1</v>
      </c>
      <c r="F31" s="67" t="s">
        <v>74</v>
      </c>
      <c r="G31" s="66"/>
      <c r="H31" s="72">
        <v>0</v>
      </c>
      <c r="I31" s="70"/>
      <c r="J31" s="72">
        <v>1</v>
      </c>
      <c r="K31" s="70"/>
      <c r="L31" s="72">
        <v>1</v>
      </c>
      <c r="M31" s="70"/>
      <c r="N31" s="72">
        <v>1</v>
      </c>
      <c r="O31" s="70"/>
      <c r="P31" s="72">
        <v>1</v>
      </c>
      <c r="Q31" s="70"/>
      <c r="R31" s="72">
        <v>4</v>
      </c>
      <c r="S31" s="70"/>
      <c r="T31" s="71" t="s">
        <v>73</v>
      </c>
      <c r="U31" s="70"/>
      <c r="V31" s="73">
        <v>0</v>
      </c>
      <c r="W31" s="70"/>
      <c r="X31" s="73">
        <v>5000</v>
      </c>
      <c r="Y31" s="70"/>
      <c r="Z31" s="73">
        <v>5000</v>
      </c>
      <c r="AA31" s="70"/>
      <c r="AB31" s="73">
        <v>5000</v>
      </c>
      <c r="AC31" s="70"/>
      <c r="AD31" s="73">
        <v>5000</v>
      </c>
      <c r="AE31" s="70"/>
      <c r="AF31" s="73">
        <v>20000</v>
      </c>
      <c r="AG31" s="30"/>
    </row>
    <row r="32" spans="2:33" x14ac:dyDescent="0.2">
      <c r="B32" s="2"/>
      <c r="C32" s="2"/>
      <c r="D32" s="6" t="s">
        <v>76</v>
      </c>
      <c r="E32" s="2" t="s">
        <v>1</v>
      </c>
      <c r="F32" s="67" t="s">
        <v>74</v>
      </c>
      <c r="G32" s="66"/>
      <c r="H32" s="72">
        <v>0</v>
      </c>
      <c r="I32" s="70"/>
      <c r="J32" s="72">
        <v>2</v>
      </c>
      <c r="K32" s="70"/>
      <c r="L32" s="72">
        <v>2</v>
      </c>
      <c r="M32" s="70"/>
      <c r="N32" s="72">
        <v>2</v>
      </c>
      <c r="O32" s="70"/>
      <c r="P32" s="72">
        <v>0</v>
      </c>
      <c r="Q32" s="70"/>
      <c r="R32" s="72">
        <v>6</v>
      </c>
      <c r="S32" s="70"/>
      <c r="T32" s="71" t="s">
        <v>73</v>
      </c>
      <c r="U32" s="70"/>
      <c r="V32" s="73">
        <v>0</v>
      </c>
      <c r="W32" s="70"/>
      <c r="X32" s="73">
        <v>10000</v>
      </c>
      <c r="Y32" s="70"/>
      <c r="Z32" s="73">
        <v>10000</v>
      </c>
      <c r="AA32" s="70"/>
      <c r="AB32" s="73">
        <v>10000</v>
      </c>
      <c r="AC32" s="70"/>
      <c r="AD32" s="73">
        <v>0</v>
      </c>
      <c r="AE32" s="70"/>
      <c r="AF32" s="73">
        <v>30000</v>
      </c>
      <c r="AG32" s="30"/>
    </row>
    <row r="33" spans="1:38" x14ac:dyDescent="0.2">
      <c r="B33" s="2"/>
      <c r="C33" s="2"/>
      <c r="D33" s="6" t="s">
        <v>75</v>
      </c>
      <c r="E33" s="2" t="s">
        <v>1</v>
      </c>
      <c r="F33" s="67" t="s">
        <v>74</v>
      </c>
      <c r="G33" s="66"/>
      <c r="H33" s="72">
        <v>0</v>
      </c>
      <c r="I33" s="70"/>
      <c r="J33" s="72">
        <v>2</v>
      </c>
      <c r="K33" s="70"/>
      <c r="L33" s="72">
        <v>2</v>
      </c>
      <c r="M33" s="70"/>
      <c r="N33" s="72">
        <v>2</v>
      </c>
      <c r="O33" s="70"/>
      <c r="P33" s="72">
        <v>0</v>
      </c>
      <c r="Q33" s="70"/>
      <c r="R33" s="72">
        <v>6</v>
      </c>
      <c r="S33" s="70"/>
      <c r="T33" s="71" t="s">
        <v>73</v>
      </c>
      <c r="U33" s="70"/>
      <c r="V33" s="74">
        <v>0</v>
      </c>
      <c r="W33" s="70"/>
      <c r="X33" s="74">
        <v>10000</v>
      </c>
      <c r="Y33" s="70"/>
      <c r="Z33" s="74">
        <v>10000</v>
      </c>
      <c r="AA33" s="70"/>
      <c r="AB33" s="74">
        <v>10000</v>
      </c>
      <c r="AC33" s="70"/>
      <c r="AD33" s="74">
        <v>0</v>
      </c>
      <c r="AE33" s="70"/>
      <c r="AF33" s="74">
        <v>30000</v>
      </c>
      <c r="AG33" s="30"/>
    </row>
    <row r="34" spans="1:38" x14ac:dyDescent="0.2">
      <c r="B34" s="2"/>
      <c r="C34" s="7" t="s">
        <v>63</v>
      </c>
      <c r="D34" s="2"/>
      <c r="E34" s="2" t="s">
        <v>1</v>
      </c>
      <c r="F34" s="67" t="s">
        <v>52</v>
      </c>
      <c r="G34" s="66"/>
      <c r="H34" s="75"/>
      <c r="I34" s="70"/>
      <c r="J34" s="75"/>
      <c r="K34" s="70"/>
      <c r="L34" s="75"/>
      <c r="M34" s="70"/>
      <c r="N34" s="75"/>
      <c r="O34" s="70"/>
      <c r="P34" s="75"/>
      <c r="Q34" s="70"/>
      <c r="R34" s="75"/>
      <c r="S34" s="70"/>
      <c r="T34" s="71" t="s">
        <v>52</v>
      </c>
      <c r="U34" s="70"/>
      <c r="V34" s="74">
        <v>0</v>
      </c>
      <c r="W34" s="70"/>
      <c r="X34" s="74">
        <v>25000</v>
      </c>
      <c r="Y34" s="70"/>
      <c r="Z34" s="74">
        <v>25000</v>
      </c>
      <c r="AA34" s="70"/>
      <c r="AB34" s="74">
        <v>25000</v>
      </c>
      <c r="AC34" s="70"/>
      <c r="AD34" s="74">
        <v>5000</v>
      </c>
      <c r="AE34" s="70"/>
      <c r="AF34" s="74">
        <v>80000</v>
      </c>
      <c r="AG34" s="30"/>
    </row>
    <row r="35" spans="1:38" x14ac:dyDescent="0.2">
      <c r="B35" s="7" t="s">
        <v>23</v>
      </c>
      <c r="C35" s="2"/>
      <c r="D35" s="2"/>
      <c r="E35" s="2" t="s">
        <v>1</v>
      </c>
      <c r="F35" s="67" t="s">
        <v>52</v>
      </c>
      <c r="G35" s="66"/>
      <c r="H35" s="75"/>
      <c r="I35" s="70"/>
      <c r="J35" s="75"/>
      <c r="K35" s="70"/>
      <c r="L35" s="75"/>
      <c r="M35" s="70"/>
      <c r="N35" s="75"/>
      <c r="O35" s="70"/>
      <c r="P35" s="75"/>
      <c r="Q35" s="70"/>
      <c r="R35" s="75"/>
      <c r="S35" s="70"/>
      <c r="T35" s="71" t="s">
        <v>52</v>
      </c>
      <c r="U35" s="70"/>
      <c r="V35" s="73">
        <v>201384</v>
      </c>
      <c r="W35" s="70"/>
      <c r="X35" s="73">
        <v>137968</v>
      </c>
      <c r="Y35" s="70"/>
      <c r="Z35" s="73">
        <v>141968</v>
      </c>
      <c r="AA35" s="70"/>
      <c r="AB35" s="73">
        <v>141968</v>
      </c>
      <c r="AC35" s="70"/>
      <c r="AD35" s="73">
        <v>111968</v>
      </c>
      <c r="AE35" s="70"/>
      <c r="AF35" s="73">
        <v>735256</v>
      </c>
      <c r="AG35" s="30"/>
    </row>
    <row r="36" spans="1:38" x14ac:dyDescent="0.2">
      <c r="B36" s="7" t="s">
        <v>22</v>
      </c>
      <c r="C36" s="2"/>
      <c r="D36" s="2"/>
      <c r="E36" s="2" t="s">
        <v>1</v>
      </c>
      <c r="F36" s="66"/>
      <c r="G36" s="66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30"/>
    </row>
    <row r="37" spans="1:38" x14ac:dyDescent="0.2">
      <c r="B37" s="2"/>
      <c r="C37" s="7" t="s">
        <v>72</v>
      </c>
      <c r="D37" s="2"/>
      <c r="E37" s="2" t="s">
        <v>1</v>
      </c>
      <c r="F37" s="66"/>
      <c r="G37" s="66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30"/>
      <c r="AH37" s="20"/>
      <c r="AJ37" s="20"/>
      <c r="AL37" s="20"/>
    </row>
    <row r="38" spans="1:38" x14ac:dyDescent="0.2">
      <c r="B38" s="2"/>
      <c r="C38" s="2"/>
      <c r="D38" s="6" t="s">
        <v>71</v>
      </c>
      <c r="E38" s="2" t="s">
        <v>1</v>
      </c>
      <c r="F38" s="67" t="s">
        <v>70</v>
      </c>
      <c r="G38" s="66"/>
      <c r="H38" s="72">
        <v>12</v>
      </c>
      <c r="I38" s="70"/>
      <c r="J38" s="72">
        <v>24</v>
      </c>
      <c r="K38" s="70"/>
      <c r="L38" s="72">
        <v>48</v>
      </c>
      <c r="M38" s="70"/>
      <c r="N38" s="72">
        <v>48</v>
      </c>
      <c r="O38" s="70"/>
      <c r="P38" s="72">
        <v>36</v>
      </c>
      <c r="Q38" s="70"/>
      <c r="R38" s="72">
        <v>168</v>
      </c>
      <c r="S38" s="70"/>
      <c r="T38" s="71" t="s">
        <v>69</v>
      </c>
      <c r="U38" s="70"/>
      <c r="V38" s="73">
        <v>6000</v>
      </c>
      <c r="W38" s="70"/>
      <c r="X38" s="73">
        <v>12000</v>
      </c>
      <c r="Y38" s="70"/>
      <c r="Z38" s="73">
        <v>24000</v>
      </c>
      <c r="AA38" s="70"/>
      <c r="AB38" s="73">
        <v>24000</v>
      </c>
      <c r="AC38" s="70"/>
      <c r="AD38" s="73">
        <v>18000</v>
      </c>
      <c r="AE38" s="70"/>
      <c r="AF38" s="73">
        <v>84000</v>
      </c>
      <c r="AG38" s="30"/>
    </row>
    <row r="39" spans="1:38" x14ac:dyDescent="0.2">
      <c r="B39" s="2"/>
      <c r="C39" s="7" t="s">
        <v>68</v>
      </c>
      <c r="D39" s="2"/>
      <c r="E39" s="2" t="s">
        <v>1</v>
      </c>
      <c r="F39" s="66"/>
      <c r="G39" s="66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30"/>
      <c r="AH39" s="20"/>
      <c r="AJ39" s="20"/>
      <c r="AL39" s="20"/>
    </row>
    <row r="40" spans="1:38" x14ac:dyDescent="0.2">
      <c r="B40" s="2"/>
      <c r="C40" s="2"/>
      <c r="D40" s="6" t="s">
        <v>67</v>
      </c>
      <c r="E40" s="2" t="s">
        <v>1</v>
      </c>
      <c r="F40" s="67" t="s">
        <v>53</v>
      </c>
      <c r="G40" s="66"/>
      <c r="H40" s="72">
        <v>1</v>
      </c>
      <c r="I40" s="70"/>
      <c r="J40" s="72">
        <v>2</v>
      </c>
      <c r="K40" s="70"/>
      <c r="L40" s="72">
        <v>2</v>
      </c>
      <c r="M40" s="70"/>
      <c r="N40" s="72">
        <v>2</v>
      </c>
      <c r="O40" s="70"/>
      <c r="P40" s="72">
        <v>2</v>
      </c>
      <c r="Q40" s="70"/>
      <c r="R40" s="72">
        <v>9</v>
      </c>
      <c r="S40" s="70"/>
      <c r="T40" s="71" t="s">
        <v>66</v>
      </c>
      <c r="U40" s="70"/>
      <c r="V40" s="73">
        <v>5300</v>
      </c>
      <c r="W40" s="70"/>
      <c r="X40" s="73">
        <v>10600</v>
      </c>
      <c r="Y40" s="70"/>
      <c r="Z40" s="73">
        <v>10600</v>
      </c>
      <c r="AA40" s="70"/>
      <c r="AB40" s="73">
        <v>10600</v>
      </c>
      <c r="AC40" s="70"/>
      <c r="AD40" s="73">
        <v>10600</v>
      </c>
      <c r="AE40" s="70"/>
      <c r="AF40" s="73">
        <v>47700</v>
      </c>
      <c r="AG40" s="30"/>
      <c r="AH40" s="20"/>
      <c r="AJ40" s="20"/>
      <c r="AL40" s="20"/>
    </row>
    <row r="41" spans="1:38" x14ac:dyDescent="0.2">
      <c r="B41" s="2"/>
      <c r="C41" s="2"/>
      <c r="D41" s="6" t="s">
        <v>65</v>
      </c>
      <c r="E41" s="2" t="s">
        <v>1</v>
      </c>
      <c r="F41" s="67" t="s">
        <v>53</v>
      </c>
      <c r="G41" s="66"/>
      <c r="H41" s="72">
        <v>1</v>
      </c>
      <c r="I41" s="70"/>
      <c r="J41" s="72">
        <v>2</v>
      </c>
      <c r="K41" s="70"/>
      <c r="L41" s="72">
        <v>2</v>
      </c>
      <c r="M41" s="70"/>
      <c r="N41" s="72">
        <v>2</v>
      </c>
      <c r="O41" s="70"/>
      <c r="P41" s="72">
        <v>2</v>
      </c>
      <c r="Q41" s="70"/>
      <c r="R41" s="72">
        <v>9</v>
      </c>
      <c r="S41" s="70"/>
      <c r="T41" s="71" t="s">
        <v>64</v>
      </c>
      <c r="U41" s="70"/>
      <c r="V41" s="74">
        <v>720</v>
      </c>
      <c r="W41" s="70"/>
      <c r="X41" s="74">
        <v>1440</v>
      </c>
      <c r="Y41" s="70"/>
      <c r="Z41" s="74">
        <v>1440</v>
      </c>
      <c r="AA41" s="70"/>
      <c r="AB41" s="74">
        <v>1440</v>
      </c>
      <c r="AC41" s="70"/>
      <c r="AD41" s="74">
        <v>1440</v>
      </c>
      <c r="AE41" s="70"/>
      <c r="AF41" s="74">
        <v>6480</v>
      </c>
      <c r="AG41" s="30"/>
      <c r="AH41" s="20"/>
      <c r="AJ41" s="20"/>
      <c r="AL41" s="20"/>
    </row>
    <row r="42" spans="1:38" x14ac:dyDescent="0.2">
      <c r="B42" s="2"/>
      <c r="C42" s="7" t="s">
        <v>63</v>
      </c>
      <c r="D42" s="2"/>
      <c r="E42" s="2" t="s">
        <v>1</v>
      </c>
      <c r="F42" s="67" t="s">
        <v>52</v>
      </c>
      <c r="G42" s="66"/>
      <c r="H42" s="75"/>
      <c r="I42" s="70"/>
      <c r="J42" s="75"/>
      <c r="K42" s="70"/>
      <c r="L42" s="75"/>
      <c r="M42" s="70"/>
      <c r="N42" s="75"/>
      <c r="O42" s="70"/>
      <c r="P42" s="75"/>
      <c r="Q42" s="70"/>
      <c r="R42" s="75"/>
      <c r="S42" s="70"/>
      <c r="T42" s="71" t="s">
        <v>52</v>
      </c>
      <c r="U42" s="70"/>
      <c r="V42" s="74">
        <v>6020</v>
      </c>
      <c r="W42" s="70"/>
      <c r="X42" s="74">
        <v>12040</v>
      </c>
      <c r="Y42" s="70"/>
      <c r="Z42" s="74">
        <v>12040</v>
      </c>
      <c r="AA42" s="70"/>
      <c r="AB42" s="74">
        <v>12040</v>
      </c>
      <c r="AC42" s="70"/>
      <c r="AD42" s="74">
        <v>12040</v>
      </c>
      <c r="AE42" s="70"/>
      <c r="AF42" s="74">
        <v>54180</v>
      </c>
      <c r="AG42" s="30"/>
      <c r="AH42" s="20"/>
      <c r="AJ42" s="20"/>
      <c r="AL42" s="20"/>
    </row>
    <row r="43" spans="1:38" x14ac:dyDescent="0.2">
      <c r="A43" s="13" t="s">
        <v>10</v>
      </c>
      <c r="B43" s="7" t="s">
        <v>20</v>
      </c>
      <c r="C43" s="2"/>
      <c r="D43" s="2"/>
      <c r="E43" s="2" t="s">
        <v>1</v>
      </c>
      <c r="F43" s="67" t="s">
        <v>52</v>
      </c>
      <c r="G43" s="66"/>
      <c r="H43" s="75"/>
      <c r="I43" s="70"/>
      <c r="J43" s="75"/>
      <c r="K43" s="70"/>
      <c r="L43" s="75"/>
      <c r="M43" s="70"/>
      <c r="N43" s="75"/>
      <c r="O43" s="70"/>
      <c r="P43" s="75"/>
      <c r="Q43" s="70"/>
      <c r="R43" s="75"/>
      <c r="S43" s="70"/>
      <c r="T43" s="71" t="s">
        <v>52</v>
      </c>
      <c r="U43" s="70"/>
      <c r="V43" s="74">
        <v>12020</v>
      </c>
      <c r="W43" s="70"/>
      <c r="X43" s="74">
        <v>24040</v>
      </c>
      <c r="Y43" s="70"/>
      <c r="Z43" s="74">
        <v>36040</v>
      </c>
      <c r="AA43" s="70"/>
      <c r="AB43" s="74">
        <v>36040</v>
      </c>
      <c r="AC43" s="70"/>
      <c r="AD43" s="74">
        <v>30040</v>
      </c>
      <c r="AE43" s="70"/>
      <c r="AF43" s="74">
        <v>138180</v>
      </c>
      <c r="AG43" s="30"/>
      <c r="AH43" s="20"/>
      <c r="AJ43" s="20"/>
      <c r="AL43" s="20"/>
    </row>
    <row r="44" spans="1:38" x14ac:dyDescent="0.2">
      <c r="A44" s="39" t="s">
        <v>10</v>
      </c>
      <c r="B44" s="2"/>
      <c r="C44" s="2"/>
      <c r="D44" s="2"/>
      <c r="E44" s="2" t="s">
        <v>1</v>
      </c>
      <c r="F44" s="67" t="s">
        <v>52</v>
      </c>
      <c r="G44" s="66"/>
      <c r="H44" s="75"/>
      <c r="I44" s="70"/>
      <c r="J44" s="75"/>
      <c r="K44" s="70"/>
      <c r="L44" s="75"/>
      <c r="M44" s="70"/>
      <c r="N44" s="75"/>
      <c r="O44" s="70"/>
      <c r="P44" s="75"/>
      <c r="Q44" s="70"/>
      <c r="R44" s="75"/>
      <c r="S44" s="70"/>
      <c r="T44" s="71" t="s">
        <v>52</v>
      </c>
      <c r="U44" s="70"/>
      <c r="V44" s="73">
        <v>213404</v>
      </c>
      <c r="W44" s="70"/>
      <c r="X44" s="73">
        <v>162008</v>
      </c>
      <c r="Y44" s="70"/>
      <c r="Z44" s="73">
        <v>178008</v>
      </c>
      <c r="AA44" s="70"/>
      <c r="AB44" s="73">
        <v>178008</v>
      </c>
      <c r="AC44" s="70"/>
      <c r="AD44" s="73">
        <v>142008</v>
      </c>
      <c r="AE44" s="70"/>
      <c r="AF44" s="73">
        <v>873436</v>
      </c>
      <c r="AG44" s="30"/>
    </row>
    <row r="45" spans="1:38" x14ac:dyDescent="0.2">
      <c r="B45" s="2"/>
      <c r="C45" s="2"/>
      <c r="D45" s="2"/>
      <c r="E45" s="2"/>
      <c r="F45" s="1"/>
      <c r="G45" s="2"/>
      <c r="H45" s="3"/>
      <c r="I45" s="2"/>
      <c r="J45" s="3"/>
      <c r="K45" s="2"/>
      <c r="L45" s="3"/>
      <c r="M45" s="2"/>
      <c r="N45" s="3"/>
      <c r="O45" s="2"/>
      <c r="P45" s="3"/>
      <c r="Q45" s="2"/>
      <c r="R45" s="3"/>
      <c r="S45" s="2"/>
      <c r="T45" s="1"/>
      <c r="U45" s="2"/>
      <c r="V45" s="3"/>
      <c r="W45" s="2"/>
      <c r="X45" s="3"/>
      <c r="Y45" s="2"/>
      <c r="Z45" s="3"/>
      <c r="AA45" s="2"/>
      <c r="AB45" s="3"/>
      <c r="AC45" s="2"/>
      <c r="AD45" s="3"/>
      <c r="AE45" s="2"/>
      <c r="AF45" s="3"/>
      <c r="AG45" s="2"/>
    </row>
    <row r="46" spans="1:38" x14ac:dyDescent="0.2">
      <c r="B46" s="2"/>
      <c r="C46" s="2"/>
      <c r="D46" s="2"/>
      <c r="E46" s="2"/>
      <c r="F46" s="1"/>
      <c r="G46" s="2"/>
      <c r="H46" s="3"/>
      <c r="I46" s="2"/>
      <c r="J46" s="3"/>
      <c r="K46" s="2"/>
      <c r="L46" s="3"/>
      <c r="M46" s="2"/>
      <c r="N46" s="3"/>
      <c r="O46" s="2"/>
      <c r="P46" s="3"/>
      <c r="Q46" s="2"/>
      <c r="R46" s="3"/>
      <c r="S46" s="2"/>
      <c r="T46" s="1"/>
      <c r="U46" s="2"/>
      <c r="V46" s="3"/>
      <c r="W46" s="2"/>
      <c r="X46" s="3"/>
      <c r="Y46" s="2"/>
      <c r="Z46" s="3"/>
      <c r="AA46" s="2"/>
      <c r="AB46" s="3"/>
      <c r="AC46" s="2"/>
      <c r="AD46" s="3"/>
      <c r="AE46" s="2"/>
      <c r="AF46" s="3"/>
      <c r="AG46" s="2"/>
    </row>
    <row r="47" spans="1:38" x14ac:dyDescent="0.2">
      <c r="B47" s="2"/>
      <c r="C47" s="2"/>
      <c r="D47" s="2"/>
      <c r="E47" s="2"/>
      <c r="F47" s="1"/>
      <c r="G47" s="2"/>
      <c r="H47" s="3"/>
      <c r="I47" s="2"/>
      <c r="J47" s="3"/>
      <c r="K47" s="2"/>
      <c r="L47" s="3"/>
      <c r="M47" s="2"/>
      <c r="N47" s="3"/>
      <c r="O47" s="2"/>
      <c r="P47" s="3"/>
      <c r="Q47" s="2"/>
      <c r="R47" s="3"/>
      <c r="S47" s="2"/>
      <c r="T47" s="1"/>
      <c r="U47" s="2"/>
      <c r="V47" s="3"/>
      <c r="W47" s="2"/>
      <c r="X47" s="3"/>
      <c r="Y47" s="2"/>
      <c r="Z47" s="3"/>
      <c r="AA47" s="2"/>
      <c r="AB47" s="3"/>
      <c r="AC47" s="2"/>
      <c r="AD47" s="3"/>
      <c r="AE47" s="2"/>
      <c r="AF47" s="3"/>
      <c r="AG47" s="2"/>
    </row>
    <row r="48" spans="1:38" x14ac:dyDescent="0.2">
      <c r="B48" s="2"/>
      <c r="C48" s="2"/>
      <c r="D48" s="2"/>
      <c r="E48" s="2"/>
      <c r="F48" s="1"/>
      <c r="G48" s="2"/>
      <c r="H48" s="3"/>
      <c r="I48" s="2"/>
      <c r="J48" s="3"/>
      <c r="K48" s="2"/>
      <c r="L48" s="3"/>
      <c r="M48" s="2"/>
      <c r="N48" s="3"/>
      <c r="O48" s="2"/>
      <c r="P48" s="3"/>
      <c r="Q48" s="2"/>
      <c r="R48" s="3"/>
      <c r="S48" s="2"/>
      <c r="T48" s="1"/>
      <c r="U48" s="2"/>
      <c r="V48" s="3"/>
      <c r="W48" s="2"/>
      <c r="X48" s="3"/>
      <c r="Y48" s="2"/>
      <c r="Z48" s="3"/>
      <c r="AA48" s="2"/>
      <c r="AB48" s="3"/>
      <c r="AC48" s="2"/>
      <c r="AD48" s="3"/>
      <c r="AE48" s="2"/>
      <c r="AF48" s="3"/>
      <c r="AG48" s="2"/>
    </row>
    <row r="49" spans="2:33" x14ac:dyDescent="0.2">
      <c r="B49" s="2"/>
      <c r="C49" s="2"/>
      <c r="D49" s="2"/>
      <c r="E49" s="2"/>
      <c r="F49" s="1"/>
      <c r="G49" s="2"/>
      <c r="H49" s="3"/>
      <c r="I49" s="2"/>
      <c r="J49" s="3"/>
      <c r="K49" s="2"/>
      <c r="L49" s="3"/>
      <c r="M49" s="2"/>
      <c r="N49" s="3"/>
      <c r="O49" s="2"/>
      <c r="P49" s="3"/>
      <c r="Q49" s="2"/>
      <c r="R49" s="3"/>
      <c r="S49" s="2"/>
      <c r="T49" s="1"/>
      <c r="U49" s="2"/>
      <c r="V49" s="3"/>
      <c r="W49" s="2"/>
      <c r="X49" s="3"/>
      <c r="Y49" s="2"/>
      <c r="Z49" s="3"/>
      <c r="AA49" s="2"/>
      <c r="AB49" s="3"/>
      <c r="AC49" s="2"/>
      <c r="AD49" s="3"/>
      <c r="AE49" s="2"/>
      <c r="AF49" s="3"/>
      <c r="AG49" s="2"/>
    </row>
    <row r="50" spans="2:33" x14ac:dyDescent="0.2">
      <c r="B50" s="2"/>
      <c r="C50" s="2"/>
      <c r="D50" s="2"/>
      <c r="E50" s="2"/>
      <c r="F50" s="1"/>
      <c r="G50" s="2"/>
      <c r="H50" s="3"/>
      <c r="I50" s="2"/>
      <c r="J50" s="3"/>
      <c r="K50" s="2"/>
      <c r="L50" s="3"/>
      <c r="M50" s="2"/>
      <c r="N50" s="3"/>
      <c r="O50" s="2"/>
      <c r="P50" s="3"/>
      <c r="Q50" s="2"/>
      <c r="R50" s="3"/>
      <c r="S50" s="2"/>
      <c r="T50" s="1"/>
      <c r="U50" s="2"/>
      <c r="V50" s="3"/>
      <c r="W50" s="2"/>
      <c r="X50" s="3"/>
      <c r="Y50" s="2"/>
      <c r="Z50" s="3"/>
      <c r="AA50" s="2"/>
      <c r="AB50" s="3"/>
      <c r="AC50" s="2"/>
      <c r="AD50" s="3"/>
      <c r="AE50" s="2"/>
      <c r="AF50" s="3"/>
      <c r="AG50" s="2"/>
    </row>
    <row r="51" spans="2:33" x14ac:dyDescent="0.2">
      <c r="B51" s="2"/>
      <c r="C51" s="2"/>
      <c r="D51" s="2"/>
      <c r="E51" s="2"/>
      <c r="F51" s="1"/>
      <c r="G51" s="2"/>
      <c r="H51" s="3"/>
      <c r="I51" s="2"/>
      <c r="J51" s="3"/>
      <c r="K51" s="2"/>
      <c r="L51" s="3"/>
      <c r="M51" s="2"/>
      <c r="N51" s="3"/>
      <c r="O51" s="2"/>
      <c r="P51" s="3"/>
      <c r="Q51" s="2"/>
      <c r="R51" s="3"/>
      <c r="S51" s="2"/>
      <c r="T51" s="1"/>
      <c r="U51" s="2"/>
      <c r="V51" s="3"/>
      <c r="W51" s="2"/>
      <c r="X51" s="3"/>
      <c r="Y51" s="2"/>
      <c r="Z51" s="3"/>
      <c r="AA51" s="2"/>
      <c r="AB51" s="3"/>
      <c r="AC51" s="2"/>
      <c r="AD51" s="3"/>
      <c r="AE51" s="2"/>
      <c r="AF51" s="3"/>
      <c r="AG51" s="2"/>
    </row>
    <row r="52" spans="2:33" x14ac:dyDescent="0.2">
      <c r="B52" s="2"/>
      <c r="C52" s="2"/>
      <c r="D52" s="2"/>
      <c r="E52" s="2"/>
      <c r="F52" s="1"/>
      <c r="G52" s="2"/>
      <c r="H52" s="3"/>
      <c r="I52" s="2"/>
      <c r="J52" s="3"/>
      <c r="K52" s="2"/>
      <c r="L52" s="3"/>
      <c r="M52" s="2"/>
      <c r="N52" s="3"/>
      <c r="O52" s="2"/>
      <c r="P52" s="3"/>
      <c r="Q52" s="2"/>
      <c r="R52" s="3"/>
      <c r="S52" s="2"/>
      <c r="T52" s="1"/>
      <c r="U52" s="2"/>
      <c r="V52" s="3"/>
      <c r="W52" s="2"/>
      <c r="X52" s="3"/>
      <c r="Y52" s="2"/>
      <c r="Z52" s="3"/>
      <c r="AA52" s="2"/>
      <c r="AB52" s="3"/>
      <c r="AC52" s="2"/>
      <c r="AD52" s="3"/>
      <c r="AE52" s="2"/>
      <c r="AF52" s="3"/>
      <c r="AG52" s="2"/>
    </row>
    <row r="53" spans="2:33" x14ac:dyDescent="0.2">
      <c r="B53" s="2"/>
      <c r="C53" s="2"/>
      <c r="D53" s="2"/>
      <c r="E53" s="2"/>
      <c r="F53" s="1"/>
      <c r="G53" s="2"/>
      <c r="H53" s="3"/>
      <c r="I53" s="2"/>
      <c r="J53" s="3"/>
      <c r="K53" s="2"/>
      <c r="L53" s="3"/>
      <c r="M53" s="2"/>
      <c r="N53" s="3"/>
      <c r="O53" s="2"/>
      <c r="P53" s="3"/>
      <c r="Q53" s="2"/>
      <c r="R53" s="3"/>
      <c r="S53" s="2"/>
      <c r="T53" s="1"/>
      <c r="U53" s="2"/>
      <c r="V53" s="3"/>
      <c r="W53" s="2"/>
      <c r="X53" s="3"/>
      <c r="Y53" s="2"/>
      <c r="Z53" s="3"/>
      <c r="AA53" s="2"/>
      <c r="AB53" s="3"/>
      <c r="AC53" s="2"/>
      <c r="AD53" s="3"/>
      <c r="AE53" s="2"/>
      <c r="AF53" s="3"/>
      <c r="AG53" s="2"/>
    </row>
    <row r="54" spans="2:33" x14ac:dyDescent="0.2">
      <c r="B54" s="2"/>
      <c r="C54" s="2"/>
      <c r="D54" s="2"/>
      <c r="E54" s="2"/>
      <c r="F54" s="1"/>
      <c r="G54" s="2"/>
      <c r="H54" s="3"/>
      <c r="I54" s="2"/>
      <c r="J54" s="3"/>
      <c r="K54" s="2"/>
      <c r="L54" s="3"/>
      <c r="M54" s="2"/>
      <c r="N54" s="3"/>
      <c r="O54" s="2"/>
      <c r="P54" s="3"/>
      <c r="Q54" s="2"/>
      <c r="R54" s="3"/>
      <c r="S54" s="2"/>
      <c r="T54" s="1"/>
      <c r="U54" s="2"/>
      <c r="V54" s="3"/>
      <c r="W54" s="2"/>
      <c r="X54" s="3"/>
      <c r="Y54" s="2"/>
      <c r="Z54" s="3"/>
      <c r="AA54" s="2"/>
      <c r="AB54" s="3"/>
      <c r="AC54" s="2"/>
      <c r="AD54" s="3"/>
      <c r="AE54" s="2"/>
      <c r="AF54" s="3"/>
      <c r="AG54" s="2"/>
    </row>
    <row r="55" spans="2:33" x14ac:dyDescent="0.2">
      <c r="B55" s="2"/>
      <c r="C55" s="2"/>
      <c r="D55" s="2"/>
      <c r="E55" s="2"/>
      <c r="F55" s="1"/>
      <c r="G55" s="2"/>
      <c r="H55" s="3"/>
      <c r="I55" s="2"/>
      <c r="J55" s="3"/>
      <c r="K55" s="2"/>
      <c r="L55" s="3"/>
      <c r="M55" s="2"/>
      <c r="N55" s="3"/>
      <c r="O55" s="2"/>
      <c r="P55" s="3"/>
      <c r="Q55" s="2"/>
      <c r="R55" s="3"/>
      <c r="S55" s="2"/>
      <c r="T55" s="1"/>
      <c r="U55" s="2"/>
      <c r="V55" s="3"/>
      <c r="W55" s="2"/>
      <c r="X55" s="3"/>
      <c r="Y55" s="2"/>
      <c r="Z55" s="3"/>
      <c r="AA55" s="2"/>
      <c r="AB55" s="3"/>
      <c r="AC55" s="2"/>
      <c r="AD55" s="3"/>
      <c r="AE55" s="2"/>
      <c r="AF55" s="3"/>
      <c r="AG55" s="2"/>
    </row>
    <row r="56" spans="2:33" x14ac:dyDescent="0.2">
      <c r="B56" s="2"/>
      <c r="C56" s="2"/>
      <c r="D56" s="2"/>
      <c r="E56" s="2"/>
      <c r="F56" s="1"/>
      <c r="G56" s="2"/>
      <c r="H56" s="3"/>
      <c r="I56" s="2"/>
      <c r="J56" s="3"/>
      <c r="K56" s="2"/>
      <c r="L56" s="3"/>
      <c r="M56" s="2"/>
      <c r="N56" s="3"/>
      <c r="O56" s="2"/>
      <c r="P56" s="3"/>
      <c r="Q56" s="2"/>
      <c r="R56" s="3"/>
      <c r="S56" s="2"/>
      <c r="T56" s="1"/>
      <c r="U56" s="2"/>
      <c r="V56" s="3"/>
      <c r="W56" s="2"/>
      <c r="X56" s="3"/>
      <c r="Y56" s="2"/>
      <c r="Z56" s="3"/>
      <c r="AA56" s="2"/>
      <c r="AB56" s="3"/>
      <c r="AC56" s="2"/>
      <c r="AD56" s="3"/>
      <c r="AE56" s="2"/>
      <c r="AF56" s="3"/>
      <c r="AG56" s="2"/>
    </row>
    <row r="57" spans="2:33" x14ac:dyDescent="0.2">
      <c r="B57" s="2"/>
      <c r="C57" s="2"/>
      <c r="D57" s="2"/>
      <c r="E57" s="2"/>
      <c r="F57" s="1"/>
      <c r="G57" s="2"/>
      <c r="H57" s="3"/>
      <c r="I57" s="2"/>
      <c r="J57" s="3"/>
      <c r="K57" s="2"/>
      <c r="L57" s="3"/>
      <c r="M57" s="2"/>
      <c r="N57" s="3"/>
      <c r="O57" s="2"/>
      <c r="P57" s="3"/>
      <c r="Q57" s="2"/>
      <c r="R57" s="3"/>
      <c r="S57" s="2"/>
      <c r="T57" s="1"/>
      <c r="U57" s="2"/>
      <c r="V57" s="3"/>
      <c r="W57" s="2"/>
      <c r="X57" s="3"/>
      <c r="Y57" s="2"/>
      <c r="Z57" s="3"/>
      <c r="AA57" s="2"/>
      <c r="AB57" s="3"/>
      <c r="AC57" s="2"/>
      <c r="AD57" s="3"/>
      <c r="AE57" s="2"/>
      <c r="AF57" s="3"/>
      <c r="AG57" s="2"/>
    </row>
  </sheetData>
  <pageMargins left="0.75" right="0.75" top="1" bottom="1" header="0.5" footer="0.5"/>
  <headerFooter>
    <oddHeader>&amp;f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GridLines="0" showRowColHeaders="0" workbookViewId="0">
      <pane xSplit="4" ySplit="9" topLeftCell="E30" activePane="bottomRight" state="frozenSplit"/>
      <selection pane="topRight"/>
      <selection pane="bottomLeft"/>
      <selection pane="bottomRight" activeCell="J50" sqref="J50"/>
    </sheetView>
  </sheetViews>
  <sheetFormatPr defaultRowHeight="11.25" x14ac:dyDescent="0.2"/>
  <cols>
    <col min="1" max="1" width="0.5" style="30" customWidth="1"/>
    <col min="2" max="3" width="2" style="30" customWidth="1"/>
    <col min="4" max="4" width="79" style="30" customWidth="1"/>
    <col min="5" max="5" width="0.5" style="30" customWidth="1"/>
    <col min="6" max="6" width="12" style="32" customWidth="1"/>
    <col min="7" max="7" width="0.5" style="30" customWidth="1"/>
    <col min="8" max="8" width="12" style="32" customWidth="1"/>
    <col min="9" max="9" width="0.5" style="30" customWidth="1"/>
    <col min="10" max="10" width="12" style="32" customWidth="1"/>
    <col min="11" max="11" width="0.5" style="30" customWidth="1"/>
    <col min="12" max="12" width="12" style="32" customWidth="1"/>
    <col min="13" max="13" width="0.5" style="30" customWidth="1"/>
    <col min="14" max="14" width="12" style="32" customWidth="1"/>
    <col min="15" max="15" width="0.5" style="30" customWidth="1"/>
    <col min="16" max="16" width="12" style="32" customWidth="1"/>
    <col min="17" max="16384" width="9.33203125" style="33"/>
  </cols>
  <sheetData>
    <row r="1" spans="2:16" x14ac:dyDescent="0.2">
      <c r="E1" s="31" t="s">
        <v>1</v>
      </c>
      <c r="K1" s="31" t="s">
        <v>0</v>
      </c>
    </row>
    <row r="2" spans="2:16" x14ac:dyDescent="0.2">
      <c r="K2" s="31" t="s">
        <v>2</v>
      </c>
    </row>
    <row r="3" spans="2:16" x14ac:dyDescent="0.2">
      <c r="K3" s="31" t="s">
        <v>104</v>
      </c>
    </row>
    <row r="4" spans="2:16" x14ac:dyDescent="0.2">
      <c r="K4" s="4" t="s">
        <v>61</v>
      </c>
    </row>
    <row r="5" spans="2:16" x14ac:dyDescent="0.2">
      <c r="K5" s="31" t="s">
        <v>157</v>
      </c>
    </row>
    <row r="7" spans="2:16" x14ac:dyDescent="0.2">
      <c r="F7" s="5"/>
      <c r="G7" s="5"/>
      <c r="H7" s="5"/>
      <c r="I7" s="5"/>
      <c r="J7" s="5"/>
      <c r="K7" s="5" t="s">
        <v>48</v>
      </c>
      <c r="L7" s="5"/>
      <c r="M7" s="5"/>
      <c r="N7" s="5"/>
      <c r="O7" s="5"/>
      <c r="P7" s="5"/>
    </row>
    <row r="8" spans="2:16" x14ac:dyDescent="0.2">
      <c r="F8" s="5" t="s">
        <v>155</v>
      </c>
      <c r="H8" s="5" t="s">
        <v>154</v>
      </c>
      <c r="J8" s="5" t="s">
        <v>153</v>
      </c>
      <c r="L8" s="5" t="s">
        <v>152</v>
      </c>
      <c r="N8" s="5" t="s">
        <v>151</v>
      </c>
      <c r="P8" s="5" t="s">
        <v>10</v>
      </c>
    </row>
    <row r="9" spans="2:16" ht="5.0999999999999996" customHeight="1" x14ac:dyDescent="0.2"/>
    <row r="10" spans="2:16" x14ac:dyDescent="0.2">
      <c r="B10" s="28" t="s">
        <v>28</v>
      </c>
      <c r="E10" s="30" t="s">
        <v>1</v>
      </c>
    </row>
    <row r="11" spans="2:16" x14ac:dyDescent="0.2">
      <c r="C11" s="28" t="s">
        <v>102</v>
      </c>
      <c r="E11" s="30" t="s">
        <v>1</v>
      </c>
    </row>
    <row r="12" spans="2:16" x14ac:dyDescent="0.2">
      <c r="D12" s="29" t="s">
        <v>101</v>
      </c>
      <c r="E12" s="30" t="s">
        <v>1</v>
      </c>
      <c r="F12" s="68">
        <v>30450</v>
      </c>
      <c r="G12" s="66"/>
      <c r="H12" s="68">
        <v>0</v>
      </c>
      <c r="I12" s="66"/>
      <c r="J12" s="68">
        <v>0</v>
      </c>
      <c r="K12" s="66"/>
      <c r="L12" s="68">
        <v>0</v>
      </c>
      <c r="M12" s="66"/>
      <c r="N12" s="68">
        <v>0</v>
      </c>
      <c r="O12" s="66"/>
      <c r="P12" s="68">
        <v>30450</v>
      </c>
    </row>
    <row r="13" spans="2:16" x14ac:dyDescent="0.2">
      <c r="D13" s="29" t="s">
        <v>99</v>
      </c>
      <c r="E13" s="30" t="s">
        <v>1</v>
      </c>
      <c r="F13" s="69">
        <v>50749.999999999993</v>
      </c>
      <c r="G13" s="66"/>
      <c r="H13" s="69">
        <v>0</v>
      </c>
      <c r="I13" s="66"/>
      <c r="J13" s="69">
        <v>0</v>
      </c>
      <c r="K13" s="66"/>
      <c r="L13" s="69">
        <v>0</v>
      </c>
      <c r="M13" s="66"/>
      <c r="N13" s="69">
        <v>0</v>
      </c>
      <c r="O13" s="66"/>
      <c r="P13" s="69">
        <v>50749.999999999993</v>
      </c>
    </row>
    <row r="14" spans="2:16" x14ac:dyDescent="0.2">
      <c r="C14" s="28" t="s">
        <v>63</v>
      </c>
      <c r="E14" s="30" t="s">
        <v>1</v>
      </c>
      <c r="F14" s="68">
        <v>81200</v>
      </c>
      <c r="G14" s="66"/>
      <c r="H14" s="68">
        <v>0</v>
      </c>
      <c r="I14" s="66"/>
      <c r="J14" s="68">
        <v>0</v>
      </c>
      <c r="K14" s="66"/>
      <c r="L14" s="68">
        <v>0</v>
      </c>
      <c r="M14" s="66"/>
      <c r="N14" s="68">
        <v>0</v>
      </c>
      <c r="O14" s="66"/>
      <c r="P14" s="68">
        <v>81200</v>
      </c>
    </row>
    <row r="15" spans="2:16" x14ac:dyDescent="0.2">
      <c r="C15" s="28" t="s">
        <v>96</v>
      </c>
      <c r="E15" s="30" t="s">
        <v>1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</row>
    <row r="16" spans="2:16" x14ac:dyDescent="0.2">
      <c r="D16" s="29" t="s">
        <v>130</v>
      </c>
      <c r="E16" s="30" t="s">
        <v>1</v>
      </c>
      <c r="F16" s="68">
        <v>60900</v>
      </c>
      <c r="G16" s="66"/>
      <c r="H16" s="68">
        <v>0</v>
      </c>
      <c r="I16" s="66"/>
      <c r="J16" s="68">
        <v>0</v>
      </c>
      <c r="K16" s="66"/>
      <c r="L16" s="68">
        <v>0</v>
      </c>
      <c r="M16" s="66"/>
      <c r="N16" s="68">
        <v>0</v>
      </c>
      <c r="O16" s="66"/>
      <c r="P16" s="68">
        <v>60900</v>
      </c>
    </row>
    <row r="17" spans="3:16" x14ac:dyDescent="0.2">
      <c r="D17" s="29" t="s">
        <v>95</v>
      </c>
      <c r="E17" s="30" t="s">
        <v>1</v>
      </c>
      <c r="F17" s="68">
        <v>5075</v>
      </c>
      <c r="G17" s="66"/>
      <c r="H17" s="68">
        <v>10454.5</v>
      </c>
      <c r="I17" s="66"/>
      <c r="J17" s="68">
        <v>10768.134999999998</v>
      </c>
      <c r="K17" s="66"/>
      <c r="L17" s="68">
        <v>11091.179049999999</v>
      </c>
      <c r="M17" s="66"/>
      <c r="N17" s="68">
        <v>5711.9572107500007</v>
      </c>
      <c r="O17" s="66"/>
      <c r="P17" s="68">
        <v>43100.77126075</v>
      </c>
    </row>
    <row r="18" spans="3:16" x14ac:dyDescent="0.2">
      <c r="D18" s="29" t="s">
        <v>94</v>
      </c>
      <c r="E18" s="30" t="s">
        <v>1</v>
      </c>
      <c r="F18" s="69">
        <v>14007</v>
      </c>
      <c r="G18" s="66"/>
      <c r="H18" s="69">
        <v>14427.210000000001</v>
      </c>
      <c r="I18" s="66"/>
      <c r="J18" s="69">
        <v>14860.026299999998</v>
      </c>
      <c r="K18" s="66"/>
      <c r="L18" s="69">
        <v>15305.827089000002</v>
      </c>
      <c r="M18" s="66"/>
      <c r="N18" s="69">
        <v>15765.001901670003</v>
      </c>
      <c r="O18" s="66"/>
      <c r="P18" s="69">
        <v>74365.065290669998</v>
      </c>
    </row>
    <row r="19" spans="3:16" x14ac:dyDescent="0.2">
      <c r="C19" s="28" t="s">
        <v>63</v>
      </c>
      <c r="E19" s="30" t="s">
        <v>1</v>
      </c>
      <c r="F19" s="68">
        <v>79982</v>
      </c>
      <c r="G19" s="66"/>
      <c r="H19" s="68">
        <v>24881.71</v>
      </c>
      <c r="I19" s="66"/>
      <c r="J19" s="68">
        <v>25628.161299999996</v>
      </c>
      <c r="K19" s="66"/>
      <c r="L19" s="68">
        <v>26397.006139000001</v>
      </c>
      <c r="M19" s="66"/>
      <c r="N19" s="68">
        <v>21476.959112420001</v>
      </c>
      <c r="O19" s="66"/>
      <c r="P19" s="68">
        <v>178365.83655141998</v>
      </c>
    </row>
    <row r="20" spans="3:16" x14ac:dyDescent="0.2">
      <c r="C20" s="28" t="s">
        <v>91</v>
      </c>
      <c r="E20" s="30" t="s">
        <v>1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</row>
    <row r="21" spans="3:16" x14ac:dyDescent="0.2">
      <c r="D21" s="29" t="s">
        <v>90</v>
      </c>
      <c r="E21" s="30" t="s">
        <v>1</v>
      </c>
      <c r="F21" s="68">
        <v>5075</v>
      </c>
      <c r="G21" s="66"/>
      <c r="H21" s="68">
        <v>10454.5</v>
      </c>
      <c r="I21" s="66"/>
      <c r="J21" s="68">
        <v>10768.134999999998</v>
      </c>
      <c r="K21" s="66"/>
      <c r="L21" s="68">
        <v>11091.179049999999</v>
      </c>
      <c r="M21" s="66"/>
      <c r="N21" s="68">
        <v>5711.9572107500007</v>
      </c>
      <c r="O21" s="66"/>
      <c r="P21" s="68">
        <v>43100.77126075</v>
      </c>
    </row>
    <row r="22" spans="3:16" x14ac:dyDescent="0.2">
      <c r="D22" s="29" t="s">
        <v>87</v>
      </c>
      <c r="E22" s="30" t="s">
        <v>1</v>
      </c>
      <c r="F22" s="69">
        <v>0</v>
      </c>
      <c r="G22" s="66"/>
      <c r="H22" s="69">
        <v>4181.8</v>
      </c>
      <c r="I22" s="66"/>
      <c r="J22" s="69">
        <v>8614.5079999999998</v>
      </c>
      <c r="K22" s="66"/>
      <c r="L22" s="69">
        <v>8872.9432400000005</v>
      </c>
      <c r="M22" s="66"/>
      <c r="N22" s="69">
        <v>9139.1315372000008</v>
      </c>
      <c r="O22" s="66"/>
      <c r="P22" s="69">
        <v>30808.3827772</v>
      </c>
    </row>
    <row r="23" spans="3:16" x14ac:dyDescent="0.2">
      <c r="C23" s="28" t="s">
        <v>63</v>
      </c>
      <c r="E23" s="30" t="s">
        <v>1</v>
      </c>
      <c r="F23" s="68">
        <v>5075</v>
      </c>
      <c r="G23" s="66"/>
      <c r="H23" s="68">
        <v>14636.3</v>
      </c>
      <c r="I23" s="66"/>
      <c r="J23" s="68">
        <v>19382.642999999996</v>
      </c>
      <c r="K23" s="66"/>
      <c r="L23" s="68">
        <v>19964.122289999999</v>
      </c>
      <c r="M23" s="66"/>
      <c r="N23" s="68">
        <v>14851.088747950002</v>
      </c>
      <c r="O23" s="66"/>
      <c r="P23" s="68">
        <v>73909.154037950007</v>
      </c>
    </row>
    <row r="24" spans="3:16" x14ac:dyDescent="0.2">
      <c r="C24" s="28" t="s">
        <v>84</v>
      </c>
      <c r="E24" s="30" t="s">
        <v>1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</row>
    <row r="25" spans="3:16" x14ac:dyDescent="0.2">
      <c r="D25" s="29" t="s">
        <v>83</v>
      </c>
      <c r="E25" s="30" t="s">
        <v>1</v>
      </c>
      <c r="F25" s="68">
        <v>17965.5</v>
      </c>
      <c r="G25" s="66"/>
      <c r="H25" s="68">
        <v>37008.929999999993</v>
      </c>
      <c r="I25" s="66"/>
      <c r="J25" s="68">
        <v>38119.197899999992</v>
      </c>
      <c r="K25" s="66"/>
      <c r="L25" s="68">
        <v>39262.773837000001</v>
      </c>
      <c r="M25" s="66"/>
      <c r="N25" s="68">
        <v>40440.65705211</v>
      </c>
      <c r="O25" s="66"/>
      <c r="P25" s="68">
        <v>172797.05878910999</v>
      </c>
    </row>
    <row r="26" spans="3:16" x14ac:dyDescent="0.2">
      <c r="D26" s="29" t="s">
        <v>82</v>
      </c>
      <c r="E26" s="30" t="s">
        <v>1</v>
      </c>
      <c r="F26" s="68">
        <v>17965.5</v>
      </c>
      <c r="G26" s="66"/>
      <c r="H26" s="68">
        <v>37008.929999999993</v>
      </c>
      <c r="I26" s="66"/>
      <c r="J26" s="68">
        <v>38119.197899999992</v>
      </c>
      <c r="K26" s="66"/>
      <c r="L26" s="68">
        <v>39262.773837000001</v>
      </c>
      <c r="M26" s="66"/>
      <c r="N26" s="68">
        <v>40440.65705211</v>
      </c>
      <c r="O26" s="66"/>
      <c r="P26" s="68">
        <v>172797.05878910999</v>
      </c>
    </row>
    <row r="27" spans="3:16" x14ac:dyDescent="0.2">
      <c r="D27" s="29" t="s">
        <v>79</v>
      </c>
      <c r="E27" s="30" t="s">
        <v>1</v>
      </c>
      <c r="F27" s="69">
        <v>2216.7599999999998</v>
      </c>
      <c r="G27" s="66"/>
      <c r="H27" s="69">
        <v>4566.5255999999999</v>
      </c>
      <c r="I27" s="66"/>
      <c r="J27" s="69">
        <v>4703.5213679999997</v>
      </c>
      <c r="K27" s="66"/>
      <c r="L27" s="69">
        <v>4844.6270090399994</v>
      </c>
      <c r="M27" s="66"/>
      <c r="N27" s="69">
        <v>4989.9658193112009</v>
      </c>
      <c r="O27" s="66"/>
      <c r="P27" s="69">
        <v>21321.399796351201</v>
      </c>
    </row>
    <row r="28" spans="3:16" x14ac:dyDescent="0.2">
      <c r="C28" s="28" t="s">
        <v>63</v>
      </c>
      <c r="E28" s="30" t="s">
        <v>1</v>
      </c>
      <c r="F28" s="68">
        <v>38147.760000000002</v>
      </c>
      <c r="G28" s="66"/>
      <c r="H28" s="68">
        <v>78584.38559999998</v>
      </c>
      <c r="I28" s="66"/>
      <c r="J28" s="68">
        <v>80941.917167999985</v>
      </c>
      <c r="K28" s="66"/>
      <c r="L28" s="68">
        <v>83370.174683040008</v>
      </c>
      <c r="M28" s="66"/>
      <c r="N28" s="68">
        <v>85871.279923531198</v>
      </c>
      <c r="O28" s="66"/>
      <c r="P28" s="68">
        <v>366915.51737457118</v>
      </c>
    </row>
    <row r="29" spans="3:16" x14ac:dyDescent="0.2">
      <c r="C29" s="28" t="s">
        <v>78</v>
      </c>
      <c r="E29" s="30" t="s">
        <v>1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</row>
    <row r="30" spans="3:16" x14ac:dyDescent="0.2">
      <c r="D30" s="29" t="s">
        <v>77</v>
      </c>
      <c r="E30" s="30" t="s">
        <v>1</v>
      </c>
      <c r="F30" s="68">
        <v>0</v>
      </c>
      <c r="G30" s="66"/>
      <c r="H30" s="68">
        <v>5227.25</v>
      </c>
      <c r="I30" s="66"/>
      <c r="J30" s="68">
        <v>5384.0674999999992</v>
      </c>
      <c r="K30" s="66"/>
      <c r="L30" s="68">
        <v>5545.5895249999994</v>
      </c>
      <c r="M30" s="66"/>
      <c r="N30" s="68">
        <v>5711.9572107500007</v>
      </c>
      <c r="O30" s="66"/>
      <c r="P30" s="68">
        <v>21868.864235749999</v>
      </c>
    </row>
    <row r="31" spans="3:16" x14ac:dyDescent="0.2">
      <c r="D31" s="29" t="s">
        <v>76</v>
      </c>
      <c r="E31" s="30" t="s">
        <v>1</v>
      </c>
      <c r="F31" s="68">
        <v>0</v>
      </c>
      <c r="G31" s="66"/>
      <c r="H31" s="68">
        <v>10454.5</v>
      </c>
      <c r="I31" s="66"/>
      <c r="J31" s="68">
        <v>10768.134999999998</v>
      </c>
      <c r="K31" s="66"/>
      <c r="L31" s="68">
        <v>11091.179049999999</v>
      </c>
      <c r="M31" s="66"/>
      <c r="N31" s="68">
        <v>0</v>
      </c>
      <c r="O31" s="66"/>
      <c r="P31" s="68">
        <v>32313.814049999997</v>
      </c>
    </row>
    <row r="32" spans="3:16" x14ac:dyDescent="0.2">
      <c r="D32" s="29" t="s">
        <v>75</v>
      </c>
      <c r="E32" s="30" t="s">
        <v>1</v>
      </c>
      <c r="F32" s="69">
        <v>0</v>
      </c>
      <c r="G32" s="66"/>
      <c r="H32" s="69">
        <v>10454.5</v>
      </c>
      <c r="I32" s="66"/>
      <c r="J32" s="69">
        <v>10768.134999999998</v>
      </c>
      <c r="K32" s="66"/>
      <c r="L32" s="69">
        <v>11091.179049999999</v>
      </c>
      <c r="M32" s="66"/>
      <c r="N32" s="69">
        <v>0</v>
      </c>
      <c r="O32" s="66"/>
      <c r="P32" s="69">
        <v>32313.814049999997</v>
      </c>
    </row>
    <row r="33" spans="1:16" x14ac:dyDescent="0.2">
      <c r="C33" s="28" t="s">
        <v>63</v>
      </c>
      <c r="E33" s="30" t="s">
        <v>1</v>
      </c>
      <c r="F33" s="69">
        <v>0</v>
      </c>
      <c r="G33" s="66"/>
      <c r="H33" s="69">
        <v>26136.25</v>
      </c>
      <c r="I33" s="66"/>
      <c r="J33" s="69">
        <v>26920.337499999994</v>
      </c>
      <c r="K33" s="66"/>
      <c r="L33" s="69">
        <v>27727.947624999997</v>
      </c>
      <c r="M33" s="66"/>
      <c r="N33" s="69">
        <v>5711.9572107500007</v>
      </c>
      <c r="O33" s="66"/>
      <c r="P33" s="69">
        <v>86496.492335749994</v>
      </c>
    </row>
    <row r="34" spans="1:16" x14ac:dyDescent="0.2">
      <c r="B34" s="28" t="s">
        <v>23</v>
      </c>
      <c r="E34" s="30" t="s">
        <v>1</v>
      </c>
      <c r="F34" s="68">
        <v>204404.76</v>
      </c>
      <c r="G34" s="66"/>
      <c r="H34" s="68">
        <v>144238.64559999999</v>
      </c>
      <c r="I34" s="66"/>
      <c r="J34" s="68">
        <v>152873.05896799997</v>
      </c>
      <c r="K34" s="66"/>
      <c r="L34" s="68">
        <v>157459.25073704001</v>
      </c>
      <c r="M34" s="66"/>
      <c r="N34" s="68">
        <v>127911.2849946512</v>
      </c>
      <c r="O34" s="66"/>
      <c r="P34" s="68">
        <v>786887.00029969122</v>
      </c>
    </row>
    <row r="35" spans="1:16" x14ac:dyDescent="0.2">
      <c r="B35" s="28" t="s">
        <v>22</v>
      </c>
      <c r="E35" s="30" t="s">
        <v>1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</row>
    <row r="36" spans="1:16" x14ac:dyDescent="0.2">
      <c r="C36" s="28" t="s">
        <v>72</v>
      </c>
      <c r="E36" s="30" t="s">
        <v>1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</row>
    <row r="37" spans="1:16" x14ac:dyDescent="0.2">
      <c r="D37" s="29" t="s">
        <v>71</v>
      </c>
      <c r="E37" s="30" t="s">
        <v>1</v>
      </c>
      <c r="F37" s="68">
        <v>6698.9999999999991</v>
      </c>
      <c r="G37" s="66"/>
      <c r="H37" s="68">
        <v>13799.939999999999</v>
      </c>
      <c r="I37" s="66"/>
      <c r="J37" s="68">
        <v>28427.876399999997</v>
      </c>
      <c r="K37" s="66"/>
      <c r="L37" s="68">
        <v>29280.712692000001</v>
      </c>
      <c r="M37" s="66"/>
      <c r="N37" s="68">
        <v>22619.350554570003</v>
      </c>
      <c r="O37" s="66"/>
      <c r="P37" s="68">
        <v>100826.87964657</v>
      </c>
    </row>
    <row r="38" spans="1:16" x14ac:dyDescent="0.2">
      <c r="C38" s="28" t="s">
        <v>68</v>
      </c>
      <c r="E38" s="30" t="s">
        <v>1</v>
      </c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</row>
    <row r="39" spans="1:16" x14ac:dyDescent="0.2">
      <c r="D39" s="29" t="s">
        <v>67</v>
      </c>
      <c r="E39" s="30" t="s">
        <v>1</v>
      </c>
      <c r="F39" s="68">
        <v>5917.4499999999989</v>
      </c>
      <c r="G39" s="66"/>
      <c r="H39" s="68">
        <v>12189.946999999998</v>
      </c>
      <c r="I39" s="66"/>
      <c r="J39" s="68">
        <v>12555.645409999999</v>
      </c>
      <c r="K39" s="66"/>
      <c r="L39" s="68">
        <v>12932.314772299998</v>
      </c>
      <c r="M39" s="66"/>
      <c r="N39" s="68">
        <v>13320.284215469001</v>
      </c>
      <c r="O39" s="66"/>
      <c r="P39" s="68">
        <v>56915.641397768995</v>
      </c>
    </row>
    <row r="40" spans="1:16" x14ac:dyDescent="0.2">
      <c r="D40" s="29" t="s">
        <v>65</v>
      </c>
      <c r="E40" s="30" t="s">
        <v>1</v>
      </c>
      <c r="F40" s="69">
        <v>803.88</v>
      </c>
      <c r="G40" s="66"/>
      <c r="H40" s="69">
        <v>1655.9928</v>
      </c>
      <c r="I40" s="66"/>
      <c r="J40" s="69">
        <v>1705.6725839999999</v>
      </c>
      <c r="K40" s="66"/>
      <c r="L40" s="69">
        <v>1756.8427615200001</v>
      </c>
      <c r="M40" s="66"/>
      <c r="N40" s="69">
        <v>1809.5480443656002</v>
      </c>
      <c r="O40" s="66"/>
      <c r="P40" s="69">
        <v>7731.9361898856005</v>
      </c>
    </row>
    <row r="41" spans="1:16" x14ac:dyDescent="0.2">
      <c r="C41" s="28" t="s">
        <v>63</v>
      </c>
      <c r="E41" s="30" t="s">
        <v>1</v>
      </c>
      <c r="F41" s="69">
        <v>6721.329999999999</v>
      </c>
      <c r="G41" s="66"/>
      <c r="H41" s="69">
        <v>13845.939799999998</v>
      </c>
      <c r="I41" s="66"/>
      <c r="J41" s="69">
        <v>14261.317993999999</v>
      </c>
      <c r="K41" s="66"/>
      <c r="L41" s="69">
        <v>14689.157533819998</v>
      </c>
      <c r="M41" s="66"/>
      <c r="N41" s="69">
        <v>15129.8322598346</v>
      </c>
      <c r="O41" s="66"/>
      <c r="P41" s="69">
        <v>64647.577587654596</v>
      </c>
    </row>
    <row r="42" spans="1:16" x14ac:dyDescent="0.2">
      <c r="B42" s="28" t="s">
        <v>20</v>
      </c>
      <c r="E42" s="30" t="s">
        <v>1</v>
      </c>
      <c r="F42" s="69">
        <v>13420.329999999998</v>
      </c>
      <c r="G42" s="66"/>
      <c r="H42" s="69">
        <v>27645.879799999995</v>
      </c>
      <c r="I42" s="66"/>
      <c r="J42" s="69">
        <v>42689.194393999998</v>
      </c>
      <c r="K42" s="66"/>
      <c r="L42" s="69">
        <v>43969.870225819999</v>
      </c>
      <c r="M42" s="66"/>
      <c r="N42" s="69">
        <v>37749.182814404601</v>
      </c>
      <c r="O42" s="66"/>
      <c r="P42" s="69">
        <v>165474.4572342246</v>
      </c>
    </row>
    <row r="43" spans="1:16" x14ac:dyDescent="0.2">
      <c r="A43" s="28" t="s">
        <v>10</v>
      </c>
      <c r="E43" s="30" t="s">
        <v>1</v>
      </c>
      <c r="F43" s="68">
        <v>217825.09</v>
      </c>
      <c r="G43" s="66"/>
      <c r="H43" s="68">
        <v>171884.52539999998</v>
      </c>
      <c r="I43" s="66"/>
      <c r="J43" s="68">
        <v>195562.25336199996</v>
      </c>
      <c r="K43" s="66"/>
      <c r="L43" s="68">
        <v>201429.12096286</v>
      </c>
      <c r="M43" s="66"/>
      <c r="N43" s="68">
        <v>165660.46780905582</v>
      </c>
      <c r="O43" s="66"/>
      <c r="P43" s="68">
        <v>952361.45753391576</v>
      </c>
    </row>
  </sheetData>
  <pageMargins left="0.75" right="0.75" top="1" bottom="1" header="0.5" footer="0.5"/>
  <headerFooter>
    <oddHeader>&amp;f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6"/>
  <sheetViews>
    <sheetView showGridLines="0" workbookViewId="0">
      <pane xSplit="4" ySplit="10" topLeftCell="E24" activePane="bottomRight" state="frozenSplit"/>
      <selection pane="topRight"/>
      <selection pane="bottomLeft"/>
      <selection pane="bottomRight" sqref="A1:AF41"/>
    </sheetView>
  </sheetViews>
  <sheetFormatPr defaultRowHeight="11.25" x14ac:dyDescent="0.2"/>
  <cols>
    <col min="1" max="1" width="0.5" style="11" customWidth="1"/>
    <col min="2" max="3" width="2" style="11" customWidth="1"/>
    <col min="4" max="4" width="51" style="11" customWidth="1"/>
    <col min="5" max="5" width="0.5" style="11" customWidth="1"/>
    <col min="6" max="6" width="14" style="17" hidden="1" customWidth="1"/>
    <col min="7" max="7" width="0.5" style="11" hidden="1" customWidth="1"/>
    <col min="8" max="8" width="9" style="10" hidden="1" customWidth="1"/>
    <col min="9" max="9" width="0.5" style="11" hidden="1" customWidth="1"/>
    <col min="10" max="10" width="9" style="10" hidden="1" customWidth="1"/>
    <col min="11" max="11" width="0.5" style="11" hidden="1" customWidth="1"/>
    <col min="12" max="12" width="9" style="10" hidden="1" customWidth="1"/>
    <col min="13" max="13" width="0.5" style="11" hidden="1" customWidth="1"/>
    <col min="14" max="14" width="9" style="10" hidden="1" customWidth="1"/>
    <col min="15" max="15" width="0.5" style="11" hidden="1" customWidth="1"/>
    <col min="16" max="16" width="9" style="10" hidden="1" customWidth="1"/>
    <col min="17" max="17" width="0.5" style="11" hidden="1" customWidth="1"/>
    <col min="18" max="18" width="10" style="10" hidden="1" customWidth="1"/>
    <col min="19" max="19" width="0.5" style="11" hidden="1" customWidth="1"/>
    <col min="20" max="20" width="10" style="17" hidden="1" customWidth="1"/>
    <col min="21" max="21" width="0.5" style="11" hidden="1" customWidth="1"/>
    <col min="22" max="22" width="12" style="10" customWidth="1"/>
    <col min="23" max="23" width="0.5" style="11" customWidth="1"/>
    <col min="24" max="24" width="12" style="10" customWidth="1"/>
    <col min="25" max="25" width="0.5" style="11" customWidth="1"/>
    <col min="26" max="26" width="12" style="10" customWidth="1"/>
    <col min="27" max="27" width="0.5" style="11" customWidth="1"/>
    <col min="28" max="28" width="12" style="10" customWidth="1"/>
    <col min="29" max="29" width="0.5" style="11" customWidth="1"/>
    <col min="30" max="30" width="12" style="10" customWidth="1"/>
    <col min="31" max="31" width="0.5" style="11" customWidth="1"/>
    <col min="32" max="32" width="12" style="10" customWidth="1"/>
    <col min="33" max="33" width="0.5" style="11" customWidth="1"/>
    <col min="34" max="34" width="8" style="10" customWidth="1"/>
    <col min="35" max="35" width="0.5" style="11" customWidth="1"/>
    <col min="36" max="36" width="8" style="10" customWidth="1"/>
    <col min="37" max="37" width="0.5" style="11" customWidth="1"/>
    <col min="38" max="38" width="9" style="10" customWidth="1"/>
    <col min="39" max="39" width="0.5" style="11" customWidth="1"/>
    <col min="40" max="40" width="16" style="17" customWidth="1"/>
    <col min="41" max="41" width="0.5" style="11" customWidth="1"/>
    <col min="42" max="42" width="22" style="17" customWidth="1"/>
    <col min="43" max="16384" width="9.33203125" style="9"/>
  </cols>
  <sheetData>
    <row r="1" spans="2:43" x14ac:dyDescent="0.2">
      <c r="E1" s="17" t="s">
        <v>1</v>
      </c>
      <c r="X1" s="17" t="s">
        <v>0</v>
      </c>
    </row>
    <row r="2" spans="2:43" x14ac:dyDescent="0.2">
      <c r="X2" s="17" t="s">
        <v>2</v>
      </c>
    </row>
    <row r="3" spans="2:43" x14ac:dyDescent="0.2">
      <c r="X3" s="17" t="s">
        <v>131</v>
      </c>
    </row>
    <row r="4" spans="2:43" x14ac:dyDescent="0.2">
      <c r="X4" s="16" t="s">
        <v>61</v>
      </c>
      <c r="AH4" s="11"/>
      <c r="AI4" s="10"/>
      <c r="AJ4" s="11"/>
      <c r="AK4" s="10"/>
      <c r="AL4" s="11"/>
      <c r="AM4" s="10"/>
      <c r="AN4" s="11"/>
      <c r="AO4" s="17"/>
      <c r="AP4" s="11"/>
      <c r="AQ4" s="17"/>
    </row>
    <row r="5" spans="2:43" x14ac:dyDescent="0.2">
      <c r="AH5" s="11"/>
      <c r="AI5" s="10"/>
      <c r="AJ5" s="11"/>
      <c r="AK5" s="10"/>
      <c r="AL5" s="11"/>
      <c r="AM5" s="10"/>
      <c r="AN5" s="11"/>
      <c r="AO5" s="17"/>
      <c r="AP5" s="11"/>
      <c r="AQ5" s="17"/>
    </row>
    <row r="6" spans="2:43" x14ac:dyDescent="0.2">
      <c r="AH6" s="11"/>
      <c r="AI6" s="10"/>
      <c r="AJ6" s="11"/>
      <c r="AK6" s="10"/>
      <c r="AL6" s="11"/>
      <c r="AM6" s="10"/>
      <c r="AN6" s="11"/>
      <c r="AO6" s="17"/>
      <c r="AP6" s="11"/>
      <c r="AQ6" s="17"/>
    </row>
    <row r="7" spans="2:43" x14ac:dyDescent="0.2">
      <c r="AH7" s="11"/>
      <c r="AI7" s="10"/>
      <c r="AJ7" s="11"/>
      <c r="AK7" s="10"/>
      <c r="AL7" s="11"/>
      <c r="AM7" s="10"/>
      <c r="AN7" s="11"/>
      <c r="AO7" s="17"/>
      <c r="AP7" s="11"/>
      <c r="AQ7" s="17"/>
    </row>
    <row r="8" spans="2:43" x14ac:dyDescent="0.2">
      <c r="H8" s="15"/>
      <c r="I8" s="15"/>
      <c r="J8" s="15"/>
      <c r="K8" s="15"/>
      <c r="L8" s="15"/>
      <c r="M8" s="15" t="s">
        <v>60</v>
      </c>
      <c r="N8" s="15"/>
      <c r="O8" s="15"/>
      <c r="P8" s="15"/>
      <c r="Q8" s="15"/>
      <c r="R8" s="15"/>
      <c r="T8" s="16" t="s">
        <v>103</v>
      </c>
      <c r="V8" s="15"/>
      <c r="W8" s="15"/>
      <c r="X8" s="15"/>
      <c r="Y8" s="15"/>
      <c r="Z8" s="15"/>
      <c r="AA8" s="15" t="s">
        <v>147</v>
      </c>
      <c r="AB8" s="15"/>
      <c r="AC8" s="15"/>
      <c r="AD8" s="15"/>
      <c r="AE8" s="15"/>
      <c r="AF8" s="15"/>
      <c r="AH8" s="11"/>
      <c r="AI8" s="10"/>
      <c r="AJ8" s="11"/>
      <c r="AK8" s="10"/>
      <c r="AL8" s="11"/>
      <c r="AM8" s="10"/>
      <c r="AN8" s="11"/>
      <c r="AO8" s="17"/>
      <c r="AP8" s="11"/>
      <c r="AQ8" s="17"/>
    </row>
    <row r="9" spans="2:43" x14ac:dyDescent="0.2">
      <c r="F9" s="15" t="s">
        <v>58</v>
      </c>
      <c r="H9" s="15">
        <v>2012</v>
      </c>
      <c r="J9" s="15">
        <v>2013</v>
      </c>
      <c r="L9" s="15">
        <v>2014</v>
      </c>
      <c r="N9" s="15">
        <v>2015</v>
      </c>
      <c r="P9" s="15">
        <v>2016</v>
      </c>
      <c r="R9" s="15" t="s">
        <v>10</v>
      </c>
      <c r="T9" s="15" t="s">
        <v>57</v>
      </c>
      <c r="V9" s="15">
        <v>2012</v>
      </c>
      <c r="X9" s="15">
        <v>2013</v>
      </c>
      <c r="Z9" s="15">
        <v>2014</v>
      </c>
      <c r="AB9" s="15">
        <v>2015</v>
      </c>
      <c r="AD9" s="15">
        <v>2016</v>
      </c>
      <c r="AF9" s="15" t="s">
        <v>10</v>
      </c>
      <c r="AH9" s="11"/>
      <c r="AI9" s="10"/>
      <c r="AJ9" s="11"/>
      <c r="AK9" s="10"/>
      <c r="AL9" s="11"/>
      <c r="AM9" s="10"/>
      <c r="AN9" s="11"/>
      <c r="AO9" s="17"/>
      <c r="AP9" s="11"/>
      <c r="AQ9" s="17"/>
    </row>
    <row r="10" spans="2:43" ht="5.0999999999999996" customHeight="1" x14ac:dyDescent="0.2">
      <c r="AH10" s="11"/>
      <c r="AI10" s="10"/>
      <c r="AJ10" s="11"/>
      <c r="AK10" s="10"/>
      <c r="AL10" s="11"/>
      <c r="AM10" s="10"/>
      <c r="AN10" s="11"/>
      <c r="AO10" s="17"/>
      <c r="AP10" s="11"/>
      <c r="AQ10" s="17"/>
    </row>
    <row r="11" spans="2:43" x14ac:dyDescent="0.2">
      <c r="B11" s="24" t="s">
        <v>28</v>
      </c>
      <c r="C11" s="22"/>
      <c r="D11" s="22"/>
      <c r="E11" s="23" t="s">
        <v>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H11" s="11"/>
      <c r="AI11" s="10"/>
      <c r="AJ11" s="11"/>
      <c r="AK11" s="10"/>
      <c r="AL11" s="11"/>
      <c r="AM11" s="10"/>
      <c r="AN11" s="11"/>
      <c r="AO11" s="17"/>
      <c r="AP11" s="11"/>
      <c r="AQ11" s="17"/>
    </row>
    <row r="12" spans="2:43" x14ac:dyDescent="0.2">
      <c r="B12" s="22"/>
      <c r="C12" s="24" t="s">
        <v>140</v>
      </c>
      <c r="D12" s="22"/>
      <c r="E12" s="23" t="s">
        <v>1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H12" s="11"/>
      <c r="AI12" s="10"/>
      <c r="AJ12" s="11"/>
      <c r="AK12" s="10"/>
      <c r="AL12" s="11"/>
      <c r="AM12" s="10"/>
      <c r="AN12" s="11"/>
      <c r="AO12" s="17"/>
      <c r="AP12" s="11"/>
      <c r="AQ12" s="17"/>
    </row>
    <row r="13" spans="2:43" x14ac:dyDescent="0.2">
      <c r="B13" s="22"/>
      <c r="C13" s="22"/>
      <c r="D13" s="25" t="s">
        <v>127</v>
      </c>
      <c r="E13" s="23" t="s">
        <v>1</v>
      </c>
      <c r="F13" s="77" t="s">
        <v>93</v>
      </c>
      <c r="G13" s="76"/>
      <c r="H13" s="81">
        <v>0</v>
      </c>
      <c r="I13" s="76"/>
      <c r="J13" s="81">
        <v>2</v>
      </c>
      <c r="K13" s="76"/>
      <c r="L13" s="81">
        <v>2</v>
      </c>
      <c r="M13" s="76"/>
      <c r="N13" s="81">
        <v>2</v>
      </c>
      <c r="O13" s="76"/>
      <c r="P13" s="81">
        <v>2</v>
      </c>
      <c r="Q13" s="76"/>
      <c r="R13" s="81">
        <v>8</v>
      </c>
      <c r="S13" s="76"/>
      <c r="T13" s="79" t="s">
        <v>85</v>
      </c>
      <c r="U13" s="76"/>
      <c r="V13" s="82">
        <v>0</v>
      </c>
      <c r="W13" s="76"/>
      <c r="X13" s="82">
        <v>4000</v>
      </c>
      <c r="Y13" s="76"/>
      <c r="Z13" s="82">
        <v>4000</v>
      </c>
      <c r="AA13" s="76"/>
      <c r="AB13" s="82">
        <v>4000</v>
      </c>
      <c r="AC13" s="76"/>
      <c r="AD13" s="82">
        <v>4000</v>
      </c>
      <c r="AE13" s="76"/>
      <c r="AF13" s="82">
        <v>16000</v>
      </c>
      <c r="AH13" s="11"/>
      <c r="AI13" s="10"/>
      <c r="AJ13" s="11"/>
      <c r="AK13" s="10"/>
      <c r="AL13" s="11"/>
      <c r="AM13" s="10"/>
      <c r="AN13" s="11"/>
      <c r="AO13" s="17"/>
      <c r="AP13" s="11"/>
      <c r="AQ13" s="17"/>
    </row>
    <row r="14" spans="2:43" x14ac:dyDescent="0.2">
      <c r="B14" s="22"/>
      <c r="C14" s="22"/>
      <c r="D14" s="25" t="s">
        <v>126</v>
      </c>
      <c r="E14" s="23" t="s">
        <v>1</v>
      </c>
      <c r="F14" s="77" t="s">
        <v>125</v>
      </c>
      <c r="G14" s="76"/>
      <c r="H14" s="81">
        <v>0</v>
      </c>
      <c r="I14" s="76"/>
      <c r="J14" s="81">
        <v>1</v>
      </c>
      <c r="K14" s="76"/>
      <c r="L14" s="81">
        <v>1</v>
      </c>
      <c r="M14" s="76"/>
      <c r="N14" s="81">
        <v>1</v>
      </c>
      <c r="O14" s="76"/>
      <c r="P14" s="81">
        <v>1</v>
      </c>
      <c r="Q14" s="76"/>
      <c r="R14" s="81">
        <v>4</v>
      </c>
      <c r="S14" s="76"/>
      <c r="T14" s="79" t="s">
        <v>73</v>
      </c>
      <c r="U14" s="76"/>
      <c r="V14" s="82">
        <v>0</v>
      </c>
      <c r="W14" s="76"/>
      <c r="X14" s="82">
        <v>5000</v>
      </c>
      <c r="Y14" s="76"/>
      <c r="Z14" s="82">
        <v>5000</v>
      </c>
      <c r="AA14" s="76"/>
      <c r="AB14" s="82">
        <v>5000</v>
      </c>
      <c r="AC14" s="76"/>
      <c r="AD14" s="82">
        <v>5000</v>
      </c>
      <c r="AE14" s="76"/>
      <c r="AF14" s="82">
        <v>20000</v>
      </c>
      <c r="AH14" s="11"/>
      <c r="AI14" s="10"/>
      <c r="AJ14" s="11"/>
      <c r="AK14" s="10"/>
      <c r="AL14" s="11"/>
      <c r="AM14" s="10"/>
      <c r="AN14" s="11"/>
      <c r="AO14" s="17"/>
      <c r="AP14" s="11"/>
      <c r="AQ14" s="17"/>
    </row>
    <row r="15" spans="2:43" x14ac:dyDescent="0.2">
      <c r="B15" s="22"/>
      <c r="C15" s="22"/>
      <c r="D15" s="25" t="s">
        <v>148</v>
      </c>
      <c r="E15" s="23" t="s">
        <v>1</v>
      </c>
      <c r="F15" s="77" t="s">
        <v>114</v>
      </c>
      <c r="G15" s="76"/>
      <c r="H15" s="83"/>
      <c r="I15" s="76"/>
      <c r="J15" s="83"/>
      <c r="K15" s="76"/>
      <c r="L15" s="83"/>
      <c r="M15" s="76"/>
      <c r="N15" s="83"/>
      <c r="O15" s="76"/>
      <c r="P15" s="83"/>
      <c r="Q15" s="76"/>
      <c r="R15" s="83"/>
      <c r="S15" s="76"/>
      <c r="T15" s="79" t="s">
        <v>52</v>
      </c>
      <c r="U15" s="76"/>
      <c r="V15" s="84">
        <v>25000</v>
      </c>
      <c r="W15" s="76"/>
      <c r="X15" s="84">
        <v>25000</v>
      </c>
      <c r="Y15" s="76"/>
      <c r="Z15" s="84">
        <v>25000</v>
      </c>
      <c r="AA15" s="76"/>
      <c r="AB15" s="84">
        <v>25000</v>
      </c>
      <c r="AC15" s="76"/>
      <c r="AD15" s="84">
        <v>25000</v>
      </c>
      <c r="AE15" s="76"/>
      <c r="AF15" s="84">
        <v>125000</v>
      </c>
      <c r="AH15" s="11"/>
      <c r="AI15" s="10"/>
      <c r="AJ15" s="11"/>
      <c r="AK15" s="10"/>
      <c r="AL15" s="11"/>
      <c r="AM15" s="10"/>
      <c r="AN15" s="11"/>
      <c r="AO15" s="17"/>
      <c r="AP15" s="11"/>
      <c r="AQ15" s="17"/>
    </row>
    <row r="16" spans="2:43" x14ac:dyDescent="0.2">
      <c r="B16" s="22"/>
      <c r="C16" s="24" t="s">
        <v>63</v>
      </c>
      <c r="D16" s="22"/>
      <c r="E16" s="23" t="s">
        <v>1</v>
      </c>
      <c r="F16" s="77" t="s">
        <v>52</v>
      </c>
      <c r="G16" s="76"/>
      <c r="H16" s="83"/>
      <c r="I16" s="76"/>
      <c r="J16" s="83"/>
      <c r="K16" s="76"/>
      <c r="L16" s="83"/>
      <c r="M16" s="76"/>
      <c r="N16" s="83"/>
      <c r="O16" s="76"/>
      <c r="P16" s="83"/>
      <c r="Q16" s="76"/>
      <c r="R16" s="83"/>
      <c r="S16" s="76"/>
      <c r="T16" s="79" t="s">
        <v>52</v>
      </c>
      <c r="U16" s="76"/>
      <c r="V16" s="82">
        <v>25000</v>
      </c>
      <c r="W16" s="76"/>
      <c r="X16" s="82">
        <v>34000</v>
      </c>
      <c r="Y16" s="76"/>
      <c r="Z16" s="82">
        <v>34000</v>
      </c>
      <c r="AA16" s="76"/>
      <c r="AB16" s="82">
        <v>34000</v>
      </c>
      <c r="AC16" s="76"/>
      <c r="AD16" s="82">
        <v>34000</v>
      </c>
      <c r="AE16" s="76"/>
      <c r="AF16" s="82">
        <v>161000</v>
      </c>
      <c r="AH16" s="11"/>
      <c r="AI16" s="10"/>
      <c r="AJ16" s="11"/>
      <c r="AK16" s="10"/>
      <c r="AL16" s="11"/>
      <c r="AM16" s="10"/>
      <c r="AN16" s="11"/>
      <c r="AO16" s="17"/>
      <c r="AP16" s="11"/>
      <c r="AQ16" s="17"/>
    </row>
    <row r="17" spans="3:43" x14ac:dyDescent="0.2">
      <c r="C17" s="24" t="s">
        <v>141</v>
      </c>
      <c r="D17" s="22"/>
      <c r="E17" s="23" t="s">
        <v>1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H17" s="11"/>
      <c r="AI17" s="10"/>
      <c r="AJ17" s="11"/>
      <c r="AK17" s="10"/>
      <c r="AL17" s="11"/>
      <c r="AM17" s="10"/>
      <c r="AN17" s="11"/>
      <c r="AO17" s="17"/>
      <c r="AP17" s="11"/>
      <c r="AQ17" s="17"/>
    </row>
    <row r="18" spans="3:43" x14ac:dyDescent="0.2">
      <c r="C18" s="22"/>
      <c r="D18" s="25" t="s">
        <v>124</v>
      </c>
      <c r="E18" s="23" t="s">
        <v>1</v>
      </c>
      <c r="F18" s="77" t="s">
        <v>98</v>
      </c>
      <c r="G18" s="76"/>
      <c r="H18" s="81">
        <v>0</v>
      </c>
      <c r="I18" s="76"/>
      <c r="J18" s="81">
        <v>2</v>
      </c>
      <c r="K18" s="76"/>
      <c r="L18" s="81">
        <v>2</v>
      </c>
      <c r="M18" s="76"/>
      <c r="N18" s="81">
        <v>2</v>
      </c>
      <c r="O18" s="76"/>
      <c r="P18" s="81">
        <v>0</v>
      </c>
      <c r="Q18" s="76"/>
      <c r="R18" s="81">
        <v>6</v>
      </c>
      <c r="S18" s="76"/>
      <c r="T18" s="79" t="s">
        <v>85</v>
      </c>
      <c r="U18" s="76"/>
      <c r="V18" s="82">
        <v>0</v>
      </c>
      <c r="W18" s="76"/>
      <c r="X18" s="82">
        <v>4000</v>
      </c>
      <c r="Y18" s="76"/>
      <c r="Z18" s="82">
        <v>4000</v>
      </c>
      <c r="AA18" s="76"/>
      <c r="AB18" s="82">
        <v>4000</v>
      </c>
      <c r="AC18" s="76"/>
      <c r="AD18" s="82">
        <v>0</v>
      </c>
      <c r="AE18" s="76"/>
      <c r="AF18" s="82">
        <v>12000</v>
      </c>
      <c r="AH18" s="11"/>
      <c r="AI18" s="10"/>
      <c r="AJ18" s="11"/>
      <c r="AK18" s="10"/>
      <c r="AL18" s="11"/>
      <c r="AM18" s="10"/>
      <c r="AN18" s="11"/>
      <c r="AO18" s="17"/>
      <c r="AP18" s="11"/>
      <c r="AQ18" s="17"/>
    </row>
    <row r="19" spans="3:43" x14ac:dyDescent="0.2">
      <c r="C19" s="22"/>
      <c r="D19" s="25" t="s">
        <v>123</v>
      </c>
      <c r="E19" s="23" t="s">
        <v>1</v>
      </c>
      <c r="F19" s="77" t="s">
        <v>98</v>
      </c>
      <c r="G19" s="76"/>
      <c r="H19" s="81">
        <v>0</v>
      </c>
      <c r="I19" s="76"/>
      <c r="J19" s="81">
        <v>0</v>
      </c>
      <c r="K19" s="76"/>
      <c r="L19" s="81">
        <v>1</v>
      </c>
      <c r="M19" s="76"/>
      <c r="N19" s="81">
        <v>0</v>
      </c>
      <c r="O19" s="76"/>
      <c r="P19" s="81">
        <v>0</v>
      </c>
      <c r="Q19" s="76"/>
      <c r="R19" s="81">
        <v>1</v>
      </c>
      <c r="S19" s="76"/>
      <c r="T19" s="79" t="s">
        <v>97</v>
      </c>
      <c r="U19" s="76"/>
      <c r="V19" s="82">
        <v>0</v>
      </c>
      <c r="W19" s="76"/>
      <c r="X19" s="82">
        <v>0</v>
      </c>
      <c r="Y19" s="76"/>
      <c r="Z19" s="82">
        <v>25000</v>
      </c>
      <c r="AA19" s="76"/>
      <c r="AB19" s="82">
        <v>0</v>
      </c>
      <c r="AC19" s="76"/>
      <c r="AD19" s="82">
        <v>0</v>
      </c>
      <c r="AE19" s="76"/>
      <c r="AF19" s="82">
        <v>25000</v>
      </c>
      <c r="AH19" s="11"/>
      <c r="AI19" s="10"/>
      <c r="AJ19" s="11"/>
      <c r="AK19" s="10"/>
      <c r="AL19" s="11"/>
      <c r="AM19" s="10"/>
      <c r="AN19" s="11"/>
      <c r="AO19" s="17"/>
      <c r="AP19" s="11"/>
      <c r="AQ19" s="17"/>
    </row>
    <row r="20" spans="3:43" x14ac:dyDescent="0.2">
      <c r="C20" s="22"/>
      <c r="D20" s="25" t="s">
        <v>122</v>
      </c>
      <c r="E20" s="23" t="s">
        <v>1</v>
      </c>
      <c r="F20" s="77" t="s">
        <v>98</v>
      </c>
      <c r="G20" s="76"/>
      <c r="H20" s="81">
        <v>0</v>
      </c>
      <c r="I20" s="76"/>
      <c r="J20" s="81">
        <v>0</v>
      </c>
      <c r="K20" s="76"/>
      <c r="L20" s="81">
        <v>0</v>
      </c>
      <c r="M20" s="76"/>
      <c r="N20" s="81">
        <v>0</v>
      </c>
      <c r="O20" s="76"/>
      <c r="P20" s="81">
        <v>1</v>
      </c>
      <c r="Q20" s="76"/>
      <c r="R20" s="81">
        <v>1</v>
      </c>
      <c r="S20" s="76"/>
      <c r="T20" s="79" t="s">
        <v>97</v>
      </c>
      <c r="U20" s="76"/>
      <c r="V20" s="84">
        <v>0</v>
      </c>
      <c r="W20" s="76"/>
      <c r="X20" s="84">
        <v>0</v>
      </c>
      <c r="Y20" s="76"/>
      <c r="Z20" s="84">
        <v>0</v>
      </c>
      <c r="AA20" s="76"/>
      <c r="AB20" s="84">
        <v>0</v>
      </c>
      <c r="AC20" s="76"/>
      <c r="AD20" s="84">
        <v>25000</v>
      </c>
      <c r="AE20" s="76"/>
      <c r="AF20" s="84">
        <v>25000</v>
      </c>
      <c r="AH20" s="11"/>
      <c r="AI20" s="10"/>
      <c r="AJ20" s="11"/>
      <c r="AK20" s="10"/>
      <c r="AL20" s="11"/>
      <c r="AM20" s="10"/>
      <c r="AN20" s="11"/>
      <c r="AO20" s="17"/>
      <c r="AP20" s="11"/>
      <c r="AQ20" s="17"/>
    </row>
    <row r="21" spans="3:43" x14ac:dyDescent="0.2">
      <c r="C21" s="24" t="s">
        <v>63</v>
      </c>
      <c r="D21" s="22"/>
      <c r="E21" s="23" t="s">
        <v>1</v>
      </c>
      <c r="F21" s="77" t="s">
        <v>52</v>
      </c>
      <c r="G21" s="76"/>
      <c r="H21" s="83"/>
      <c r="I21" s="76"/>
      <c r="J21" s="83"/>
      <c r="K21" s="76"/>
      <c r="L21" s="83"/>
      <c r="M21" s="76"/>
      <c r="N21" s="83"/>
      <c r="O21" s="76"/>
      <c r="P21" s="83"/>
      <c r="Q21" s="76"/>
      <c r="R21" s="83"/>
      <c r="S21" s="76"/>
      <c r="T21" s="79" t="s">
        <v>52</v>
      </c>
      <c r="U21" s="76"/>
      <c r="V21" s="82">
        <v>0</v>
      </c>
      <c r="W21" s="76"/>
      <c r="X21" s="82">
        <v>4000</v>
      </c>
      <c r="Y21" s="76"/>
      <c r="Z21" s="82">
        <v>29000</v>
      </c>
      <c r="AA21" s="76"/>
      <c r="AB21" s="82">
        <v>4000</v>
      </c>
      <c r="AC21" s="76"/>
      <c r="AD21" s="82">
        <v>25000</v>
      </c>
      <c r="AE21" s="76"/>
      <c r="AF21" s="82">
        <v>62000</v>
      </c>
      <c r="AH21" s="11"/>
      <c r="AI21" s="10"/>
      <c r="AJ21" s="11"/>
      <c r="AK21" s="10"/>
      <c r="AL21" s="11"/>
      <c r="AM21" s="10"/>
      <c r="AN21" s="11"/>
      <c r="AO21" s="17"/>
      <c r="AP21" s="11"/>
      <c r="AQ21" s="17"/>
    </row>
    <row r="22" spans="3:43" x14ac:dyDescent="0.2">
      <c r="C22" s="25" t="s">
        <v>142</v>
      </c>
      <c r="D22" s="22"/>
      <c r="E22" s="23" t="s">
        <v>1</v>
      </c>
      <c r="F22" s="77" t="s">
        <v>114</v>
      </c>
      <c r="G22" s="76"/>
      <c r="H22" s="83"/>
      <c r="I22" s="76"/>
      <c r="J22" s="83"/>
      <c r="K22" s="76"/>
      <c r="L22" s="83"/>
      <c r="M22" s="76"/>
      <c r="N22" s="83"/>
      <c r="O22" s="76"/>
      <c r="P22" s="83"/>
      <c r="Q22" s="76"/>
      <c r="R22" s="83"/>
      <c r="S22" s="76"/>
      <c r="T22" s="79" t="s">
        <v>52</v>
      </c>
      <c r="U22" s="76"/>
      <c r="V22" s="82">
        <v>15000</v>
      </c>
      <c r="W22" s="76"/>
      <c r="X22" s="82">
        <v>15000</v>
      </c>
      <c r="Y22" s="76"/>
      <c r="Z22" s="82">
        <v>15000</v>
      </c>
      <c r="AA22" s="76"/>
      <c r="AB22" s="82">
        <v>15000</v>
      </c>
      <c r="AC22" s="76"/>
      <c r="AD22" s="82">
        <v>15000</v>
      </c>
      <c r="AE22" s="76"/>
      <c r="AF22" s="82">
        <v>75000</v>
      </c>
      <c r="AH22" s="11"/>
      <c r="AI22" s="10"/>
      <c r="AJ22" s="11"/>
      <c r="AK22" s="10"/>
      <c r="AL22" s="11"/>
      <c r="AM22" s="10"/>
      <c r="AN22" s="11"/>
      <c r="AO22" s="17"/>
      <c r="AP22" s="11"/>
      <c r="AQ22" s="17"/>
    </row>
    <row r="23" spans="3:43" x14ac:dyDescent="0.2">
      <c r="C23" s="25" t="s">
        <v>143</v>
      </c>
      <c r="D23" s="22"/>
      <c r="E23" s="23" t="s">
        <v>1</v>
      </c>
      <c r="F23" s="77" t="s">
        <v>114</v>
      </c>
      <c r="G23" s="76"/>
      <c r="H23" s="83"/>
      <c r="I23" s="76"/>
      <c r="J23" s="83"/>
      <c r="K23" s="76"/>
      <c r="L23" s="83"/>
      <c r="M23" s="76"/>
      <c r="N23" s="83"/>
      <c r="O23" s="76"/>
      <c r="P23" s="83"/>
      <c r="Q23" s="76"/>
      <c r="R23" s="83"/>
      <c r="S23" s="76"/>
      <c r="T23" s="79" t="s">
        <v>52</v>
      </c>
      <c r="U23" s="76"/>
      <c r="V23" s="82">
        <v>0</v>
      </c>
      <c r="W23" s="76"/>
      <c r="X23" s="82">
        <v>10000</v>
      </c>
      <c r="Y23" s="76"/>
      <c r="Z23" s="82">
        <v>25000</v>
      </c>
      <c r="AA23" s="76"/>
      <c r="AB23" s="82">
        <v>25000</v>
      </c>
      <c r="AC23" s="76"/>
      <c r="AD23" s="82">
        <v>15000</v>
      </c>
      <c r="AE23" s="76"/>
      <c r="AF23" s="82">
        <v>75000</v>
      </c>
      <c r="AH23" s="11"/>
      <c r="AI23" s="10"/>
      <c r="AJ23" s="11"/>
      <c r="AK23" s="10"/>
      <c r="AL23" s="11"/>
      <c r="AM23" s="10"/>
      <c r="AN23" s="11"/>
      <c r="AO23" s="17"/>
      <c r="AP23" s="11"/>
      <c r="AQ23" s="17"/>
    </row>
    <row r="24" spans="3:43" x14ac:dyDescent="0.2">
      <c r="C24" s="24" t="s">
        <v>144</v>
      </c>
      <c r="D24" s="22"/>
      <c r="E24" s="23" t="s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H24" s="11"/>
      <c r="AI24" s="10"/>
      <c r="AJ24" s="11"/>
      <c r="AK24" s="10"/>
      <c r="AL24" s="11"/>
      <c r="AM24" s="10"/>
      <c r="AN24" s="11"/>
      <c r="AO24" s="17"/>
      <c r="AP24" s="11"/>
      <c r="AQ24" s="17"/>
    </row>
    <row r="25" spans="3:43" x14ac:dyDescent="0.2">
      <c r="C25" s="22"/>
      <c r="D25" s="25" t="s">
        <v>121</v>
      </c>
      <c r="E25" s="23" t="s">
        <v>1</v>
      </c>
      <c r="F25" s="77" t="s">
        <v>81</v>
      </c>
      <c r="G25" s="76"/>
      <c r="H25" s="81">
        <v>1</v>
      </c>
      <c r="I25" s="76"/>
      <c r="J25" s="81">
        <v>1</v>
      </c>
      <c r="K25" s="76"/>
      <c r="L25" s="81">
        <v>1</v>
      </c>
      <c r="M25" s="76"/>
      <c r="N25" s="81">
        <v>1</v>
      </c>
      <c r="O25" s="76"/>
      <c r="P25" s="81">
        <v>1</v>
      </c>
      <c r="Q25" s="76"/>
      <c r="R25" s="81">
        <v>5</v>
      </c>
      <c r="S25" s="76"/>
      <c r="T25" s="79" t="s">
        <v>119</v>
      </c>
      <c r="U25" s="76"/>
      <c r="V25" s="82">
        <v>29704</v>
      </c>
      <c r="W25" s="76"/>
      <c r="X25" s="82">
        <v>29704</v>
      </c>
      <c r="Y25" s="76"/>
      <c r="Z25" s="82">
        <v>29704</v>
      </c>
      <c r="AA25" s="76"/>
      <c r="AB25" s="82">
        <v>29704</v>
      </c>
      <c r="AC25" s="76"/>
      <c r="AD25" s="82">
        <v>29704</v>
      </c>
      <c r="AE25" s="76"/>
      <c r="AF25" s="82">
        <v>148520</v>
      </c>
      <c r="AH25" s="11"/>
      <c r="AI25" s="10"/>
      <c r="AJ25" s="11"/>
      <c r="AK25" s="10"/>
      <c r="AL25" s="11"/>
      <c r="AM25" s="10"/>
      <c r="AN25" s="11"/>
      <c r="AO25" s="17"/>
      <c r="AP25" s="11"/>
      <c r="AQ25" s="17"/>
    </row>
    <row r="26" spans="3:43" x14ac:dyDescent="0.2">
      <c r="C26" s="22"/>
      <c r="D26" s="25" t="s">
        <v>120</v>
      </c>
      <c r="E26" s="23" t="s">
        <v>1</v>
      </c>
      <c r="F26" s="77" t="s">
        <v>81</v>
      </c>
      <c r="G26" s="76"/>
      <c r="H26" s="81">
        <v>1</v>
      </c>
      <c r="I26" s="76"/>
      <c r="J26" s="81">
        <v>1</v>
      </c>
      <c r="K26" s="76"/>
      <c r="L26" s="81">
        <v>1</v>
      </c>
      <c r="M26" s="76"/>
      <c r="N26" s="81">
        <v>1</v>
      </c>
      <c r="O26" s="76"/>
      <c r="P26" s="81">
        <v>1</v>
      </c>
      <c r="Q26" s="76"/>
      <c r="R26" s="81">
        <v>5</v>
      </c>
      <c r="S26" s="76"/>
      <c r="T26" s="79" t="s">
        <v>119</v>
      </c>
      <c r="U26" s="76"/>
      <c r="V26" s="84">
        <v>29704</v>
      </c>
      <c r="W26" s="76"/>
      <c r="X26" s="84">
        <v>29704</v>
      </c>
      <c r="Y26" s="76"/>
      <c r="Z26" s="84">
        <v>29704</v>
      </c>
      <c r="AA26" s="76"/>
      <c r="AB26" s="84">
        <v>29704</v>
      </c>
      <c r="AC26" s="76"/>
      <c r="AD26" s="84">
        <v>29704</v>
      </c>
      <c r="AE26" s="76"/>
      <c r="AF26" s="84">
        <v>148520</v>
      </c>
      <c r="AH26" s="11"/>
      <c r="AI26" s="10"/>
      <c r="AJ26" s="11"/>
      <c r="AK26" s="10"/>
      <c r="AL26" s="11"/>
      <c r="AM26" s="10"/>
      <c r="AN26" s="11"/>
      <c r="AO26" s="17"/>
      <c r="AP26" s="11"/>
      <c r="AQ26" s="17"/>
    </row>
    <row r="27" spans="3:43" x14ac:dyDescent="0.2">
      <c r="C27" s="24" t="s">
        <v>63</v>
      </c>
      <c r="D27" s="22"/>
      <c r="E27" s="23" t="s">
        <v>1</v>
      </c>
      <c r="F27" s="77" t="s">
        <v>52</v>
      </c>
      <c r="G27" s="76"/>
      <c r="H27" s="83"/>
      <c r="I27" s="76"/>
      <c r="J27" s="83"/>
      <c r="K27" s="76"/>
      <c r="L27" s="83"/>
      <c r="M27" s="76"/>
      <c r="N27" s="83"/>
      <c r="O27" s="76"/>
      <c r="P27" s="83"/>
      <c r="Q27" s="76"/>
      <c r="R27" s="83"/>
      <c r="S27" s="76"/>
      <c r="T27" s="79" t="s">
        <v>52</v>
      </c>
      <c r="U27" s="76"/>
      <c r="V27" s="82">
        <v>59408</v>
      </c>
      <c r="W27" s="76"/>
      <c r="X27" s="82">
        <v>59408</v>
      </c>
      <c r="Y27" s="76"/>
      <c r="Z27" s="82">
        <v>59408</v>
      </c>
      <c r="AA27" s="76"/>
      <c r="AB27" s="82">
        <v>59408</v>
      </c>
      <c r="AC27" s="76"/>
      <c r="AD27" s="82">
        <v>59408</v>
      </c>
      <c r="AE27" s="76"/>
      <c r="AF27" s="82">
        <v>297040</v>
      </c>
      <c r="AH27" s="11"/>
      <c r="AI27" s="10"/>
      <c r="AJ27" s="11"/>
      <c r="AK27" s="10"/>
      <c r="AL27" s="11"/>
      <c r="AM27" s="10"/>
      <c r="AN27" s="11"/>
      <c r="AO27" s="17"/>
      <c r="AP27" s="11"/>
      <c r="AQ27" s="17"/>
    </row>
    <row r="28" spans="3:43" x14ac:dyDescent="0.2">
      <c r="C28" s="24" t="s">
        <v>145</v>
      </c>
      <c r="D28" s="22"/>
      <c r="E28" s="23" t="s">
        <v>1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H28" s="11"/>
      <c r="AI28" s="10"/>
      <c r="AJ28" s="11"/>
      <c r="AK28" s="10"/>
      <c r="AL28" s="11"/>
      <c r="AM28" s="10"/>
      <c r="AN28" s="11"/>
      <c r="AO28" s="17"/>
      <c r="AP28" s="11"/>
      <c r="AQ28" s="17"/>
    </row>
    <row r="29" spans="3:43" x14ac:dyDescent="0.2">
      <c r="C29" s="22"/>
      <c r="D29" s="25" t="s">
        <v>118</v>
      </c>
      <c r="E29" s="23" t="s">
        <v>1</v>
      </c>
      <c r="F29" s="77" t="s">
        <v>117</v>
      </c>
      <c r="G29" s="76"/>
      <c r="H29" s="81">
        <v>1</v>
      </c>
      <c r="I29" s="76"/>
      <c r="J29" s="81">
        <v>0</v>
      </c>
      <c r="K29" s="76"/>
      <c r="L29" s="81">
        <v>0</v>
      </c>
      <c r="M29" s="76"/>
      <c r="N29" s="81">
        <v>0</v>
      </c>
      <c r="O29" s="76"/>
      <c r="P29" s="81">
        <v>0</v>
      </c>
      <c r="Q29" s="76"/>
      <c r="R29" s="81">
        <v>1</v>
      </c>
      <c r="S29" s="76"/>
      <c r="T29" s="79" t="s">
        <v>116</v>
      </c>
      <c r="U29" s="76"/>
      <c r="V29" s="82">
        <v>1400</v>
      </c>
      <c r="W29" s="76"/>
      <c r="X29" s="82">
        <v>0</v>
      </c>
      <c r="Y29" s="76"/>
      <c r="Z29" s="82">
        <v>0</v>
      </c>
      <c r="AA29" s="76"/>
      <c r="AB29" s="82">
        <v>0</v>
      </c>
      <c r="AC29" s="76"/>
      <c r="AD29" s="82">
        <v>0</v>
      </c>
      <c r="AE29" s="76"/>
      <c r="AF29" s="82">
        <v>1400</v>
      </c>
      <c r="AH29" s="11"/>
      <c r="AI29" s="10"/>
      <c r="AJ29" s="11"/>
      <c r="AK29" s="10"/>
      <c r="AL29" s="11"/>
      <c r="AM29" s="10"/>
      <c r="AN29" s="11"/>
      <c r="AO29" s="17"/>
      <c r="AP29" s="11"/>
      <c r="AQ29" s="17"/>
    </row>
    <row r="30" spans="3:43" x14ac:dyDescent="0.2">
      <c r="C30" s="22"/>
      <c r="D30" s="25" t="s">
        <v>115</v>
      </c>
      <c r="E30" s="23" t="s">
        <v>1</v>
      </c>
      <c r="F30" s="77" t="s">
        <v>114</v>
      </c>
      <c r="G30" s="76"/>
      <c r="H30" s="83"/>
      <c r="I30" s="76"/>
      <c r="J30" s="83"/>
      <c r="K30" s="76"/>
      <c r="L30" s="83"/>
      <c r="M30" s="76"/>
      <c r="N30" s="83"/>
      <c r="O30" s="76"/>
      <c r="P30" s="83"/>
      <c r="Q30" s="76"/>
      <c r="R30" s="83"/>
      <c r="S30" s="76"/>
      <c r="T30" s="79" t="s">
        <v>52</v>
      </c>
      <c r="U30" s="76"/>
      <c r="V30" s="84">
        <v>2400</v>
      </c>
      <c r="W30" s="76"/>
      <c r="X30" s="84">
        <v>0</v>
      </c>
      <c r="Y30" s="76"/>
      <c r="Z30" s="84">
        <v>0</v>
      </c>
      <c r="AA30" s="76"/>
      <c r="AB30" s="84">
        <v>0</v>
      </c>
      <c r="AC30" s="76"/>
      <c r="AD30" s="84">
        <v>0</v>
      </c>
      <c r="AE30" s="76"/>
      <c r="AF30" s="84">
        <v>2400</v>
      </c>
      <c r="AH30" s="11"/>
      <c r="AI30" s="10"/>
      <c r="AJ30" s="11"/>
      <c r="AK30" s="10"/>
      <c r="AL30" s="11"/>
      <c r="AM30" s="10"/>
      <c r="AN30" s="11"/>
      <c r="AO30" s="17"/>
      <c r="AP30" s="11"/>
      <c r="AQ30" s="17"/>
    </row>
    <row r="31" spans="3:43" x14ac:dyDescent="0.2">
      <c r="C31" s="24" t="s">
        <v>63</v>
      </c>
      <c r="D31" s="22"/>
      <c r="E31" s="23" t="s">
        <v>1</v>
      </c>
      <c r="F31" s="77" t="s">
        <v>52</v>
      </c>
      <c r="G31" s="76"/>
      <c r="H31" s="83"/>
      <c r="I31" s="76"/>
      <c r="J31" s="83"/>
      <c r="K31" s="76"/>
      <c r="L31" s="83"/>
      <c r="M31" s="76"/>
      <c r="N31" s="83"/>
      <c r="O31" s="76"/>
      <c r="P31" s="83"/>
      <c r="Q31" s="76"/>
      <c r="R31" s="83"/>
      <c r="S31" s="76"/>
      <c r="T31" s="79" t="s">
        <v>52</v>
      </c>
      <c r="U31" s="76"/>
      <c r="V31" s="82">
        <v>3800</v>
      </c>
      <c r="W31" s="76"/>
      <c r="X31" s="82">
        <v>0</v>
      </c>
      <c r="Y31" s="76"/>
      <c r="Z31" s="82">
        <v>0</v>
      </c>
      <c r="AA31" s="76"/>
      <c r="AB31" s="82">
        <v>0</v>
      </c>
      <c r="AC31" s="76"/>
      <c r="AD31" s="82">
        <v>0</v>
      </c>
      <c r="AE31" s="76"/>
      <c r="AF31" s="82">
        <v>3800</v>
      </c>
      <c r="AH31" s="11"/>
      <c r="AI31" s="10"/>
      <c r="AJ31" s="11"/>
      <c r="AK31" s="10"/>
      <c r="AL31" s="11"/>
      <c r="AM31" s="10"/>
      <c r="AN31" s="11"/>
      <c r="AO31" s="17"/>
      <c r="AP31" s="11"/>
      <c r="AQ31" s="17"/>
    </row>
    <row r="32" spans="3:43" x14ac:dyDescent="0.2">
      <c r="C32" s="24" t="s">
        <v>146</v>
      </c>
      <c r="D32" s="22"/>
      <c r="E32" s="23" t="s">
        <v>1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H32" s="11"/>
      <c r="AI32" s="10"/>
      <c r="AJ32" s="11"/>
      <c r="AK32" s="10"/>
      <c r="AL32" s="11"/>
      <c r="AM32" s="10"/>
      <c r="AN32" s="11"/>
      <c r="AO32" s="17"/>
      <c r="AP32" s="11"/>
      <c r="AQ32" s="17"/>
    </row>
    <row r="33" spans="1:43" x14ac:dyDescent="0.2">
      <c r="B33" s="22"/>
      <c r="C33" s="22"/>
      <c r="D33" s="25" t="s">
        <v>113</v>
      </c>
      <c r="E33" s="23" t="s">
        <v>1</v>
      </c>
      <c r="F33" s="77" t="s">
        <v>112</v>
      </c>
      <c r="G33" s="76"/>
      <c r="H33" s="81">
        <v>1</v>
      </c>
      <c r="I33" s="76"/>
      <c r="J33" s="81">
        <v>0</v>
      </c>
      <c r="K33" s="76"/>
      <c r="L33" s="81">
        <v>0</v>
      </c>
      <c r="M33" s="76"/>
      <c r="N33" s="81">
        <v>0</v>
      </c>
      <c r="O33" s="76"/>
      <c r="P33" s="81">
        <v>0</v>
      </c>
      <c r="Q33" s="76"/>
      <c r="R33" s="81">
        <v>1</v>
      </c>
      <c r="S33" s="76"/>
      <c r="T33" s="79" t="s">
        <v>111</v>
      </c>
      <c r="U33" s="76"/>
      <c r="V33" s="82">
        <v>1500</v>
      </c>
      <c r="W33" s="76"/>
      <c r="X33" s="82">
        <v>0</v>
      </c>
      <c r="Y33" s="76"/>
      <c r="Z33" s="82">
        <v>0</v>
      </c>
      <c r="AA33" s="76"/>
      <c r="AB33" s="82">
        <v>0</v>
      </c>
      <c r="AC33" s="76"/>
      <c r="AD33" s="82">
        <v>0</v>
      </c>
      <c r="AE33" s="76"/>
      <c r="AF33" s="82">
        <v>1500</v>
      </c>
      <c r="AH33" s="11"/>
      <c r="AI33" s="10"/>
      <c r="AJ33" s="11"/>
      <c r="AK33" s="10"/>
      <c r="AL33" s="11"/>
      <c r="AM33" s="10"/>
      <c r="AN33" s="11"/>
      <c r="AO33" s="17"/>
      <c r="AP33" s="11"/>
      <c r="AQ33" s="17"/>
    </row>
    <row r="34" spans="1:43" x14ac:dyDescent="0.2">
      <c r="B34" s="22"/>
      <c r="C34" s="22"/>
      <c r="D34" s="25" t="s">
        <v>110</v>
      </c>
      <c r="E34" s="23" t="s">
        <v>1</v>
      </c>
      <c r="F34" s="77" t="s">
        <v>109</v>
      </c>
      <c r="G34" s="76"/>
      <c r="H34" s="81">
        <v>2</v>
      </c>
      <c r="I34" s="76"/>
      <c r="J34" s="81">
        <v>2</v>
      </c>
      <c r="K34" s="76"/>
      <c r="L34" s="81">
        <v>2</v>
      </c>
      <c r="M34" s="76"/>
      <c r="N34" s="81">
        <v>2</v>
      </c>
      <c r="O34" s="76"/>
      <c r="P34" s="81">
        <v>2</v>
      </c>
      <c r="Q34" s="76"/>
      <c r="R34" s="81">
        <v>10</v>
      </c>
      <c r="S34" s="76"/>
      <c r="T34" s="79" t="s">
        <v>108</v>
      </c>
      <c r="U34" s="76"/>
      <c r="V34" s="84">
        <v>6600</v>
      </c>
      <c r="W34" s="76"/>
      <c r="X34" s="84">
        <v>6600</v>
      </c>
      <c r="Y34" s="76"/>
      <c r="Z34" s="84">
        <v>6600</v>
      </c>
      <c r="AA34" s="76"/>
      <c r="AB34" s="84">
        <v>6600</v>
      </c>
      <c r="AC34" s="76"/>
      <c r="AD34" s="84">
        <v>6600</v>
      </c>
      <c r="AE34" s="76"/>
      <c r="AF34" s="84">
        <v>33000</v>
      </c>
      <c r="AH34" s="11"/>
      <c r="AI34" s="10"/>
      <c r="AJ34" s="11"/>
      <c r="AK34" s="10"/>
      <c r="AL34" s="11"/>
      <c r="AM34" s="10"/>
      <c r="AN34" s="11"/>
      <c r="AO34" s="17"/>
      <c r="AP34" s="11"/>
      <c r="AQ34" s="17"/>
    </row>
    <row r="35" spans="1:43" x14ac:dyDescent="0.2">
      <c r="B35" s="22"/>
      <c r="C35" s="24" t="s">
        <v>63</v>
      </c>
      <c r="D35" s="22"/>
      <c r="E35" s="23" t="s">
        <v>1</v>
      </c>
      <c r="F35" s="77" t="s">
        <v>52</v>
      </c>
      <c r="G35" s="76"/>
      <c r="H35" s="83"/>
      <c r="I35" s="76"/>
      <c r="J35" s="83"/>
      <c r="K35" s="76"/>
      <c r="L35" s="83"/>
      <c r="M35" s="76"/>
      <c r="N35" s="83"/>
      <c r="O35" s="76"/>
      <c r="P35" s="83"/>
      <c r="Q35" s="76"/>
      <c r="R35" s="83"/>
      <c r="S35" s="76"/>
      <c r="T35" s="79" t="s">
        <v>52</v>
      </c>
      <c r="U35" s="76"/>
      <c r="V35" s="84">
        <v>8100</v>
      </c>
      <c r="W35" s="76"/>
      <c r="X35" s="84">
        <v>6600</v>
      </c>
      <c r="Y35" s="76"/>
      <c r="Z35" s="84">
        <v>6600</v>
      </c>
      <c r="AA35" s="76"/>
      <c r="AB35" s="84">
        <v>6600</v>
      </c>
      <c r="AC35" s="76"/>
      <c r="AD35" s="84">
        <v>6600</v>
      </c>
      <c r="AE35" s="76"/>
      <c r="AF35" s="84">
        <v>34500</v>
      </c>
      <c r="AH35" s="11"/>
      <c r="AI35" s="10"/>
      <c r="AJ35" s="11"/>
      <c r="AK35" s="10"/>
      <c r="AL35" s="11"/>
      <c r="AM35" s="10"/>
      <c r="AN35" s="11"/>
      <c r="AO35" s="17"/>
      <c r="AP35" s="11"/>
      <c r="AQ35" s="17"/>
    </row>
    <row r="36" spans="1:43" x14ac:dyDescent="0.2">
      <c r="B36" s="24" t="s">
        <v>23</v>
      </c>
      <c r="C36" s="22"/>
      <c r="D36" s="22"/>
      <c r="E36" s="23" t="s">
        <v>1</v>
      </c>
      <c r="F36" s="77" t="s">
        <v>52</v>
      </c>
      <c r="G36" s="76"/>
      <c r="H36" s="83"/>
      <c r="I36" s="76"/>
      <c r="J36" s="83"/>
      <c r="K36" s="76"/>
      <c r="L36" s="83"/>
      <c r="M36" s="76"/>
      <c r="N36" s="83"/>
      <c r="O36" s="76"/>
      <c r="P36" s="83"/>
      <c r="Q36" s="76"/>
      <c r="R36" s="83"/>
      <c r="S36" s="76"/>
      <c r="T36" s="79" t="s">
        <v>52</v>
      </c>
      <c r="U36" s="76"/>
      <c r="V36" s="82">
        <v>111308</v>
      </c>
      <c r="W36" s="76"/>
      <c r="X36" s="82">
        <v>129008</v>
      </c>
      <c r="Y36" s="76"/>
      <c r="Z36" s="82">
        <v>169008</v>
      </c>
      <c r="AA36" s="76"/>
      <c r="AB36" s="82">
        <v>144008</v>
      </c>
      <c r="AC36" s="76"/>
      <c r="AD36" s="82">
        <v>155008</v>
      </c>
      <c r="AE36" s="76"/>
      <c r="AF36" s="82">
        <v>708340</v>
      </c>
      <c r="AH36" s="11"/>
      <c r="AI36" s="10"/>
      <c r="AJ36" s="11"/>
      <c r="AK36" s="10"/>
      <c r="AL36" s="11"/>
      <c r="AM36" s="10"/>
      <c r="AN36" s="11"/>
      <c r="AO36" s="17"/>
      <c r="AP36" s="11"/>
      <c r="AQ36" s="17"/>
    </row>
    <row r="37" spans="1:43" x14ac:dyDescent="0.2">
      <c r="B37" s="28" t="s">
        <v>22</v>
      </c>
      <c r="C37" s="26"/>
      <c r="D37" s="26"/>
      <c r="E37" s="27" t="s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H37" s="11"/>
      <c r="AI37" s="10"/>
      <c r="AJ37" s="11"/>
      <c r="AK37" s="10"/>
      <c r="AL37" s="11"/>
      <c r="AM37" s="10"/>
      <c r="AN37" s="11"/>
      <c r="AO37" s="17"/>
      <c r="AP37" s="11"/>
      <c r="AQ37" s="17"/>
    </row>
    <row r="38" spans="1:43" x14ac:dyDescent="0.2">
      <c r="B38" s="26"/>
      <c r="C38" s="28" t="s">
        <v>107</v>
      </c>
      <c r="D38" s="26"/>
      <c r="E38" s="27" t="s">
        <v>1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H38" s="11"/>
      <c r="AI38" s="10"/>
      <c r="AJ38" s="11"/>
      <c r="AK38" s="10"/>
      <c r="AL38" s="11"/>
      <c r="AM38" s="10"/>
      <c r="AN38" s="11"/>
      <c r="AO38" s="17"/>
      <c r="AP38" s="11"/>
      <c r="AQ38" s="17"/>
    </row>
    <row r="39" spans="1:43" x14ac:dyDescent="0.2">
      <c r="B39" s="26"/>
      <c r="C39" s="26"/>
      <c r="D39" s="29" t="s">
        <v>106</v>
      </c>
      <c r="E39" s="27" t="s">
        <v>1</v>
      </c>
      <c r="F39" s="77" t="s">
        <v>53</v>
      </c>
      <c r="G39" s="76"/>
      <c r="H39" s="81">
        <v>1</v>
      </c>
      <c r="I39" s="76"/>
      <c r="J39" s="81">
        <v>1</v>
      </c>
      <c r="K39" s="76"/>
      <c r="L39" s="81">
        <v>1</v>
      </c>
      <c r="M39" s="76"/>
      <c r="N39" s="81">
        <v>1</v>
      </c>
      <c r="O39" s="76"/>
      <c r="P39" s="81">
        <v>1</v>
      </c>
      <c r="Q39" s="76"/>
      <c r="R39" s="81">
        <v>5</v>
      </c>
      <c r="S39" s="76"/>
      <c r="T39" s="79" t="s">
        <v>105</v>
      </c>
      <c r="U39" s="76"/>
      <c r="V39" s="84">
        <v>3000</v>
      </c>
      <c r="W39" s="76"/>
      <c r="X39" s="84">
        <v>3000</v>
      </c>
      <c r="Y39" s="76"/>
      <c r="Z39" s="84">
        <v>3000</v>
      </c>
      <c r="AA39" s="76"/>
      <c r="AB39" s="84">
        <v>3000</v>
      </c>
      <c r="AC39" s="76"/>
      <c r="AD39" s="84">
        <v>3000</v>
      </c>
      <c r="AE39" s="76"/>
      <c r="AF39" s="84">
        <v>15000</v>
      </c>
      <c r="AH39" s="11"/>
      <c r="AI39" s="10"/>
      <c r="AJ39" s="11"/>
      <c r="AK39" s="10"/>
      <c r="AL39" s="11"/>
      <c r="AM39" s="10"/>
      <c r="AN39" s="11"/>
      <c r="AO39" s="17"/>
      <c r="AP39" s="11"/>
      <c r="AQ39" s="17"/>
    </row>
    <row r="40" spans="1:43" x14ac:dyDescent="0.2">
      <c r="B40" s="28" t="s">
        <v>20</v>
      </c>
      <c r="C40" s="26"/>
      <c r="D40" s="26"/>
      <c r="E40" s="27" t="s">
        <v>1</v>
      </c>
      <c r="F40" s="77" t="s">
        <v>52</v>
      </c>
      <c r="G40" s="76"/>
      <c r="H40" s="83"/>
      <c r="I40" s="76"/>
      <c r="J40" s="83"/>
      <c r="K40" s="76"/>
      <c r="L40" s="83"/>
      <c r="M40" s="76"/>
      <c r="N40" s="83"/>
      <c r="O40" s="76"/>
      <c r="P40" s="83"/>
      <c r="Q40" s="76"/>
      <c r="R40" s="83"/>
      <c r="S40" s="76"/>
      <c r="T40" s="79" t="s">
        <v>52</v>
      </c>
      <c r="U40" s="76"/>
      <c r="V40" s="84">
        <v>3000</v>
      </c>
      <c r="W40" s="76"/>
      <c r="X40" s="84">
        <v>3000</v>
      </c>
      <c r="Y40" s="76"/>
      <c r="Z40" s="84">
        <v>3000</v>
      </c>
      <c r="AA40" s="76"/>
      <c r="AB40" s="84">
        <v>3000</v>
      </c>
      <c r="AC40" s="76"/>
      <c r="AD40" s="84">
        <v>3000</v>
      </c>
      <c r="AE40" s="76"/>
      <c r="AF40" s="84">
        <v>15000</v>
      </c>
      <c r="AH40" s="11"/>
      <c r="AI40" s="10"/>
      <c r="AJ40" s="11"/>
      <c r="AK40" s="10"/>
      <c r="AL40" s="11"/>
      <c r="AM40" s="10"/>
      <c r="AN40" s="11"/>
      <c r="AO40" s="17"/>
      <c r="AP40" s="11"/>
      <c r="AQ40" s="17"/>
    </row>
    <row r="41" spans="1:43" x14ac:dyDescent="0.2">
      <c r="A41" s="13" t="s">
        <v>10</v>
      </c>
      <c r="B41" s="26"/>
      <c r="C41" s="26"/>
      <c r="D41" s="26"/>
      <c r="E41" s="27" t="s">
        <v>1</v>
      </c>
      <c r="F41" s="77" t="s">
        <v>52</v>
      </c>
      <c r="G41" s="76"/>
      <c r="H41" s="83"/>
      <c r="I41" s="76"/>
      <c r="J41" s="83"/>
      <c r="K41" s="76"/>
      <c r="L41" s="83"/>
      <c r="M41" s="76"/>
      <c r="N41" s="83"/>
      <c r="O41" s="76"/>
      <c r="P41" s="83"/>
      <c r="Q41" s="76"/>
      <c r="R41" s="83"/>
      <c r="S41" s="76"/>
      <c r="T41" s="79" t="s">
        <v>52</v>
      </c>
      <c r="U41" s="76"/>
      <c r="V41" s="82">
        <v>114308</v>
      </c>
      <c r="W41" s="76"/>
      <c r="X41" s="82">
        <v>132008</v>
      </c>
      <c r="Y41" s="76"/>
      <c r="Z41" s="82">
        <v>172008</v>
      </c>
      <c r="AA41" s="76"/>
      <c r="AB41" s="82">
        <v>147008</v>
      </c>
      <c r="AC41" s="76"/>
      <c r="AD41" s="82">
        <v>158008</v>
      </c>
      <c r="AE41" s="76"/>
      <c r="AF41" s="82">
        <v>723340</v>
      </c>
      <c r="AH41" s="11"/>
      <c r="AI41" s="10"/>
      <c r="AJ41" s="11"/>
      <c r="AK41" s="10"/>
      <c r="AL41" s="11"/>
      <c r="AM41" s="10"/>
      <c r="AN41" s="11"/>
      <c r="AO41" s="17"/>
      <c r="AP41" s="11"/>
      <c r="AQ41" s="17"/>
    </row>
    <row r="42" spans="1:43" x14ac:dyDescent="0.2">
      <c r="AH42" s="11"/>
      <c r="AI42" s="10"/>
      <c r="AJ42" s="11"/>
      <c r="AK42" s="10"/>
      <c r="AL42" s="11"/>
      <c r="AM42" s="10"/>
      <c r="AN42" s="11"/>
      <c r="AO42" s="17"/>
      <c r="AP42" s="11"/>
      <c r="AQ42" s="17"/>
    </row>
    <row r="43" spans="1:43" x14ac:dyDescent="0.2">
      <c r="AH43" s="11"/>
      <c r="AI43" s="10"/>
      <c r="AJ43" s="11"/>
      <c r="AK43" s="10"/>
      <c r="AL43" s="11"/>
      <c r="AM43" s="10"/>
      <c r="AN43" s="11"/>
      <c r="AO43" s="17"/>
      <c r="AP43" s="11"/>
      <c r="AQ43" s="17"/>
    </row>
    <row r="44" spans="1:43" x14ac:dyDescent="0.2">
      <c r="AH44" s="11"/>
      <c r="AI44" s="10"/>
      <c r="AJ44" s="11"/>
      <c r="AK44" s="10"/>
      <c r="AL44" s="11"/>
      <c r="AM44" s="10"/>
      <c r="AN44" s="11"/>
      <c r="AO44" s="17"/>
      <c r="AP44" s="11"/>
      <c r="AQ44" s="17"/>
    </row>
    <row r="45" spans="1:43" x14ac:dyDescent="0.2">
      <c r="AH45" s="11"/>
      <c r="AI45" s="10"/>
      <c r="AJ45" s="11"/>
      <c r="AK45" s="10"/>
      <c r="AL45" s="11"/>
      <c r="AM45" s="10"/>
      <c r="AN45" s="11"/>
      <c r="AO45" s="17"/>
      <c r="AP45" s="11"/>
      <c r="AQ45" s="17"/>
    </row>
    <row r="46" spans="1:43" x14ac:dyDescent="0.2">
      <c r="AH46" s="11"/>
      <c r="AI46" s="10"/>
      <c r="AJ46" s="11"/>
      <c r="AK46" s="10"/>
      <c r="AL46" s="11"/>
      <c r="AM46" s="10"/>
      <c r="AN46" s="11"/>
      <c r="AO46" s="17"/>
      <c r="AP46" s="11"/>
      <c r="AQ46" s="17"/>
    </row>
  </sheetData>
  <pageMargins left="0.75" right="0.75" top="1" bottom="1" header="0.5" footer="0.5"/>
  <headerFooter>
    <oddHeader>&amp;f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showRowColHeaders="0" workbookViewId="0">
      <pane xSplit="4" ySplit="9" topLeftCell="E18" activePane="bottomRight" state="frozenSplit"/>
      <selection pane="topRight"/>
      <selection pane="bottomLeft"/>
      <selection pane="bottomRight" activeCell="U37" sqref="U37"/>
    </sheetView>
  </sheetViews>
  <sheetFormatPr defaultRowHeight="11.25" x14ac:dyDescent="0.2"/>
  <cols>
    <col min="1" max="1" width="0.5" style="30" customWidth="1"/>
    <col min="2" max="3" width="2" style="30" customWidth="1"/>
    <col min="4" max="4" width="51" style="30" customWidth="1"/>
    <col min="5" max="5" width="0.5" style="30" customWidth="1"/>
    <col min="6" max="6" width="12" style="32" customWidth="1"/>
    <col min="7" max="7" width="0.5" style="30" customWidth="1"/>
    <col min="8" max="8" width="12" style="32" customWidth="1"/>
    <col min="9" max="9" width="0.5" style="30" customWidth="1"/>
    <col min="10" max="10" width="12" style="32" customWidth="1"/>
    <col min="11" max="11" width="0.5" style="30" customWidth="1"/>
    <col min="12" max="12" width="12" style="32" customWidth="1"/>
    <col min="13" max="13" width="0.5" style="30" customWidth="1"/>
    <col min="14" max="14" width="12" style="32" customWidth="1"/>
    <col min="15" max="15" width="0.5" style="30" customWidth="1"/>
    <col min="16" max="16" width="12" style="32" customWidth="1"/>
    <col min="17" max="16384" width="9.33203125" style="33"/>
  </cols>
  <sheetData>
    <row r="1" spans="2:16" x14ac:dyDescent="0.2">
      <c r="E1" s="31" t="s">
        <v>1</v>
      </c>
      <c r="K1" s="31" t="s">
        <v>0</v>
      </c>
    </row>
    <row r="2" spans="2:16" x14ac:dyDescent="0.2">
      <c r="K2" s="31" t="s">
        <v>2</v>
      </c>
    </row>
    <row r="3" spans="2:16" x14ac:dyDescent="0.2">
      <c r="K3" s="31" t="s">
        <v>131</v>
      </c>
    </row>
    <row r="4" spans="2:16" x14ac:dyDescent="0.2">
      <c r="K4" s="4" t="s">
        <v>61</v>
      </c>
    </row>
    <row r="5" spans="2:16" x14ac:dyDescent="0.2">
      <c r="K5" s="31" t="s">
        <v>157</v>
      </c>
    </row>
    <row r="7" spans="2:16" x14ac:dyDescent="0.2">
      <c r="F7" s="5"/>
      <c r="G7" s="5"/>
      <c r="H7" s="5"/>
      <c r="I7" s="5"/>
      <c r="J7" s="5"/>
      <c r="K7" s="5" t="s">
        <v>48</v>
      </c>
      <c r="L7" s="5"/>
      <c r="M7" s="5"/>
      <c r="N7" s="5"/>
      <c r="O7" s="5"/>
      <c r="P7" s="5"/>
    </row>
    <row r="8" spans="2:16" x14ac:dyDescent="0.2">
      <c r="F8" s="5" t="s">
        <v>155</v>
      </c>
      <c r="H8" s="5" t="s">
        <v>154</v>
      </c>
      <c r="J8" s="5" t="s">
        <v>153</v>
      </c>
      <c r="L8" s="5" t="s">
        <v>152</v>
      </c>
      <c r="N8" s="5" t="s">
        <v>151</v>
      </c>
      <c r="P8" s="5" t="s">
        <v>10</v>
      </c>
    </row>
    <row r="9" spans="2:16" ht="5.0999999999999996" customHeight="1" x14ac:dyDescent="0.2"/>
    <row r="10" spans="2:16" x14ac:dyDescent="0.2">
      <c r="B10" s="28" t="s">
        <v>28</v>
      </c>
      <c r="E10" s="30" t="s">
        <v>1</v>
      </c>
    </row>
    <row r="11" spans="2:16" x14ac:dyDescent="0.2">
      <c r="C11" s="28" t="s">
        <v>140</v>
      </c>
      <c r="E11" s="30" t="s">
        <v>1</v>
      </c>
    </row>
    <row r="12" spans="2:16" x14ac:dyDescent="0.2">
      <c r="D12" s="29" t="s">
        <v>127</v>
      </c>
      <c r="E12" s="30" t="s">
        <v>1</v>
      </c>
      <c r="F12" s="43">
        <v>0</v>
      </c>
      <c r="G12" s="37"/>
      <c r="H12" s="43">
        <v>4181.8</v>
      </c>
      <c r="I12" s="37"/>
      <c r="J12" s="43">
        <v>4307.2539999999999</v>
      </c>
      <c r="K12" s="37"/>
      <c r="L12" s="43">
        <v>4436.4716200000003</v>
      </c>
      <c r="M12" s="37"/>
      <c r="N12" s="43">
        <v>4569.5657686000004</v>
      </c>
      <c r="O12" s="37"/>
      <c r="P12" s="43">
        <v>17495.091388600002</v>
      </c>
    </row>
    <row r="13" spans="2:16" x14ac:dyDescent="0.2">
      <c r="D13" s="29" t="s">
        <v>126</v>
      </c>
      <c r="E13" s="30" t="s">
        <v>1</v>
      </c>
      <c r="F13" s="43">
        <v>0</v>
      </c>
      <c r="G13" s="37"/>
      <c r="H13" s="43">
        <v>5227.25</v>
      </c>
      <c r="I13" s="37"/>
      <c r="J13" s="43">
        <v>5384.0674999999992</v>
      </c>
      <c r="K13" s="37"/>
      <c r="L13" s="43">
        <v>5545.5895249999994</v>
      </c>
      <c r="M13" s="37"/>
      <c r="N13" s="43">
        <v>5711.9572107500007</v>
      </c>
      <c r="O13" s="37"/>
      <c r="P13" s="43">
        <v>21868.864235749999</v>
      </c>
    </row>
    <row r="14" spans="2:16" x14ac:dyDescent="0.2">
      <c r="D14" s="29" t="s">
        <v>156</v>
      </c>
      <c r="E14" s="30" t="s">
        <v>1</v>
      </c>
      <c r="F14" s="44">
        <v>25374.999999999996</v>
      </c>
      <c r="G14" s="37"/>
      <c r="H14" s="44">
        <v>26136.25</v>
      </c>
      <c r="I14" s="37"/>
      <c r="J14" s="44">
        <v>26920.337499999998</v>
      </c>
      <c r="K14" s="37"/>
      <c r="L14" s="44">
        <v>27727.947625000001</v>
      </c>
      <c r="M14" s="37"/>
      <c r="N14" s="44">
        <v>28559.786053750002</v>
      </c>
      <c r="O14" s="37"/>
      <c r="P14" s="44">
        <v>134719.32117874999</v>
      </c>
    </row>
    <row r="15" spans="2:16" x14ac:dyDescent="0.2">
      <c r="C15" s="28" t="s">
        <v>63</v>
      </c>
      <c r="E15" s="30" t="s">
        <v>1</v>
      </c>
      <c r="F15" s="43">
        <v>25374.999999999996</v>
      </c>
      <c r="G15" s="37"/>
      <c r="H15" s="43">
        <v>35545.300000000003</v>
      </c>
      <c r="I15" s="37"/>
      <c r="J15" s="43">
        <v>36611.659</v>
      </c>
      <c r="K15" s="37"/>
      <c r="L15" s="43">
        <v>37710.00877</v>
      </c>
      <c r="M15" s="37"/>
      <c r="N15" s="43">
        <v>38841.309033099998</v>
      </c>
      <c r="O15" s="37"/>
      <c r="P15" s="43">
        <v>174083.27680309999</v>
      </c>
    </row>
    <row r="16" spans="2:16" x14ac:dyDescent="0.2">
      <c r="C16" s="28" t="s">
        <v>141</v>
      </c>
      <c r="E16" s="30" t="s">
        <v>1</v>
      </c>
      <c r="F16" s="38"/>
      <c r="G16" s="37"/>
      <c r="H16" s="38"/>
      <c r="I16" s="37"/>
      <c r="J16" s="38"/>
      <c r="K16" s="37"/>
      <c r="L16" s="38"/>
      <c r="M16" s="37"/>
      <c r="N16" s="38"/>
      <c r="O16" s="37"/>
      <c r="P16" s="38"/>
    </row>
    <row r="17" spans="3:16" x14ac:dyDescent="0.2">
      <c r="D17" s="29" t="s">
        <v>124</v>
      </c>
      <c r="E17" s="30" t="s">
        <v>1</v>
      </c>
      <c r="F17" s="43">
        <v>0</v>
      </c>
      <c r="G17" s="37"/>
      <c r="H17" s="43">
        <v>4181.8</v>
      </c>
      <c r="I17" s="37"/>
      <c r="J17" s="43">
        <v>4307.2539999999999</v>
      </c>
      <c r="K17" s="37"/>
      <c r="L17" s="43">
        <v>4436.4716200000003</v>
      </c>
      <c r="M17" s="37"/>
      <c r="N17" s="43">
        <v>0</v>
      </c>
      <c r="O17" s="37"/>
      <c r="P17" s="43">
        <v>12925.52562</v>
      </c>
    </row>
    <row r="18" spans="3:16" x14ac:dyDescent="0.2">
      <c r="D18" s="29" t="s">
        <v>123</v>
      </c>
      <c r="E18" s="30" t="s">
        <v>1</v>
      </c>
      <c r="F18" s="43">
        <v>0</v>
      </c>
      <c r="G18" s="37"/>
      <c r="H18" s="43">
        <v>0</v>
      </c>
      <c r="I18" s="37"/>
      <c r="J18" s="43">
        <v>26920.337499999998</v>
      </c>
      <c r="K18" s="37"/>
      <c r="L18" s="43">
        <v>0</v>
      </c>
      <c r="M18" s="37"/>
      <c r="N18" s="43">
        <v>0</v>
      </c>
      <c r="O18" s="37"/>
      <c r="P18" s="43">
        <v>26920.337499999998</v>
      </c>
    </row>
    <row r="19" spans="3:16" x14ac:dyDescent="0.2">
      <c r="D19" s="29" t="s">
        <v>122</v>
      </c>
      <c r="E19" s="30" t="s">
        <v>1</v>
      </c>
      <c r="F19" s="44">
        <v>0</v>
      </c>
      <c r="G19" s="37"/>
      <c r="H19" s="44">
        <v>0</v>
      </c>
      <c r="I19" s="37"/>
      <c r="J19" s="44">
        <v>0</v>
      </c>
      <c r="K19" s="37"/>
      <c r="L19" s="44">
        <v>0</v>
      </c>
      <c r="M19" s="37"/>
      <c r="N19" s="44">
        <v>28559.786053750002</v>
      </c>
      <c r="O19" s="37"/>
      <c r="P19" s="44">
        <v>28559.786053750002</v>
      </c>
    </row>
    <row r="20" spans="3:16" x14ac:dyDescent="0.2">
      <c r="C20" s="28" t="s">
        <v>63</v>
      </c>
      <c r="E20" s="30" t="s">
        <v>1</v>
      </c>
      <c r="F20" s="43">
        <v>0</v>
      </c>
      <c r="G20" s="37"/>
      <c r="H20" s="43">
        <v>4181.8</v>
      </c>
      <c r="I20" s="37"/>
      <c r="J20" s="43">
        <v>31227.591499999999</v>
      </c>
      <c r="K20" s="37"/>
      <c r="L20" s="43">
        <v>4436.4716200000003</v>
      </c>
      <c r="M20" s="37"/>
      <c r="N20" s="43">
        <v>28559.786053750002</v>
      </c>
      <c r="O20" s="37"/>
      <c r="P20" s="43">
        <v>68405.649173749989</v>
      </c>
    </row>
    <row r="21" spans="3:16" x14ac:dyDescent="0.2">
      <c r="C21" s="29" t="s">
        <v>142</v>
      </c>
      <c r="E21" s="30" t="s">
        <v>1</v>
      </c>
      <c r="F21" s="43">
        <v>15225</v>
      </c>
      <c r="G21" s="37"/>
      <c r="H21" s="43">
        <v>15681.75</v>
      </c>
      <c r="I21" s="37"/>
      <c r="J21" s="43">
        <v>16152.202499999998</v>
      </c>
      <c r="K21" s="37"/>
      <c r="L21" s="43">
        <v>16636.768574999998</v>
      </c>
      <c r="M21" s="37"/>
      <c r="N21" s="43">
        <v>17135.871632250004</v>
      </c>
      <c r="O21" s="37"/>
      <c r="P21" s="43">
        <v>80831.592707250005</v>
      </c>
    </row>
    <row r="22" spans="3:16" x14ac:dyDescent="0.2">
      <c r="C22" s="29" t="s">
        <v>143</v>
      </c>
      <c r="E22" s="30" t="s">
        <v>1</v>
      </c>
      <c r="F22" s="43">
        <v>0</v>
      </c>
      <c r="G22" s="37"/>
      <c r="H22" s="43">
        <v>10454.5</v>
      </c>
      <c r="I22" s="37"/>
      <c r="J22" s="43">
        <v>26920.337499999998</v>
      </c>
      <c r="K22" s="37"/>
      <c r="L22" s="43">
        <v>27727.947625000001</v>
      </c>
      <c r="M22" s="37"/>
      <c r="N22" s="43">
        <v>17135.871632250004</v>
      </c>
      <c r="O22" s="37"/>
      <c r="P22" s="43">
        <v>82238.656757249992</v>
      </c>
    </row>
    <row r="23" spans="3:16" x14ac:dyDescent="0.2">
      <c r="C23" s="28" t="s">
        <v>144</v>
      </c>
      <c r="E23" s="30" t="s">
        <v>1</v>
      </c>
      <c r="F23" s="38"/>
      <c r="G23" s="37"/>
      <c r="H23" s="38"/>
      <c r="I23" s="37"/>
      <c r="J23" s="38"/>
      <c r="K23" s="37"/>
      <c r="L23" s="38"/>
      <c r="M23" s="37"/>
      <c r="N23" s="38"/>
      <c r="O23" s="37"/>
      <c r="P23" s="38"/>
    </row>
    <row r="24" spans="3:16" x14ac:dyDescent="0.2">
      <c r="D24" s="29" t="s">
        <v>121</v>
      </c>
      <c r="E24" s="30" t="s">
        <v>1</v>
      </c>
      <c r="F24" s="43">
        <v>30149.559999999998</v>
      </c>
      <c r="G24" s="37"/>
      <c r="H24" s="43">
        <v>31054.046800000004</v>
      </c>
      <c r="I24" s="37"/>
      <c r="J24" s="43">
        <v>31985.668203999998</v>
      </c>
      <c r="K24" s="37"/>
      <c r="L24" s="43">
        <v>32945.238250119997</v>
      </c>
      <c r="M24" s="37"/>
      <c r="N24" s="43">
        <v>33933.595397623605</v>
      </c>
      <c r="O24" s="37"/>
      <c r="P24" s="43">
        <v>160068.10865174359</v>
      </c>
    </row>
    <row r="25" spans="3:16" x14ac:dyDescent="0.2">
      <c r="D25" s="29" t="s">
        <v>120</v>
      </c>
      <c r="E25" s="30" t="s">
        <v>1</v>
      </c>
      <c r="F25" s="44">
        <v>30149.559999999998</v>
      </c>
      <c r="G25" s="37"/>
      <c r="H25" s="44">
        <v>31054.046800000004</v>
      </c>
      <c r="I25" s="37"/>
      <c r="J25" s="44">
        <v>31985.668203999998</v>
      </c>
      <c r="K25" s="37"/>
      <c r="L25" s="44">
        <v>32945.238250119997</v>
      </c>
      <c r="M25" s="37"/>
      <c r="N25" s="44">
        <v>33933.595397623605</v>
      </c>
      <c r="O25" s="37"/>
      <c r="P25" s="44">
        <v>160068.10865174359</v>
      </c>
    </row>
    <row r="26" spans="3:16" x14ac:dyDescent="0.2">
      <c r="C26" s="28" t="s">
        <v>63</v>
      </c>
      <c r="E26" s="30" t="s">
        <v>1</v>
      </c>
      <c r="F26" s="43">
        <v>60299.119999999995</v>
      </c>
      <c r="G26" s="37"/>
      <c r="H26" s="43">
        <v>62108.093600000007</v>
      </c>
      <c r="I26" s="37"/>
      <c r="J26" s="43">
        <v>63971.336407999996</v>
      </c>
      <c r="K26" s="37"/>
      <c r="L26" s="43">
        <v>65890.476500239994</v>
      </c>
      <c r="M26" s="37"/>
      <c r="N26" s="43">
        <v>67867.19079524721</v>
      </c>
      <c r="O26" s="37"/>
      <c r="P26" s="43">
        <v>320136.21730348718</v>
      </c>
    </row>
    <row r="27" spans="3:16" x14ac:dyDescent="0.2">
      <c r="C27" s="28" t="s">
        <v>145</v>
      </c>
      <c r="E27" s="30" t="s">
        <v>1</v>
      </c>
      <c r="F27" s="38"/>
      <c r="G27" s="37"/>
      <c r="H27" s="38"/>
      <c r="I27" s="37"/>
      <c r="J27" s="38"/>
      <c r="K27" s="37"/>
      <c r="L27" s="38"/>
      <c r="M27" s="37"/>
      <c r="N27" s="38"/>
      <c r="O27" s="37"/>
      <c r="P27" s="38"/>
    </row>
    <row r="28" spans="3:16" x14ac:dyDescent="0.2">
      <c r="D28" s="29" t="s">
        <v>118</v>
      </c>
      <c r="E28" s="30" t="s">
        <v>1</v>
      </c>
      <c r="F28" s="43">
        <v>1420.9999999999998</v>
      </c>
      <c r="G28" s="37"/>
      <c r="H28" s="43">
        <v>0</v>
      </c>
      <c r="I28" s="37"/>
      <c r="J28" s="43">
        <v>0</v>
      </c>
      <c r="K28" s="37"/>
      <c r="L28" s="43">
        <v>0</v>
      </c>
      <c r="M28" s="37"/>
      <c r="N28" s="43">
        <v>0</v>
      </c>
      <c r="O28" s="37"/>
      <c r="P28" s="43">
        <v>1420.9999999999998</v>
      </c>
    </row>
    <row r="29" spans="3:16" x14ac:dyDescent="0.2">
      <c r="D29" s="29" t="s">
        <v>115</v>
      </c>
      <c r="E29" s="30" t="s">
        <v>1</v>
      </c>
      <c r="F29" s="44">
        <v>2435.9999999999995</v>
      </c>
      <c r="G29" s="37"/>
      <c r="H29" s="44">
        <v>0</v>
      </c>
      <c r="I29" s="37"/>
      <c r="J29" s="44">
        <v>0</v>
      </c>
      <c r="K29" s="37"/>
      <c r="L29" s="44">
        <v>0</v>
      </c>
      <c r="M29" s="37"/>
      <c r="N29" s="44">
        <v>0</v>
      </c>
      <c r="O29" s="37"/>
      <c r="P29" s="44">
        <v>2435.9999999999995</v>
      </c>
    </row>
    <row r="30" spans="3:16" x14ac:dyDescent="0.2">
      <c r="C30" s="28" t="s">
        <v>63</v>
      </c>
      <c r="E30" s="30" t="s">
        <v>1</v>
      </c>
      <c r="F30" s="43">
        <v>3856.9999999999991</v>
      </c>
      <c r="G30" s="37"/>
      <c r="H30" s="43">
        <v>0</v>
      </c>
      <c r="I30" s="37"/>
      <c r="J30" s="43">
        <v>0</v>
      </c>
      <c r="K30" s="37"/>
      <c r="L30" s="43">
        <v>0</v>
      </c>
      <c r="M30" s="37"/>
      <c r="N30" s="43">
        <v>0</v>
      </c>
      <c r="O30" s="37"/>
      <c r="P30" s="43">
        <v>3856.9999999999991</v>
      </c>
    </row>
    <row r="31" spans="3:16" x14ac:dyDescent="0.2">
      <c r="C31" s="28" t="s">
        <v>146</v>
      </c>
      <c r="E31" s="30" t="s">
        <v>1</v>
      </c>
      <c r="F31" s="38"/>
      <c r="G31" s="37"/>
      <c r="H31" s="38"/>
      <c r="I31" s="37"/>
      <c r="J31" s="38"/>
      <c r="K31" s="37"/>
      <c r="L31" s="38"/>
      <c r="M31" s="37"/>
      <c r="N31" s="38"/>
      <c r="O31" s="37"/>
      <c r="P31" s="38"/>
    </row>
    <row r="32" spans="3:16" x14ac:dyDescent="0.2">
      <c r="D32" s="29" t="s">
        <v>113</v>
      </c>
      <c r="E32" s="30" t="s">
        <v>1</v>
      </c>
      <c r="F32" s="43">
        <v>1522.4999999999998</v>
      </c>
      <c r="G32" s="37"/>
      <c r="H32" s="43">
        <v>0</v>
      </c>
      <c r="I32" s="37"/>
      <c r="J32" s="43">
        <v>0</v>
      </c>
      <c r="K32" s="37"/>
      <c r="L32" s="43">
        <v>0</v>
      </c>
      <c r="M32" s="37"/>
      <c r="N32" s="43">
        <v>0</v>
      </c>
      <c r="O32" s="37"/>
      <c r="P32" s="43">
        <v>1522.4999999999998</v>
      </c>
    </row>
    <row r="33" spans="1:16" x14ac:dyDescent="0.2">
      <c r="D33" s="29" t="s">
        <v>110</v>
      </c>
      <c r="E33" s="30" t="s">
        <v>1</v>
      </c>
      <c r="F33" s="44">
        <v>6699</v>
      </c>
      <c r="G33" s="37"/>
      <c r="H33" s="44">
        <v>6899.9700000000012</v>
      </c>
      <c r="I33" s="37"/>
      <c r="J33" s="44">
        <v>7106.9690999999993</v>
      </c>
      <c r="K33" s="37"/>
      <c r="L33" s="44">
        <v>7320.1781730000002</v>
      </c>
      <c r="M33" s="37"/>
      <c r="N33" s="44">
        <v>7539.7835181900009</v>
      </c>
      <c r="O33" s="37"/>
      <c r="P33" s="44">
        <v>35565.900791189997</v>
      </c>
    </row>
    <row r="34" spans="1:16" x14ac:dyDescent="0.2">
      <c r="C34" s="28" t="s">
        <v>63</v>
      </c>
      <c r="E34" s="30" t="s">
        <v>1</v>
      </c>
      <c r="F34" s="44">
        <v>8221.5</v>
      </c>
      <c r="G34" s="37"/>
      <c r="H34" s="44">
        <v>6899.9700000000012</v>
      </c>
      <c r="I34" s="37"/>
      <c r="J34" s="44">
        <v>7106.9690999999993</v>
      </c>
      <c r="K34" s="37"/>
      <c r="L34" s="44">
        <v>7320.1781730000002</v>
      </c>
      <c r="M34" s="37"/>
      <c r="N34" s="44">
        <v>7539.7835181900009</v>
      </c>
      <c r="O34" s="37"/>
      <c r="P34" s="44">
        <v>37088.400791189997</v>
      </c>
    </row>
    <row r="35" spans="1:16" x14ac:dyDescent="0.2">
      <c r="B35" s="28" t="s">
        <v>23</v>
      </c>
      <c r="E35" s="30" t="s">
        <v>1</v>
      </c>
      <c r="F35" s="43">
        <v>112977.62</v>
      </c>
      <c r="G35" s="37"/>
      <c r="H35" s="43">
        <v>134871.41360000003</v>
      </c>
      <c r="I35" s="37"/>
      <c r="J35" s="43">
        <v>181990.09600799996</v>
      </c>
      <c r="K35" s="37"/>
      <c r="L35" s="43">
        <v>159721.85126323998</v>
      </c>
      <c r="M35" s="37"/>
      <c r="N35" s="43">
        <v>177079.8126647872</v>
      </c>
      <c r="O35" s="37"/>
      <c r="P35" s="43">
        <v>766640.79353602708</v>
      </c>
    </row>
    <row r="36" spans="1:16" x14ac:dyDescent="0.2">
      <c r="B36" s="28" t="s">
        <v>22</v>
      </c>
      <c r="E36" s="30" t="s">
        <v>1</v>
      </c>
      <c r="F36" s="38"/>
      <c r="G36" s="37"/>
      <c r="H36" s="38"/>
      <c r="I36" s="37"/>
      <c r="J36" s="38"/>
      <c r="K36" s="37"/>
      <c r="L36" s="38"/>
      <c r="M36" s="37"/>
      <c r="N36" s="38"/>
      <c r="O36" s="37"/>
      <c r="P36" s="38"/>
    </row>
    <row r="37" spans="1:16" x14ac:dyDescent="0.2">
      <c r="C37" s="28" t="s">
        <v>107</v>
      </c>
      <c r="E37" s="30" t="s">
        <v>1</v>
      </c>
      <c r="F37" s="38"/>
      <c r="G37" s="37"/>
      <c r="H37" s="38"/>
      <c r="I37" s="37"/>
      <c r="J37" s="38"/>
      <c r="K37" s="37"/>
      <c r="L37" s="38"/>
      <c r="M37" s="37"/>
      <c r="N37" s="38"/>
      <c r="O37" s="37"/>
      <c r="P37" s="38"/>
    </row>
    <row r="38" spans="1:16" x14ac:dyDescent="0.2">
      <c r="D38" s="29" t="s">
        <v>106</v>
      </c>
      <c r="E38" s="30" t="s">
        <v>1</v>
      </c>
      <c r="F38" s="44">
        <v>3349.4999999999995</v>
      </c>
      <c r="G38" s="37"/>
      <c r="H38" s="44">
        <v>3449.9849999999997</v>
      </c>
      <c r="I38" s="37"/>
      <c r="J38" s="44">
        <v>3553.4845499999997</v>
      </c>
      <c r="K38" s="37"/>
      <c r="L38" s="44">
        <v>3660.0890865000001</v>
      </c>
      <c r="M38" s="37"/>
      <c r="N38" s="44">
        <v>3769.891759095</v>
      </c>
      <c r="O38" s="37"/>
      <c r="P38" s="44">
        <v>17782.950395594999</v>
      </c>
    </row>
    <row r="39" spans="1:16" x14ac:dyDescent="0.2">
      <c r="B39" s="28" t="s">
        <v>20</v>
      </c>
      <c r="E39" s="30" t="s">
        <v>1</v>
      </c>
      <c r="F39" s="44">
        <v>3349.4999999999995</v>
      </c>
      <c r="G39" s="37"/>
      <c r="H39" s="44">
        <v>3449.9849999999997</v>
      </c>
      <c r="I39" s="37"/>
      <c r="J39" s="44">
        <v>3553.4845499999997</v>
      </c>
      <c r="K39" s="37"/>
      <c r="L39" s="44">
        <v>3660.0890865000001</v>
      </c>
      <c r="M39" s="37"/>
      <c r="N39" s="44">
        <v>3769.891759095</v>
      </c>
      <c r="O39" s="37"/>
      <c r="P39" s="44">
        <v>17782.950395594999</v>
      </c>
    </row>
    <row r="40" spans="1:16" x14ac:dyDescent="0.2">
      <c r="A40" s="28" t="s">
        <v>10</v>
      </c>
      <c r="E40" s="30" t="s">
        <v>1</v>
      </c>
      <c r="F40" s="43">
        <v>116327.12</v>
      </c>
      <c r="G40" s="37"/>
      <c r="H40" s="43">
        <v>138321.39860000001</v>
      </c>
      <c r="I40" s="37"/>
      <c r="J40" s="43">
        <v>185543.58055799996</v>
      </c>
      <c r="K40" s="37"/>
      <c r="L40" s="43">
        <v>163381.94034973998</v>
      </c>
      <c r="M40" s="37"/>
      <c r="N40" s="43">
        <v>180849.70442388218</v>
      </c>
      <c r="O40" s="37"/>
      <c r="P40" s="43">
        <v>784423.74393162213</v>
      </c>
    </row>
  </sheetData>
  <pageMargins left="0.75" right="0.75" top="1" bottom="1" header="0.5" footer="0.5"/>
  <headerFooter>
    <oddHeader>&amp;f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"/>
  <sheetViews>
    <sheetView showGridLines="0" showRowColHeaders="0" workbookViewId="0">
      <pane xSplit="4" ySplit="10" topLeftCell="E11" activePane="bottomRight" state="frozenSplit"/>
      <selection pane="topRight"/>
      <selection pane="bottomLeft"/>
      <selection pane="bottomRight" activeCell="AF14" sqref="AF14"/>
    </sheetView>
  </sheetViews>
  <sheetFormatPr defaultRowHeight="11.25" x14ac:dyDescent="0.2"/>
  <cols>
    <col min="1" max="1" width="0.5" style="11" customWidth="1"/>
    <col min="2" max="3" width="2" style="11" customWidth="1"/>
    <col min="4" max="4" width="41" style="11" customWidth="1"/>
    <col min="5" max="5" width="0.5" style="11" customWidth="1"/>
    <col min="6" max="6" width="11" style="17" customWidth="1"/>
    <col min="7" max="7" width="0.5" style="11" customWidth="1"/>
    <col min="8" max="8" width="9" style="10" customWidth="1"/>
    <col min="9" max="9" width="0.5" style="11" customWidth="1"/>
    <col min="10" max="10" width="9" style="10" customWidth="1"/>
    <col min="11" max="11" width="0.5" style="11" customWidth="1"/>
    <col min="12" max="12" width="9" style="10" customWidth="1"/>
    <col min="13" max="13" width="0.5" style="11" customWidth="1"/>
    <col min="14" max="14" width="9" style="10" customWidth="1"/>
    <col min="15" max="15" width="0.5" style="11" customWidth="1"/>
    <col min="16" max="16" width="9" style="10" customWidth="1"/>
    <col min="17" max="17" width="0.5" style="11" customWidth="1"/>
    <col min="18" max="18" width="9" style="10" customWidth="1"/>
    <col min="19" max="19" width="0.5" style="11" customWidth="1"/>
    <col min="20" max="20" width="10" style="17" customWidth="1"/>
    <col min="21" max="21" width="0.5" style="11" customWidth="1"/>
    <col min="22" max="22" width="11" style="10" customWidth="1"/>
    <col min="23" max="23" width="0.5" style="11" customWidth="1"/>
    <col min="24" max="24" width="11" style="10" customWidth="1"/>
    <col min="25" max="25" width="0.5" style="11" customWidth="1"/>
    <col min="26" max="26" width="11" style="10" customWidth="1"/>
    <col min="27" max="27" width="0.5" style="11" customWidth="1"/>
    <col min="28" max="28" width="11" style="10" customWidth="1"/>
    <col min="29" max="29" width="0.5" style="11" customWidth="1"/>
    <col min="30" max="30" width="11" style="10" customWidth="1"/>
    <col min="31" max="31" width="0.5" style="11" customWidth="1"/>
    <col min="32" max="32" width="12" style="10" customWidth="1"/>
    <col min="33" max="33" width="0.5" style="11" customWidth="1"/>
    <col min="34" max="34" width="8" style="10" customWidth="1"/>
    <col min="35" max="35" width="0.5" style="11" customWidth="1"/>
    <col min="36" max="36" width="8" style="10" customWidth="1"/>
    <col min="37" max="37" width="0.5" style="11" customWidth="1"/>
    <col min="38" max="38" width="9" style="10" customWidth="1"/>
    <col min="39" max="39" width="0.5" style="11" customWidth="1"/>
    <col min="40" max="40" width="15" style="17" customWidth="1"/>
    <col min="41" max="41" width="0.5" style="11" customWidth="1"/>
    <col min="42" max="42" width="22" style="17" customWidth="1"/>
    <col min="43" max="16384" width="9.33203125" style="9"/>
  </cols>
  <sheetData>
    <row r="1" spans="2:32" x14ac:dyDescent="0.2">
      <c r="E1" s="17" t="s">
        <v>1</v>
      </c>
      <c r="X1" s="17" t="s">
        <v>0</v>
      </c>
    </row>
    <row r="2" spans="2:32" x14ac:dyDescent="0.2">
      <c r="X2" s="17" t="s">
        <v>2</v>
      </c>
    </row>
    <row r="3" spans="2:32" x14ac:dyDescent="0.2">
      <c r="X3" s="17" t="s">
        <v>139</v>
      </c>
    </row>
    <row r="4" spans="2:32" x14ac:dyDescent="0.2">
      <c r="X4" s="16" t="s">
        <v>61</v>
      </c>
    </row>
    <row r="8" spans="2:32" x14ac:dyDescent="0.2">
      <c r="H8" s="15"/>
      <c r="I8" s="15"/>
      <c r="J8" s="15"/>
      <c r="K8" s="15"/>
      <c r="L8" s="15"/>
      <c r="M8" s="15" t="s">
        <v>60</v>
      </c>
      <c r="N8" s="15"/>
      <c r="O8" s="15"/>
      <c r="P8" s="15"/>
      <c r="Q8" s="15"/>
      <c r="R8" s="15"/>
      <c r="T8" s="16" t="s">
        <v>103</v>
      </c>
      <c r="V8" s="15"/>
      <c r="W8" s="15"/>
      <c r="X8" s="15"/>
      <c r="Y8" s="15"/>
      <c r="Z8" s="15"/>
      <c r="AA8" s="15" t="s">
        <v>147</v>
      </c>
      <c r="AB8" s="15"/>
      <c r="AC8" s="15"/>
      <c r="AD8" s="15"/>
      <c r="AE8" s="15"/>
      <c r="AF8" s="15"/>
    </row>
    <row r="9" spans="2:32" x14ac:dyDescent="0.2">
      <c r="F9" s="15" t="s">
        <v>58</v>
      </c>
      <c r="H9" s="15">
        <v>2012</v>
      </c>
      <c r="J9" s="15">
        <v>2013</v>
      </c>
      <c r="L9" s="15">
        <v>2014</v>
      </c>
      <c r="N9" s="15">
        <v>2015</v>
      </c>
      <c r="P9" s="15">
        <v>2016</v>
      </c>
      <c r="R9" s="15" t="s">
        <v>10</v>
      </c>
      <c r="T9" s="15" t="s">
        <v>57</v>
      </c>
      <c r="V9" s="15">
        <v>2012</v>
      </c>
      <c r="X9" s="15">
        <v>2013</v>
      </c>
      <c r="Z9" s="15">
        <v>2014</v>
      </c>
      <c r="AB9" s="15">
        <v>2015</v>
      </c>
      <c r="AD9" s="15">
        <v>2016</v>
      </c>
      <c r="AF9" s="15" t="s">
        <v>10</v>
      </c>
    </row>
    <row r="10" spans="2:32" ht="5.0999999999999996" customHeight="1" x14ac:dyDescent="0.2"/>
    <row r="11" spans="2:32" x14ac:dyDescent="0.2">
      <c r="B11" s="13" t="s">
        <v>28</v>
      </c>
      <c r="E11" s="11" t="s">
        <v>1</v>
      </c>
    </row>
    <row r="12" spans="2:32" x14ac:dyDescent="0.2">
      <c r="C12" s="13" t="s">
        <v>138</v>
      </c>
      <c r="E12" s="11" t="s">
        <v>1</v>
      </c>
    </row>
    <row r="13" spans="2:32" x14ac:dyDescent="0.2">
      <c r="D13" s="14" t="s">
        <v>137</v>
      </c>
      <c r="E13" s="11" t="s">
        <v>1</v>
      </c>
      <c r="F13" s="17" t="s">
        <v>81</v>
      </c>
      <c r="H13" s="12">
        <v>1</v>
      </c>
      <c r="J13" s="12">
        <v>1</v>
      </c>
      <c r="L13" s="12">
        <v>1</v>
      </c>
      <c r="N13" s="12">
        <v>1</v>
      </c>
      <c r="P13" s="12">
        <v>1</v>
      </c>
      <c r="R13" s="12">
        <v>5</v>
      </c>
      <c r="T13" s="10" t="s">
        <v>119</v>
      </c>
      <c r="V13" s="18">
        <v>29704</v>
      </c>
      <c r="X13" s="18">
        <v>29704</v>
      </c>
      <c r="Z13" s="18">
        <v>29704</v>
      </c>
      <c r="AB13" s="18">
        <v>29704</v>
      </c>
      <c r="AD13" s="18">
        <v>29704</v>
      </c>
      <c r="AF13" s="18">
        <v>148520</v>
      </c>
    </row>
    <row r="14" spans="2:32" x14ac:dyDescent="0.2">
      <c r="D14" s="14" t="s">
        <v>136</v>
      </c>
      <c r="E14" s="11" t="s">
        <v>1</v>
      </c>
      <c r="F14" s="17" t="s">
        <v>81</v>
      </c>
      <c r="H14" s="12">
        <v>1</v>
      </c>
      <c r="J14" s="12">
        <v>1</v>
      </c>
      <c r="L14" s="12">
        <v>1</v>
      </c>
      <c r="N14" s="12">
        <v>1</v>
      </c>
      <c r="P14" s="12">
        <v>1</v>
      </c>
      <c r="R14" s="12">
        <v>5</v>
      </c>
      <c r="T14" s="10" t="s">
        <v>119</v>
      </c>
      <c r="V14" s="18">
        <v>29704</v>
      </c>
      <c r="X14" s="18">
        <v>29704</v>
      </c>
      <c r="Z14" s="18">
        <v>29704</v>
      </c>
      <c r="AB14" s="18">
        <v>29704</v>
      </c>
      <c r="AD14" s="18">
        <v>29704</v>
      </c>
      <c r="AF14" s="18">
        <v>148520</v>
      </c>
    </row>
    <row r="15" spans="2:32" x14ac:dyDescent="0.2">
      <c r="D15" s="14" t="s">
        <v>135</v>
      </c>
      <c r="E15" s="11" t="s">
        <v>1</v>
      </c>
      <c r="F15" s="17" t="s">
        <v>81</v>
      </c>
      <c r="H15" s="12">
        <v>1</v>
      </c>
      <c r="J15" s="12">
        <v>1</v>
      </c>
      <c r="L15" s="12">
        <v>1</v>
      </c>
      <c r="N15" s="12">
        <v>1</v>
      </c>
      <c r="P15" s="12">
        <v>1</v>
      </c>
      <c r="R15" s="12">
        <v>5</v>
      </c>
      <c r="T15" s="10" t="s">
        <v>134</v>
      </c>
      <c r="V15" s="19">
        <v>18772</v>
      </c>
      <c r="X15" s="19">
        <v>18772</v>
      </c>
      <c r="Z15" s="19">
        <v>18772</v>
      </c>
      <c r="AB15" s="19">
        <v>18772</v>
      </c>
      <c r="AD15" s="19">
        <v>18772</v>
      </c>
      <c r="AF15" s="19">
        <v>93860</v>
      </c>
    </row>
    <row r="16" spans="2:32" x14ac:dyDescent="0.2">
      <c r="B16" s="13" t="s">
        <v>23</v>
      </c>
      <c r="E16" s="11" t="s">
        <v>1</v>
      </c>
      <c r="F16" s="17" t="s">
        <v>52</v>
      </c>
      <c r="H16" s="21"/>
      <c r="J16" s="21"/>
      <c r="L16" s="21"/>
      <c r="N16" s="21"/>
      <c r="P16" s="21"/>
      <c r="R16" s="21"/>
      <c r="T16" s="10" t="s">
        <v>52</v>
      </c>
      <c r="V16" s="18">
        <v>78180</v>
      </c>
      <c r="X16" s="18">
        <v>78180</v>
      </c>
      <c r="Z16" s="18">
        <v>78180</v>
      </c>
      <c r="AB16" s="18">
        <v>78180</v>
      </c>
      <c r="AD16" s="18">
        <v>78180</v>
      </c>
      <c r="AF16" s="18">
        <v>390900</v>
      </c>
    </row>
    <row r="17" spans="1:32" x14ac:dyDescent="0.2">
      <c r="B17" s="13" t="s">
        <v>22</v>
      </c>
      <c r="E17" s="11" t="s">
        <v>1</v>
      </c>
    </row>
    <row r="18" spans="1:32" x14ac:dyDescent="0.2">
      <c r="C18" s="13" t="s">
        <v>133</v>
      </c>
      <c r="E18" s="11" t="s">
        <v>1</v>
      </c>
    </row>
    <row r="19" spans="1:32" x14ac:dyDescent="0.2">
      <c r="D19" s="14" t="s">
        <v>132</v>
      </c>
      <c r="E19" s="11" t="s">
        <v>1</v>
      </c>
      <c r="F19" s="17" t="s">
        <v>114</v>
      </c>
      <c r="H19" s="21"/>
      <c r="J19" s="21"/>
      <c r="L19" s="21"/>
      <c r="N19" s="21"/>
      <c r="P19" s="21"/>
      <c r="R19" s="21"/>
      <c r="T19" s="10" t="s">
        <v>52</v>
      </c>
      <c r="V19" s="19">
        <v>9000</v>
      </c>
      <c r="X19" s="19">
        <v>9000</v>
      </c>
      <c r="Z19" s="19">
        <v>9000</v>
      </c>
      <c r="AB19" s="19">
        <v>9000</v>
      </c>
      <c r="AD19" s="19">
        <v>9000</v>
      </c>
      <c r="AF19" s="19">
        <v>45000</v>
      </c>
    </row>
    <row r="20" spans="1:32" x14ac:dyDescent="0.2">
      <c r="B20" s="13" t="s">
        <v>20</v>
      </c>
      <c r="E20" s="11" t="s">
        <v>1</v>
      </c>
      <c r="F20" s="17" t="s">
        <v>52</v>
      </c>
      <c r="H20" s="21"/>
      <c r="J20" s="21"/>
      <c r="L20" s="21"/>
      <c r="N20" s="21"/>
      <c r="P20" s="21"/>
      <c r="R20" s="21"/>
      <c r="T20" s="10" t="s">
        <v>52</v>
      </c>
      <c r="V20" s="19">
        <v>9000</v>
      </c>
      <c r="X20" s="19">
        <v>9000</v>
      </c>
      <c r="Z20" s="19">
        <v>9000</v>
      </c>
      <c r="AB20" s="19">
        <v>9000</v>
      </c>
      <c r="AD20" s="19">
        <v>9000</v>
      </c>
      <c r="AF20" s="19">
        <v>45000</v>
      </c>
    </row>
    <row r="21" spans="1:32" x14ac:dyDescent="0.2">
      <c r="A21" s="13" t="s">
        <v>10</v>
      </c>
      <c r="E21" s="11" t="s">
        <v>1</v>
      </c>
      <c r="F21" s="17" t="s">
        <v>52</v>
      </c>
      <c r="H21" s="21"/>
      <c r="J21" s="21"/>
      <c r="L21" s="21"/>
      <c r="N21" s="21"/>
      <c r="P21" s="21"/>
      <c r="R21" s="21"/>
      <c r="T21" s="10" t="s">
        <v>52</v>
      </c>
      <c r="V21" s="18">
        <v>87180</v>
      </c>
      <c r="X21" s="18">
        <v>87180</v>
      </c>
      <c r="Z21" s="18">
        <v>87180</v>
      </c>
      <c r="AB21" s="18">
        <v>87180</v>
      </c>
      <c r="AD21" s="18">
        <v>87180</v>
      </c>
      <c r="AF21" s="18">
        <v>435900</v>
      </c>
    </row>
  </sheetData>
  <pageMargins left="0.75" right="0.75" top="1" bottom="1" header="0.5" footer="0.5"/>
  <headerFooter>
    <oddHeader>&amp;f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showRowColHeaders="0" workbookViewId="0">
      <pane xSplit="4" ySplit="9" topLeftCell="E10" activePane="bottomRight" state="frozenSplit"/>
      <selection pane="topRight"/>
      <selection pane="bottomLeft"/>
      <selection pane="bottomRight" activeCell="W16" sqref="W16"/>
    </sheetView>
  </sheetViews>
  <sheetFormatPr defaultRowHeight="11.25" x14ac:dyDescent="0.2"/>
  <cols>
    <col min="1" max="1" width="0.5" style="30" customWidth="1"/>
    <col min="2" max="3" width="2" style="30" customWidth="1"/>
    <col min="4" max="4" width="41" style="30" customWidth="1"/>
    <col min="5" max="5" width="0.5" style="30" customWidth="1"/>
    <col min="6" max="6" width="11" style="32" customWidth="1"/>
    <col min="7" max="7" width="0.5" style="30" customWidth="1"/>
    <col min="8" max="8" width="11" style="32" customWidth="1"/>
    <col min="9" max="9" width="0.5" style="30" customWidth="1"/>
    <col min="10" max="10" width="11" style="32" customWidth="1"/>
    <col min="11" max="11" width="0.5" style="30" customWidth="1"/>
    <col min="12" max="12" width="11" style="32" customWidth="1"/>
    <col min="13" max="13" width="0.5" style="30" customWidth="1"/>
    <col min="14" max="14" width="12" style="32" customWidth="1"/>
    <col min="15" max="15" width="0.5" style="30" customWidth="1"/>
    <col min="16" max="16" width="12" style="32" customWidth="1"/>
    <col min="17" max="16384" width="9.33203125" style="33"/>
  </cols>
  <sheetData>
    <row r="1" spans="2:16" x14ac:dyDescent="0.2">
      <c r="E1" s="31" t="s">
        <v>1</v>
      </c>
      <c r="K1" s="31" t="s">
        <v>0</v>
      </c>
    </row>
    <row r="2" spans="2:16" x14ac:dyDescent="0.2">
      <c r="K2" s="31" t="s">
        <v>2</v>
      </c>
    </row>
    <row r="3" spans="2:16" x14ac:dyDescent="0.2">
      <c r="K3" s="31" t="s">
        <v>139</v>
      </c>
    </row>
    <row r="4" spans="2:16" x14ac:dyDescent="0.2">
      <c r="K4" s="4" t="s">
        <v>61</v>
      </c>
    </row>
    <row r="5" spans="2:16" x14ac:dyDescent="0.2">
      <c r="K5" s="31" t="s">
        <v>157</v>
      </c>
    </row>
    <row r="7" spans="2:16" x14ac:dyDescent="0.2">
      <c r="F7" s="5"/>
      <c r="G7" s="5"/>
      <c r="H7" s="5"/>
      <c r="I7" s="5"/>
      <c r="J7" s="5"/>
      <c r="K7" s="5" t="s">
        <v>48</v>
      </c>
      <c r="L7" s="5"/>
      <c r="M7" s="5"/>
      <c r="N7" s="5"/>
      <c r="O7" s="5"/>
      <c r="P7" s="5"/>
    </row>
    <row r="8" spans="2:16" x14ac:dyDescent="0.2">
      <c r="F8" s="5" t="s">
        <v>155</v>
      </c>
      <c r="H8" s="5" t="s">
        <v>154</v>
      </c>
      <c r="J8" s="5" t="s">
        <v>153</v>
      </c>
      <c r="L8" s="5" t="s">
        <v>152</v>
      </c>
      <c r="N8" s="5" t="s">
        <v>151</v>
      </c>
      <c r="P8" s="5" t="s">
        <v>10</v>
      </c>
    </row>
    <row r="9" spans="2:16" ht="5.0999999999999996" customHeight="1" x14ac:dyDescent="0.2"/>
    <row r="10" spans="2:16" x14ac:dyDescent="0.2">
      <c r="B10" s="28" t="s">
        <v>28</v>
      </c>
      <c r="E10" s="30" t="s">
        <v>1</v>
      </c>
    </row>
    <row r="11" spans="2:16" x14ac:dyDescent="0.2">
      <c r="C11" s="28" t="s">
        <v>138</v>
      </c>
      <c r="E11" s="30" t="s">
        <v>1</v>
      </c>
    </row>
    <row r="12" spans="2:16" x14ac:dyDescent="0.2">
      <c r="D12" s="29" t="s">
        <v>137</v>
      </c>
      <c r="E12" s="30" t="s">
        <v>1</v>
      </c>
      <c r="F12" s="34">
        <v>30149.559999999998</v>
      </c>
      <c r="H12" s="34">
        <v>31054.046800000004</v>
      </c>
      <c r="J12" s="34">
        <v>31985.668203999998</v>
      </c>
      <c r="L12" s="34">
        <v>32945.238250119997</v>
      </c>
      <c r="N12" s="34">
        <v>33933.595397623605</v>
      </c>
      <c r="P12" s="34">
        <v>160068.10865174359</v>
      </c>
    </row>
    <row r="13" spans="2:16" x14ac:dyDescent="0.2">
      <c r="D13" s="29" t="s">
        <v>136</v>
      </c>
      <c r="E13" s="30" t="s">
        <v>1</v>
      </c>
      <c r="F13" s="34">
        <v>30149.559999999998</v>
      </c>
      <c r="H13" s="34">
        <v>31054.046800000004</v>
      </c>
      <c r="J13" s="34">
        <v>31985.668203999998</v>
      </c>
      <c r="L13" s="34">
        <v>32945.238250119997</v>
      </c>
      <c r="N13" s="34">
        <v>33933.595397623605</v>
      </c>
      <c r="P13" s="34">
        <v>160068.10865174359</v>
      </c>
    </row>
    <row r="14" spans="2:16" x14ac:dyDescent="0.2">
      <c r="D14" s="29" t="s">
        <v>135</v>
      </c>
      <c r="E14" s="30" t="s">
        <v>1</v>
      </c>
      <c r="F14" s="35">
        <v>19053.579999999998</v>
      </c>
      <c r="H14" s="35">
        <v>19625.187399999999</v>
      </c>
      <c r="J14" s="35">
        <v>20213.943021999999</v>
      </c>
      <c r="L14" s="35">
        <v>20820.361312659999</v>
      </c>
      <c r="N14" s="35">
        <v>21444.972152039802</v>
      </c>
      <c r="P14" s="35">
        <v>101158.0438866998</v>
      </c>
    </row>
    <row r="15" spans="2:16" x14ac:dyDescent="0.2">
      <c r="B15" s="28" t="s">
        <v>23</v>
      </c>
      <c r="E15" s="30" t="s">
        <v>1</v>
      </c>
      <c r="F15" s="34">
        <v>79352.7</v>
      </c>
      <c r="H15" s="34">
        <v>81733.281000000003</v>
      </c>
      <c r="J15" s="34">
        <v>84185.279429999995</v>
      </c>
      <c r="L15" s="34">
        <v>86710.83781289999</v>
      </c>
      <c r="N15" s="34">
        <v>89312.162947287012</v>
      </c>
      <c r="P15" s="34">
        <v>421294.26119018695</v>
      </c>
    </row>
    <row r="16" spans="2:16" x14ac:dyDescent="0.2">
      <c r="B16" s="28" t="s">
        <v>22</v>
      </c>
      <c r="E16" s="30" t="s">
        <v>1</v>
      </c>
    </row>
    <row r="17" spans="1:16" x14ac:dyDescent="0.2">
      <c r="C17" s="28" t="s">
        <v>133</v>
      </c>
      <c r="E17" s="30" t="s">
        <v>1</v>
      </c>
    </row>
    <row r="18" spans="1:16" x14ac:dyDescent="0.2">
      <c r="D18" s="29" t="s">
        <v>132</v>
      </c>
      <c r="E18" s="30" t="s">
        <v>1</v>
      </c>
      <c r="F18" s="35">
        <v>10048.5</v>
      </c>
      <c r="H18" s="35">
        <v>10349.955</v>
      </c>
      <c r="J18" s="35">
        <v>10660.453649999999</v>
      </c>
      <c r="L18" s="35">
        <v>10980.2672595</v>
      </c>
      <c r="N18" s="35">
        <v>11309.675277285001</v>
      </c>
      <c r="P18" s="35">
        <v>53348.851186785003</v>
      </c>
    </row>
    <row r="19" spans="1:16" x14ac:dyDescent="0.2">
      <c r="B19" s="28" t="s">
        <v>20</v>
      </c>
      <c r="E19" s="30" t="s">
        <v>1</v>
      </c>
      <c r="F19" s="35">
        <v>10048.5</v>
      </c>
      <c r="H19" s="35">
        <v>10349.955</v>
      </c>
      <c r="J19" s="35">
        <v>10660.453649999999</v>
      </c>
      <c r="L19" s="35">
        <v>10980.2672595</v>
      </c>
      <c r="N19" s="35">
        <v>11309.675277285001</v>
      </c>
      <c r="P19" s="35">
        <v>53348.851186785003</v>
      </c>
    </row>
    <row r="20" spans="1:16" x14ac:dyDescent="0.2">
      <c r="A20" s="28" t="s">
        <v>10</v>
      </c>
      <c r="E20" s="30" t="s">
        <v>1</v>
      </c>
      <c r="F20" s="34">
        <v>89401.2</v>
      </c>
      <c r="H20" s="34">
        <v>92083.236000000004</v>
      </c>
      <c r="J20" s="34">
        <v>94845.733079999991</v>
      </c>
      <c r="L20" s="34">
        <v>97691.105072399994</v>
      </c>
      <c r="N20" s="34">
        <v>100621.83822457201</v>
      </c>
      <c r="P20" s="34">
        <v>474643.11237697199</v>
      </c>
    </row>
  </sheetData>
  <pageMargins left="0.75" right="0.75" top="1" bottom="1" header="0.5" footer="0.5"/>
  <headerFooter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showRowColHeaders="0" workbookViewId="0">
      <pane xSplit="3" ySplit="8" topLeftCell="D9" activePane="bottomRight" state="frozenSplit"/>
      <selection pane="topRight"/>
      <selection pane="bottomLeft"/>
      <selection pane="bottomRight" activeCell="I31" sqref="I31"/>
    </sheetView>
  </sheetViews>
  <sheetFormatPr defaultRowHeight="11.25" x14ac:dyDescent="0.2"/>
  <cols>
    <col min="1" max="1" width="0.5" style="11" customWidth="1"/>
    <col min="2" max="2" width="2" style="11" customWidth="1"/>
    <col min="3" max="3" width="47" style="11" customWidth="1"/>
    <col min="4" max="4" width="0.5" style="11" customWidth="1"/>
    <col min="5" max="5" width="8" style="10" customWidth="1"/>
    <col min="6" max="6" width="0.5" style="11" customWidth="1"/>
    <col min="7" max="7" width="8" style="10" customWidth="1"/>
    <col min="8" max="16384" width="9.33203125" style="9"/>
  </cols>
  <sheetData>
    <row r="1" spans="2:7" x14ac:dyDescent="0.2">
      <c r="D1" s="17" t="s">
        <v>1</v>
      </c>
      <c r="E1" s="17" t="s">
        <v>0</v>
      </c>
    </row>
    <row r="2" spans="2:7" x14ac:dyDescent="0.2">
      <c r="E2" s="17" t="s">
        <v>2</v>
      </c>
    </row>
    <row r="3" spans="2:7" x14ac:dyDescent="0.2">
      <c r="E3" s="16" t="s">
        <v>29</v>
      </c>
    </row>
    <row r="5" spans="2:7" x14ac:dyDescent="0.2">
      <c r="G5" s="16" t="s">
        <v>5</v>
      </c>
    </row>
    <row r="6" spans="2:7" x14ac:dyDescent="0.2">
      <c r="E6" s="15" t="s">
        <v>6</v>
      </c>
      <c r="G6" s="16" t="s">
        <v>8</v>
      </c>
    </row>
    <row r="7" spans="2:7" x14ac:dyDescent="0.2">
      <c r="E7" s="15" t="s">
        <v>10</v>
      </c>
      <c r="G7" s="15" t="s">
        <v>11</v>
      </c>
    </row>
    <row r="8" spans="2:7" ht="5.0999999999999996" customHeight="1" x14ac:dyDescent="0.2"/>
    <row r="9" spans="2:7" x14ac:dyDescent="0.2">
      <c r="B9" s="13" t="s">
        <v>28</v>
      </c>
      <c r="D9" s="11" t="s">
        <v>1</v>
      </c>
    </row>
    <row r="10" spans="2:7" x14ac:dyDescent="0.2">
      <c r="C10" s="14" t="s">
        <v>27</v>
      </c>
      <c r="D10" s="11" t="s">
        <v>1</v>
      </c>
      <c r="E10" s="57">
        <v>63.8</v>
      </c>
      <c r="G10" s="60">
        <v>1</v>
      </c>
    </row>
    <row r="11" spans="2:7" x14ac:dyDescent="0.2">
      <c r="C11" s="14" t="s">
        <v>26</v>
      </c>
      <c r="D11" s="11" t="s">
        <v>1</v>
      </c>
      <c r="E11" s="57">
        <v>1432.6959999999999</v>
      </c>
      <c r="G11" s="60">
        <v>15</v>
      </c>
    </row>
    <row r="12" spans="2:7" x14ac:dyDescent="0.2">
      <c r="C12" s="14" t="s">
        <v>25</v>
      </c>
      <c r="D12" s="11" t="s">
        <v>1</v>
      </c>
      <c r="E12" s="57">
        <v>338</v>
      </c>
      <c r="G12" s="60">
        <v>4</v>
      </c>
    </row>
    <row r="13" spans="2:7" x14ac:dyDescent="0.2">
      <c r="C13" s="14" t="s">
        <v>24</v>
      </c>
      <c r="D13" s="11" t="s">
        <v>1</v>
      </c>
      <c r="E13" s="58">
        <v>7260</v>
      </c>
      <c r="G13" s="61">
        <v>78</v>
      </c>
    </row>
    <row r="14" spans="2:7" x14ac:dyDescent="0.2">
      <c r="B14" s="13" t="s">
        <v>23</v>
      </c>
      <c r="D14" s="11" t="s">
        <v>1</v>
      </c>
      <c r="E14" s="57">
        <v>9094.4959999999992</v>
      </c>
      <c r="G14" s="60">
        <v>98</v>
      </c>
    </row>
    <row r="15" spans="2:7" x14ac:dyDescent="0.2">
      <c r="B15" s="13" t="s">
        <v>22</v>
      </c>
      <c r="D15" s="11" t="s">
        <v>1</v>
      </c>
      <c r="E15" s="56"/>
      <c r="G15" s="59"/>
    </row>
    <row r="16" spans="2:7" x14ac:dyDescent="0.2">
      <c r="C16" s="14" t="s">
        <v>21</v>
      </c>
      <c r="D16" s="11" t="s">
        <v>1</v>
      </c>
      <c r="E16" s="58">
        <v>198.18</v>
      </c>
      <c r="G16" s="61">
        <v>2</v>
      </c>
    </row>
    <row r="17" spans="1:7" x14ac:dyDescent="0.2">
      <c r="B17" s="13" t="s">
        <v>20</v>
      </c>
      <c r="D17" s="11" t="s">
        <v>1</v>
      </c>
      <c r="E17" s="58">
        <v>198.18</v>
      </c>
      <c r="G17" s="61">
        <v>2</v>
      </c>
    </row>
    <row r="18" spans="1:7" x14ac:dyDescent="0.2">
      <c r="A18" s="13" t="s">
        <v>16</v>
      </c>
      <c r="D18" s="11" t="s">
        <v>1</v>
      </c>
      <c r="E18" s="57">
        <v>9292.6759999999995</v>
      </c>
      <c r="G18" s="60">
        <v>100</v>
      </c>
    </row>
    <row r="19" spans="1:7" x14ac:dyDescent="0.2">
      <c r="C19" s="14" t="s">
        <v>17</v>
      </c>
      <c r="D19" s="11" t="s">
        <v>1</v>
      </c>
      <c r="E19" s="57">
        <v>19.818000000000001</v>
      </c>
      <c r="G19" s="60">
        <v>0</v>
      </c>
    </row>
    <row r="20" spans="1:7" x14ac:dyDescent="0.2">
      <c r="C20" s="14" t="s">
        <v>18</v>
      </c>
      <c r="D20" s="11" t="s">
        <v>1</v>
      </c>
      <c r="E20" s="58">
        <v>158.93431384250994</v>
      </c>
      <c r="G20" s="61">
        <v>2</v>
      </c>
    </row>
    <row r="21" spans="1:7" x14ac:dyDescent="0.2">
      <c r="A21" s="13" t="s">
        <v>19</v>
      </c>
      <c r="D21" s="11" t="s">
        <v>1</v>
      </c>
      <c r="E21" s="57">
        <v>9471.4283138425089</v>
      </c>
      <c r="G21" s="60">
        <v>102</v>
      </c>
    </row>
  </sheetData>
  <pageMargins left="0.75" right="0.75" top="1" bottom="1" header="0.5" footer="0.5"/>
  <headerFooter>
    <oddHeader>&amp;f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showGridLines="0" showRowColHeaders="0" workbookViewId="0">
      <pane xSplit="5" ySplit="9" topLeftCell="F10" activePane="bottomRight" state="frozenSplit"/>
      <selection pane="topRight"/>
      <selection pane="bottomLeft"/>
      <selection pane="bottomRight" sqref="A1:S28"/>
    </sheetView>
  </sheetViews>
  <sheetFormatPr defaultRowHeight="11.25" x14ac:dyDescent="0.2"/>
  <cols>
    <col min="1" max="1" width="0.5" style="11" customWidth="1"/>
    <col min="2" max="4" width="2" style="11" customWidth="1"/>
    <col min="5" max="5" width="47" style="11" customWidth="1"/>
    <col min="6" max="6" width="0.5" style="11" customWidth="1"/>
    <col min="7" max="7" width="12" style="10" customWidth="1"/>
    <col min="8" max="8" width="0.5" style="11" customWidth="1"/>
    <col min="9" max="9" width="14" style="10" customWidth="1"/>
    <col min="10" max="10" width="0.5" style="11" customWidth="1"/>
    <col min="11" max="11" width="11" style="10" customWidth="1"/>
    <col min="12" max="12" width="0.5" style="11" customWidth="1"/>
    <col min="13" max="13" width="13" style="10" customWidth="1"/>
    <col min="14" max="14" width="0.5" style="11" customWidth="1"/>
    <col min="15" max="15" width="8" style="10" customWidth="1"/>
    <col min="16" max="16" width="0.5" style="11" customWidth="1"/>
    <col min="17" max="17" width="8" style="10" customWidth="1"/>
    <col min="18" max="18" width="0.5" style="11" customWidth="1"/>
    <col min="19" max="19" width="8" style="10" customWidth="1"/>
    <col min="20" max="16384" width="9.33203125" style="9"/>
  </cols>
  <sheetData>
    <row r="1" spans="2:19" x14ac:dyDescent="0.2">
      <c r="F1" s="17" t="s">
        <v>1</v>
      </c>
      <c r="M1" s="17" t="s">
        <v>0</v>
      </c>
    </row>
    <row r="2" spans="2:19" x14ac:dyDescent="0.2">
      <c r="M2" s="17" t="s">
        <v>2</v>
      </c>
    </row>
    <row r="3" spans="2:19" x14ac:dyDescent="0.2">
      <c r="M3" s="16" t="s">
        <v>45</v>
      </c>
    </row>
    <row r="4" spans="2:19" x14ac:dyDescent="0.2">
      <c r="M4" s="17" t="s">
        <v>6</v>
      </c>
    </row>
    <row r="6" spans="2:19" x14ac:dyDescent="0.2">
      <c r="I6" s="16" t="s">
        <v>44</v>
      </c>
      <c r="R6" s="16" t="s">
        <v>43</v>
      </c>
    </row>
    <row r="7" spans="2:19" x14ac:dyDescent="0.2">
      <c r="G7" s="16" t="s">
        <v>42</v>
      </c>
      <c r="I7" s="16" t="s">
        <v>41</v>
      </c>
      <c r="K7" s="16" t="s">
        <v>40</v>
      </c>
      <c r="Q7" s="15"/>
      <c r="R7" s="15" t="s">
        <v>39</v>
      </c>
      <c r="S7" s="15"/>
    </row>
    <row r="8" spans="2:19" x14ac:dyDescent="0.2">
      <c r="G8" s="15" t="s">
        <v>38</v>
      </c>
      <c r="I8" s="15" t="s">
        <v>37</v>
      </c>
      <c r="K8" s="15" t="s">
        <v>36</v>
      </c>
      <c r="M8" s="15" t="s">
        <v>35</v>
      </c>
      <c r="O8" s="15" t="s">
        <v>10</v>
      </c>
      <c r="Q8" s="15" t="s">
        <v>4</v>
      </c>
      <c r="S8" s="15" t="s">
        <v>34</v>
      </c>
    </row>
    <row r="9" spans="2:19" ht="5.0999999999999996" customHeight="1" x14ac:dyDescent="0.2"/>
    <row r="10" spans="2:19" x14ac:dyDescent="0.2">
      <c r="B10" s="13" t="s">
        <v>28</v>
      </c>
      <c r="F10" s="11" t="s">
        <v>1</v>
      </c>
    </row>
    <row r="11" spans="2:19" x14ac:dyDescent="0.2">
      <c r="C11" s="14" t="s">
        <v>27</v>
      </c>
      <c r="F11" s="11" t="s">
        <v>1</v>
      </c>
      <c r="G11" s="52">
        <v>0</v>
      </c>
      <c r="H11" s="51"/>
      <c r="I11" s="52">
        <v>60</v>
      </c>
      <c r="J11" s="51"/>
      <c r="K11" s="52">
        <v>3.8</v>
      </c>
      <c r="L11" s="51"/>
      <c r="M11" s="52">
        <v>0</v>
      </c>
      <c r="N11" s="51"/>
      <c r="O11" s="52">
        <v>63.8</v>
      </c>
      <c r="P11" s="51"/>
      <c r="Q11" s="53">
        <v>0</v>
      </c>
      <c r="R11" s="51"/>
      <c r="S11" s="52">
        <v>0</v>
      </c>
    </row>
    <row r="12" spans="2:19" x14ac:dyDescent="0.2">
      <c r="C12" s="14" t="s">
        <v>26</v>
      </c>
      <c r="F12" s="11" t="s">
        <v>1</v>
      </c>
      <c r="G12" s="52">
        <v>0</v>
      </c>
      <c r="H12" s="51"/>
      <c r="I12" s="52">
        <v>498.25599999999997</v>
      </c>
      <c r="J12" s="51"/>
      <c r="K12" s="52">
        <v>543.54</v>
      </c>
      <c r="L12" s="51"/>
      <c r="M12" s="52">
        <v>390.9</v>
      </c>
      <c r="N12" s="51"/>
      <c r="O12" s="52">
        <v>1432.6959999999999</v>
      </c>
      <c r="P12" s="51"/>
      <c r="Q12" s="53">
        <v>0</v>
      </c>
      <c r="R12" s="51"/>
      <c r="S12" s="52">
        <v>0</v>
      </c>
    </row>
    <row r="13" spans="2:19" x14ac:dyDescent="0.2">
      <c r="C13" s="14" t="s">
        <v>25</v>
      </c>
      <c r="F13" s="11" t="s">
        <v>1</v>
      </c>
      <c r="G13" s="52">
        <v>0</v>
      </c>
      <c r="H13" s="51"/>
      <c r="I13" s="52">
        <v>177</v>
      </c>
      <c r="J13" s="51"/>
      <c r="K13" s="52">
        <v>161</v>
      </c>
      <c r="L13" s="51"/>
      <c r="M13" s="52">
        <v>0</v>
      </c>
      <c r="N13" s="51"/>
      <c r="O13" s="52">
        <v>338</v>
      </c>
      <c r="P13" s="51"/>
      <c r="Q13" s="53">
        <v>0</v>
      </c>
      <c r="R13" s="51"/>
      <c r="S13" s="52">
        <v>0</v>
      </c>
    </row>
    <row r="14" spans="2:19" x14ac:dyDescent="0.2">
      <c r="C14" s="14" t="s">
        <v>24</v>
      </c>
      <c r="F14" s="11" t="s">
        <v>1</v>
      </c>
      <c r="G14" s="54">
        <v>7260</v>
      </c>
      <c r="H14" s="51"/>
      <c r="I14" s="54">
        <v>0</v>
      </c>
      <c r="J14" s="51"/>
      <c r="K14" s="54">
        <v>0</v>
      </c>
      <c r="L14" s="51"/>
      <c r="M14" s="54">
        <v>0</v>
      </c>
      <c r="N14" s="51"/>
      <c r="O14" s="54">
        <v>7260</v>
      </c>
      <c r="P14" s="51"/>
      <c r="Q14" s="55">
        <v>0</v>
      </c>
      <c r="R14" s="51"/>
      <c r="S14" s="54">
        <v>0</v>
      </c>
    </row>
    <row r="15" spans="2:19" x14ac:dyDescent="0.2">
      <c r="B15" s="13" t="s">
        <v>23</v>
      </c>
      <c r="F15" s="11" t="s">
        <v>1</v>
      </c>
      <c r="G15" s="52">
        <v>7260</v>
      </c>
      <c r="H15" s="51"/>
      <c r="I15" s="52">
        <v>735.25599999999997</v>
      </c>
      <c r="J15" s="51"/>
      <c r="K15" s="52">
        <v>708.33999999999992</v>
      </c>
      <c r="L15" s="51"/>
      <c r="M15" s="52">
        <v>390.9</v>
      </c>
      <c r="N15" s="51"/>
      <c r="O15" s="52">
        <v>9094.4959999999992</v>
      </c>
      <c r="P15" s="51"/>
      <c r="Q15" s="53">
        <v>0</v>
      </c>
      <c r="R15" s="51"/>
      <c r="S15" s="52">
        <v>0</v>
      </c>
    </row>
    <row r="16" spans="2:19" x14ac:dyDescent="0.2">
      <c r="B16" s="13" t="s">
        <v>22</v>
      </c>
      <c r="F16" s="11" t="s">
        <v>1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1:19" x14ac:dyDescent="0.2">
      <c r="C17" s="14" t="s">
        <v>21</v>
      </c>
      <c r="F17" s="11" t="s">
        <v>1</v>
      </c>
      <c r="G17" s="54">
        <v>0</v>
      </c>
      <c r="H17" s="51"/>
      <c r="I17" s="54">
        <v>138.18</v>
      </c>
      <c r="J17" s="51"/>
      <c r="K17" s="54">
        <v>15</v>
      </c>
      <c r="L17" s="51"/>
      <c r="M17" s="54">
        <v>45</v>
      </c>
      <c r="N17" s="51"/>
      <c r="O17" s="54">
        <v>198.18</v>
      </c>
      <c r="P17" s="51"/>
      <c r="Q17" s="55">
        <v>10</v>
      </c>
      <c r="R17" s="51"/>
      <c r="S17" s="54">
        <v>19.818000000000001</v>
      </c>
    </row>
    <row r="18" spans="1:19" x14ac:dyDescent="0.2">
      <c r="B18" s="13" t="s">
        <v>20</v>
      </c>
      <c r="F18" s="11" t="s">
        <v>1</v>
      </c>
      <c r="G18" s="54">
        <v>0</v>
      </c>
      <c r="H18" s="51"/>
      <c r="I18" s="54">
        <v>138.18</v>
      </c>
      <c r="J18" s="51"/>
      <c r="K18" s="54">
        <v>15</v>
      </c>
      <c r="L18" s="51"/>
      <c r="M18" s="54">
        <v>45</v>
      </c>
      <c r="N18" s="51"/>
      <c r="O18" s="54">
        <v>198.18</v>
      </c>
      <c r="P18" s="51"/>
      <c r="Q18" s="55">
        <v>10</v>
      </c>
      <c r="R18" s="51"/>
      <c r="S18" s="54">
        <v>19.818000000000001</v>
      </c>
    </row>
    <row r="19" spans="1:19" x14ac:dyDescent="0.2">
      <c r="A19" s="13" t="s">
        <v>16</v>
      </c>
      <c r="F19" s="11" t="s">
        <v>1</v>
      </c>
      <c r="G19" s="52">
        <v>7260</v>
      </c>
      <c r="H19" s="51"/>
      <c r="I19" s="52">
        <v>873.43599999999992</v>
      </c>
      <c r="J19" s="51"/>
      <c r="K19" s="52">
        <v>723.33999999999992</v>
      </c>
      <c r="L19" s="51"/>
      <c r="M19" s="52">
        <v>435.9</v>
      </c>
      <c r="N19" s="51"/>
      <c r="O19" s="52">
        <v>9292.6759999999995</v>
      </c>
      <c r="P19" s="51"/>
      <c r="Q19" s="53">
        <v>0.2</v>
      </c>
      <c r="R19" s="51"/>
      <c r="S19" s="52">
        <v>19.818000000000001</v>
      </c>
    </row>
    <row r="20" spans="1:19" x14ac:dyDescent="0.2">
      <c r="C20" s="14" t="s">
        <v>17</v>
      </c>
      <c r="F20" s="11" t="s">
        <v>1</v>
      </c>
      <c r="G20" s="52">
        <v>0</v>
      </c>
      <c r="H20" s="51"/>
      <c r="I20" s="52">
        <v>13.818</v>
      </c>
      <c r="J20" s="51"/>
      <c r="K20" s="52">
        <v>1.5</v>
      </c>
      <c r="L20" s="51"/>
      <c r="M20" s="52">
        <v>4.5</v>
      </c>
      <c r="N20" s="51"/>
      <c r="O20" s="52">
        <v>19.818000000000001</v>
      </c>
      <c r="P20" s="51"/>
      <c r="Q20" s="53">
        <v>0</v>
      </c>
      <c r="R20" s="51"/>
      <c r="S20" s="52">
        <v>0</v>
      </c>
    </row>
    <row r="21" spans="1:19" x14ac:dyDescent="0.2">
      <c r="C21" s="13" t="s">
        <v>18</v>
      </c>
      <c r="F21" s="11" t="s">
        <v>1</v>
      </c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</row>
    <row r="22" spans="1:19" x14ac:dyDescent="0.2">
      <c r="D22" s="13" t="s">
        <v>33</v>
      </c>
      <c r="F22" s="11" t="s">
        <v>1</v>
      </c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</row>
    <row r="23" spans="1:19" x14ac:dyDescent="0.2">
      <c r="E23" s="14" t="s">
        <v>9</v>
      </c>
      <c r="F23" s="11" t="s">
        <v>1</v>
      </c>
      <c r="G23" s="52">
        <v>0</v>
      </c>
      <c r="H23" s="51"/>
      <c r="I23" s="52">
        <v>65.107457533915778</v>
      </c>
      <c r="J23" s="51"/>
      <c r="K23" s="52">
        <v>59.583743931622173</v>
      </c>
      <c r="L23" s="51"/>
      <c r="M23" s="52">
        <v>34.243112376971986</v>
      </c>
      <c r="N23" s="51"/>
      <c r="O23" s="52">
        <v>158.93431384250994</v>
      </c>
      <c r="P23" s="51"/>
      <c r="Q23" s="53">
        <v>0</v>
      </c>
      <c r="R23" s="51"/>
      <c r="S23" s="52">
        <v>0</v>
      </c>
    </row>
    <row r="24" spans="1:19" x14ac:dyDescent="0.2">
      <c r="E24" s="14" t="s">
        <v>7</v>
      </c>
      <c r="F24" s="11" t="s">
        <v>1</v>
      </c>
      <c r="G24" s="54">
        <v>0</v>
      </c>
      <c r="H24" s="51"/>
      <c r="I24" s="54">
        <v>0</v>
      </c>
      <c r="J24" s="51"/>
      <c r="K24" s="54">
        <v>0</v>
      </c>
      <c r="L24" s="51"/>
      <c r="M24" s="54">
        <v>0</v>
      </c>
      <c r="N24" s="51"/>
      <c r="O24" s="54">
        <v>0</v>
      </c>
      <c r="P24" s="51"/>
      <c r="Q24" s="55">
        <v>0</v>
      </c>
      <c r="R24" s="51"/>
      <c r="S24" s="54">
        <v>0</v>
      </c>
    </row>
    <row r="25" spans="1:19" x14ac:dyDescent="0.2">
      <c r="D25" s="13" t="s">
        <v>32</v>
      </c>
      <c r="F25" s="11" t="s">
        <v>1</v>
      </c>
      <c r="G25" s="52">
        <v>0</v>
      </c>
      <c r="H25" s="51"/>
      <c r="I25" s="52">
        <v>65.107457533915778</v>
      </c>
      <c r="J25" s="51"/>
      <c r="K25" s="52">
        <v>59.583743931622173</v>
      </c>
      <c r="L25" s="51"/>
      <c r="M25" s="52">
        <v>34.243112376971986</v>
      </c>
      <c r="N25" s="51"/>
      <c r="O25" s="52">
        <v>158.93431384250994</v>
      </c>
      <c r="P25" s="51"/>
      <c r="Q25" s="53">
        <v>0</v>
      </c>
      <c r="R25" s="51"/>
      <c r="S25" s="52">
        <v>0</v>
      </c>
    </row>
    <row r="26" spans="1:19" x14ac:dyDescent="0.2">
      <c r="D26" s="14" t="s">
        <v>31</v>
      </c>
      <c r="F26" s="11" t="s">
        <v>1</v>
      </c>
      <c r="G26" s="52">
        <v>0</v>
      </c>
      <c r="H26" s="51"/>
      <c r="I26" s="52">
        <v>0</v>
      </c>
      <c r="J26" s="51"/>
      <c r="K26" s="52">
        <v>0</v>
      </c>
      <c r="L26" s="51"/>
      <c r="M26" s="52">
        <v>0</v>
      </c>
      <c r="N26" s="51"/>
      <c r="O26" s="52">
        <v>0</v>
      </c>
      <c r="P26" s="51"/>
      <c r="Q26" s="53">
        <v>0</v>
      </c>
      <c r="R26" s="51"/>
      <c r="S26" s="52">
        <v>0</v>
      </c>
    </row>
    <row r="27" spans="1:19" x14ac:dyDescent="0.2">
      <c r="C27" s="14" t="s">
        <v>30</v>
      </c>
      <c r="F27" s="11" t="s">
        <v>1</v>
      </c>
      <c r="G27" s="54">
        <v>0</v>
      </c>
      <c r="H27" s="51"/>
      <c r="I27" s="54">
        <v>65.107457533915778</v>
      </c>
      <c r="J27" s="51"/>
      <c r="K27" s="54">
        <v>59.583743931622173</v>
      </c>
      <c r="L27" s="51"/>
      <c r="M27" s="54">
        <v>34.243112376971986</v>
      </c>
      <c r="N27" s="51"/>
      <c r="O27" s="54">
        <v>158.93431384250994</v>
      </c>
      <c r="P27" s="51"/>
      <c r="Q27" s="55">
        <v>1.1000000000000001</v>
      </c>
      <c r="R27" s="51"/>
      <c r="S27" s="54">
        <v>1.6916598924185993</v>
      </c>
    </row>
    <row r="28" spans="1:19" x14ac:dyDescent="0.2">
      <c r="A28" s="13" t="s">
        <v>19</v>
      </c>
      <c r="F28" s="11" t="s">
        <v>1</v>
      </c>
      <c r="G28" s="52">
        <v>7260</v>
      </c>
      <c r="H28" s="51"/>
      <c r="I28" s="52">
        <v>952.36145753391565</v>
      </c>
      <c r="J28" s="51"/>
      <c r="K28" s="52">
        <v>784.42374393162208</v>
      </c>
      <c r="L28" s="51"/>
      <c r="M28" s="52">
        <v>474.64311237697194</v>
      </c>
      <c r="N28" s="51"/>
      <c r="O28" s="52">
        <v>9471.4283138425089</v>
      </c>
      <c r="P28" s="51"/>
      <c r="Q28" s="53">
        <v>0.2</v>
      </c>
      <c r="R28" s="51"/>
      <c r="S28" s="52">
        <v>21.5096598924186</v>
      </c>
    </row>
    <row r="29" spans="1:19" x14ac:dyDescent="0.2">
      <c r="B29" s="14" t="s">
        <v>1</v>
      </c>
      <c r="F29" s="11" t="s">
        <v>1</v>
      </c>
    </row>
  </sheetData>
  <pageMargins left="0.75" right="0.75" top="1" bottom="1" header="0.5" footer="0.5"/>
  <headerFooter>
    <oddHeader>&amp;f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showRowColHeaders="0" workbookViewId="0">
      <pane xSplit="5" ySplit="8" topLeftCell="F9" activePane="bottomRight" state="frozenSplit"/>
      <selection pane="topRight"/>
      <selection pane="bottomLeft"/>
      <selection pane="bottomRight" sqref="A1:R22"/>
    </sheetView>
  </sheetViews>
  <sheetFormatPr defaultRowHeight="11.25" x14ac:dyDescent="0.2"/>
  <cols>
    <col min="1" max="1" width="0.5" style="11" customWidth="1"/>
    <col min="2" max="4" width="2" style="11" customWidth="1"/>
    <col min="5" max="5" width="38" style="11" customWidth="1"/>
    <col min="6" max="6" width="0.5" style="11" customWidth="1"/>
    <col min="7" max="7" width="8" style="10" customWidth="1"/>
    <col min="8" max="8" width="0.5" style="11" customWidth="1"/>
    <col min="9" max="9" width="8" style="10" customWidth="1"/>
    <col min="10" max="10" width="0.5" style="11" customWidth="1"/>
    <col min="11" max="11" width="8" style="10" customWidth="1"/>
    <col min="12" max="12" width="0.5" style="11" customWidth="1"/>
    <col min="13" max="13" width="8" style="10" customWidth="1"/>
    <col min="14" max="14" width="0.5" style="11" customWidth="1"/>
    <col min="15" max="15" width="8" style="10" customWidth="1"/>
    <col min="16" max="16" width="0.5" style="11" customWidth="1"/>
    <col min="17" max="17" width="8" style="10" customWidth="1"/>
    <col min="18" max="16384" width="9.33203125" style="9"/>
  </cols>
  <sheetData>
    <row r="1" spans="1:17" x14ac:dyDescent="0.2">
      <c r="F1" s="17" t="s">
        <v>1</v>
      </c>
      <c r="L1" s="17" t="s">
        <v>0</v>
      </c>
    </row>
    <row r="2" spans="1:17" x14ac:dyDescent="0.2">
      <c r="L2" s="17" t="s">
        <v>2</v>
      </c>
    </row>
    <row r="3" spans="1:17" x14ac:dyDescent="0.2">
      <c r="L3" s="16" t="s">
        <v>47</v>
      </c>
    </row>
    <row r="4" spans="1:17" x14ac:dyDescent="0.2">
      <c r="L4" s="17" t="s">
        <v>6</v>
      </c>
    </row>
    <row r="6" spans="1:17" x14ac:dyDescent="0.2">
      <c r="G6" s="15"/>
      <c r="H6" s="15"/>
      <c r="I6" s="15"/>
      <c r="J6" s="15"/>
      <c r="K6" s="15"/>
      <c r="L6" s="15" t="s">
        <v>46</v>
      </c>
      <c r="M6" s="15"/>
      <c r="N6" s="15"/>
      <c r="O6" s="15"/>
      <c r="P6" s="15"/>
      <c r="Q6" s="15"/>
    </row>
    <row r="7" spans="1:17" x14ac:dyDescent="0.2">
      <c r="G7" s="15">
        <v>2012</v>
      </c>
      <c r="I7" s="15">
        <v>2013</v>
      </c>
      <c r="K7" s="15">
        <v>2014</v>
      </c>
      <c r="M7" s="15">
        <v>2015</v>
      </c>
      <c r="O7" s="15">
        <v>2016</v>
      </c>
      <c r="Q7" s="15" t="s">
        <v>10</v>
      </c>
    </row>
    <row r="8" spans="1:17" ht="5.0999999999999996" customHeight="1" x14ac:dyDescent="0.2"/>
    <row r="9" spans="1:17" x14ac:dyDescent="0.2">
      <c r="C9" s="14" t="s">
        <v>12</v>
      </c>
      <c r="F9" s="11" t="s">
        <v>1</v>
      </c>
      <c r="G9" s="42">
        <v>650</v>
      </c>
      <c r="H9" s="37"/>
      <c r="I9" s="42">
        <v>1410</v>
      </c>
      <c r="J9" s="37"/>
      <c r="K9" s="42">
        <v>2080</v>
      </c>
      <c r="L9" s="37"/>
      <c r="M9" s="42">
        <v>2250</v>
      </c>
      <c r="N9" s="37"/>
      <c r="O9" s="42">
        <v>870</v>
      </c>
      <c r="P9" s="37"/>
      <c r="Q9" s="42">
        <v>7260</v>
      </c>
    </row>
    <row r="10" spans="1:17" x14ac:dyDescent="0.2">
      <c r="C10" s="14" t="s">
        <v>13</v>
      </c>
      <c r="F10" s="11" t="s">
        <v>1</v>
      </c>
      <c r="G10" s="42">
        <v>213.404</v>
      </c>
      <c r="H10" s="37"/>
      <c r="I10" s="42">
        <v>162.00800000000001</v>
      </c>
      <c r="J10" s="37"/>
      <c r="K10" s="42">
        <v>178.00800000000001</v>
      </c>
      <c r="L10" s="37"/>
      <c r="M10" s="42">
        <v>178.00800000000001</v>
      </c>
      <c r="N10" s="37"/>
      <c r="O10" s="42">
        <v>142.00800000000001</v>
      </c>
      <c r="P10" s="37"/>
      <c r="Q10" s="42">
        <v>873.43600000000015</v>
      </c>
    </row>
    <row r="11" spans="1:17" x14ac:dyDescent="0.2">
      <c r="C11" s="14" t="s">
        <v>14</v>
      </c>
      <c r="F11" s="11" t="s">
        <v>1</v>
      </c>
      <c r="G11" s="42">
        <v>114.30800000000001</v>
      </c>
      <c r="H11" s="37"/>
      <c r="I11" s="42">
        <v>132.00800000000001</v>
      </c>
      <c r="J11" s="37"/>
      <c r="K11" s="42">
        <v>172.00800000000001</v>
      </c>
      <c r="L11" s="37"/>
      <c r="M11" s="42">
        <v>147.00800000000001</v>
      </c>
      <c r="N11" s="37"/>
      <c r="O11" s="42">
        <v>158.00800000000001</v>
      </c>
      <c r="P11" s="37"/>
      <c r="Q11" s="42">
        <v>723.34000000000015</v>
      </c>
    </row>
    <row r="12" spans="1:17" x14ac:dyDescent="0.2">
      <c r="C12" s="14" t="s">
        <v>15</v>
      </c>
      <c r="F12" s="11" t="s">
        <v>1</v>
      </c>
      <c r="G12" s="41">
        <v>87.18</v>
      </c>
      <c r="H12" s="37"/>
      <c r="I12" s="41">
        <v>87.18</v>
      </c>
      <c r="J12" s="37"/>
      <c r="K12" s="41">
        <v>87.18</v>
      </c>
      <c r="L12" s="37"/>
      <c r="M12" s="41">
        <v>87.18</v>
      </c>
      <c r="N12" s="37"/>
      <c r="O12" s="41">
        <v>87.18</v>
      </c>
      <c r="P12" s="37"/>
      <c r="Q12" s="41">
        <v>435.90000000000003</v>
      </c>
    </row>
    <row r="13" spans="1:17" x14ac:dyDescent="0.2">
      <c r="A13" s="13" t="s">
        <v>16</v>
      </c>
      <c r="F13" s="11" t="s">
        <v>1</v>
      </c>
      <c r="G13" s="42">
        <v>1064.8920000000001</v>
      </c>
      <c r="H13" s="37"/>
      <c r="I13" s="42">
        <v>1791.1960000000001</v>
      </c>
      <c r="J13" s="37"/>
      <c r="K13" s="42">
        <v>2517.1959999999995</v>
      </c>
      <c r="L13" s="37"/>
      <c r="M13" s="42">
        <v>2662.1959999999995</v>
      </c>
      <c r="N13" s="37"/>
      <c r="O13" s="42">
        <v>1257.1960000000001</v>
      </c>
      <c r="P13" s="37"/>
      <c r="Q13" s="42">
        <v>9292.6759999999995</v>
      </c>
    </row>
    <row r="14" spans="1:17" x14ac:dyDescent="0.2">
      <c r="C14" s="14" t="s">
        <v>17</v>
      </c>
      <c r="F14" s="11" t="s">
        <v>1</v>
      </c>
      <c r="G14" s="42">
        <v>2.4020000000000001</v>
      </c>
      <c r="H14" s="37"/>
      <c r="I14" s="42">
        <v>3.6040000000000001</v>
      </c>
      <c r="J14" s="37"/>
      <c r="K14" s="42">
        <v>4.8040000000000003</v>
      </c>
      <c r="L14" s="37"/>
      <c r="M14" s="42">
        <v>4.8040000000000003</v>
      </c>
      <c r="N14" s="37"/>
      <c r="O14" s="42">
        <v>4.2039999999999997</v>
      </c>
      <c r="P14" s="37"/>
      <c r="Q14" s="42">
        <v>19.818000000000001</v>
      </c>
    </row>
    <row r="15" spans="1:17" x14ac:dyDescent="0.2">
      <c r="C15" s="13" t="s">
        <v>18</v>
      </c>
      <c r="F15" s="11" t="s">
        <v>1</v>
      </c>
      <c r="G15" s="38"/>
      <c r="H15" s="37"/>
      <c r="I15" s="38"/>
      <c r="J15" s="37"/>
      <c r="K15" s="38"/>
      <c r="L15" s="37"/>
      <c r="M15" s="38"/>
      <c r="N15" s="37"/>
      <c r="O15" s="38"/>
      <c r="P15" s="37"/>
      <c r="Q15" s="38"/>
    </row>
    <row r="16" spans="1:17" x14ac:dyDescent="0.2">
      <c r="D16" s="13" t="s">
        <v>33</v>
      </c>
      <c r="F16" s="11" t="s">
        <v>1</v>
      </c>
      <c r="G16" s="38"/>
      <c r="H16" s="37"/>
      <c r="I16" s="38"/>
      <c r="J16" s="37"/>
      <c r="K16" s="38"/>
      <c r="L16" s="37"/>
      <c r="M16" s="38"/>
      <c r="N16" s="37"/>
      <c r="O16" s="38"/>
      <c r="P16" s="37"/>
      <c r="Q16" s="38"/>
    </row>
    <row r="17" spans="1:17" x14ac:dyDescent="0.2">
      <c r="E17" s="14" t="s">
        <v>9</v>
      </c>
      <c r="F17" s="11" t="s">
        <v>1</v>
      </c>
      <c r="G17" s="42">
        <v>6.25940999999996</v>
      </c>
      <c r="H17" s="37"/>
      <c r="I17" s="42">
        <v>17.489159999999998</v>
      </c>
      <c r="J17" s="37"/>
      <c r="K17" s="42">
        <v>33.951566999999947</v>
      </c>
      <c r="L17" s="37"/>
      <c r="M17" s="42">
        <v>45.502166384999988</v>
      </c>
      <c r="N17" s="37"/>
      <c r="O17" s="42">
        <v>55.732010457510043</v>
      </c>
      <c r="P17" s="37"/>
      <c r="Q17" s="42">
        <v>158.93431384250994</v>
      </c>
    </row>
    <row r="18" spans="1:17" x14ac:dyDescent="0.2">
      <c r="E18" s="14" t="s">
        <v>7</v>
      </c>
      <c r="F18" s="11" t="s">
        <v>1</v>
      </c>
      <c r="G18" s="41">
        <v>0</v>
      </c>
      <c r="H18" s="37"/>
      <c r="I18" s="41">
        <v>0</v>
      </c>
      <c r="J18" s="37"/>
      <c r="K18" s="41">
        <v>0</v>
      </c>
      <c r="L18" s="37"/>
      <c r="M18" s="41">
        <v>0</v>
      </c>
      <c r="N18" s="37"/>
      <c r="O18" s="41">
        <v>0</v>
      </c>
      <c r="P18" s="37"/>
      <c r="Q18" s="41">
        <v>0</v>
      </c>
    </row>
    <row r="19" spans="1:17" x14ac:dyDescent="0.2">
      <c r="D19" s="13" t="s">
        <v>32</v>
      </c>
      <c r="F19" s="11" t="s">
        <v>1</v>
      </c>
      <c r="G19" s="42">
        <v>6.25940999999996</v>
      </c>
      <c r="H19" s="37"/>
      <c r="I19" s="42">
        <v>17.489159999999998</v>
      </c>
      <c r="J19" s="37"/>
      <c r="K19" s="42">
        <v>33.951566999999947</v>
      </c>
      <c r="L19" s="37"/>
      <c r="M19" s="42">
        <v>45.502166384999988</v>
      </c>
      <c r="N19" s="37"/>
      <c r="O19" s="42">
        <v>55.732010457510043</v>
      </c>
      <c r="P19" s="37"/>
      <c r="Q19" s="42">
        <v>158.93431384250994</v>
      </c>
    </row>
    <row r="20" spans="1:17" x14ac:dyDescent="0.2">
      <c r="D20" s="14" t="s">
        <v>31</v>
      </c>
      <c r="F20" s="11" t="s">
        <v>1</v>
      </c>
      <c r="G20" s="42">
        <v>0</v>
      </c>
      <c r="H20" s="37"/>
      <c r="I20" s="42">
        <v>0</v>
      </c>
      <c r="J20" s="37"/>
      <c r="K20" s="42">
        <v>0</v>
      </c>
      <c r="L20" s="37"/>
      <c r="M20" s="42">
        <v>0</v>
      </c>
      <c r="N20" s="37"/>
      <c r="O20" s="42">
        <v>0</v>
      </c>
      <c r="P20" s="37"/>
      <c r="Q20" s="42">
        <v>0</v>
      </c>
    </row>
    <row r="21" spans="1:17" x14ac:dyDescent="0.2">
      <c r="C21" s="14" t="s">
        <v>30</v>
      </c>
      <c r="F21" s="11" t="s">
        <v>1</v>
      </c>
      <c r="G21" s="41">
        <v>6.25940999999996</v>
      </c>
      <c r="H21" s="37"/>
      <c r="I21" s="41">
        <v>17.489159999999998</v>
      </c>
      <c r="J21" s="37"/>
      <c r="K21" s="41">
        <v>33.951566999999947</v>
      </c>
      <c r="L21" s="37"/>
      <c r="M21" s="41">
        <v>45.502166384999988</v>
      </c>
      <c r="N21" s="37"/>
      <c r="O21" s="41">
        <v>55.732010457510043</v>
      </c>
      <c r="P21" s="37"/>
      <c r="Q21" s="41">
        <v>158.93431384250994</v>
      </c>
    </row>
    <row r="22" spans="1:17" x14ac:dyDescent="0.2">
      <c r="A22" s="13" t="s">
        <v>19</v>
      </c>
      <c r="F22" s="11" t="s">
        <v>1</v>
      </c>
      <c r="G22" s="42">
        <v>1073.55341</v>
      </c>
      <c r="H22" s="37"/>
      <c r="I22" s="42">
        <v>1812.2891600000003</v>
      </c>
      <c r="J22" s="37"/>
      <c r="K22" s="42">
        <v>2555.9515669999996</v>
      </c>
      <c r="L22" s="37"/>
      <c r="M22" s="42">
        <v>2712.5021663849993</v>
      </c>
      <c r="N22" s="37"/>
      <c r="O22" s="42">
        <v>1317.1320104575102</v>
      </c>
      <c r="P22" s="37"/>
      <c r="Q22" s="42">
        <v>9471.4283138425089</v>
      </c>
    </row>
    <row r="23" spans="1:17" x14ac:dyDescent="0.2">
      <c r="B23" s="14" t="s">
        <v>1</v>
      </c>
      <c r="F23" s="11" t="s">
        <v>1</v>
      </c>
    </row>
    <row r="24" spans="1:17" x14ac:dyDescent="0.2">
      <c r="B24" s="14" t="s">
        <v>1</v>
      </c>
      <c r="F24" s="11" t="s">
        <v>1</v>
      </c>
    </row>
    <row r="25" spans="1:17" x14ac:dyDescent="0.2">
      <c r="B25" s="14" t="s">
        <v>1</v>
      </c>
      <c r="F25" s="11" t="s">
        <v>1</v>
      </c>
    </row>
  </sheetData>
  <pageMargins left="0.75" right="0.75" top="1" bottom="1" header="0.5" footer="0.5"/>
  <headerFooter>
    <oddHeader>&amp;f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showGridLines="0" showRowColHeaders="0" workbookViewId="0">
      <pane xSplit="3" ySplit="8" topLeftCell="D9" activePane="bottomRight" state="frozenSplit"/>
      <selection pane="topRight"/>
      <selection pane="bottomLeft"/>
      <selection pane="bottomRight" sqref="A1:P13"/>
    </sheetView>
  </sheetViews>
  <sheetFormatPr defaultRowHeight="11.25" x14ac:dyDescent="0.2"/>
  <cols>
    <col min="1" max="1" width="0.5" style="11" customWidth="1"/>
    <col min="2" max="2" width="2" style="11" customWidth="1"/>
    <col min="3" max="3" width="38" style="11" customWidth="1"/>
    <col min="4" max="4" width="0.5" style="11" customWidth="1"/>
    <col min="5" max="5" width="8" style="10" customWidth="1"/>
    <col min="6" max="6" width="0.5" style="11" customWidth="1"/>
    <col min="7" max="7" width="8" style="10" customWidth="1"/>
    <col min="8" max="8" width="0.5" style="11" customWidth="1"/>
    <col min="9" max="9" width="8" style="10" customWidth="1"/>
    <col min="10" max="10" width="0.5" style="11" customWidth="1"/>
    <col min="11" max="11" width="8" style="10" customWidth="1"/>
    <col min="12" max="12" width="0.5" style="11" customWidth="1"/>
    <col min="13" max="13" width="8" style="10" customWidth="1"/>
    <col min="14" max="14" width="0.5" style="11" customWidth="1"/>
    <col min="15" max="15" width="8" style="10" customWidth="1"/>
    <col min="16" max="16384" width="9.33203125" style="9"/>
  </cols>
  <sheetData>
    <row r="1" spans="1:15" x14ac:dyDescent="0.2">
      <c r="D1" s="17" t="s">
        <v>1</v>
      </c>
      <c r="J1" s="17" t="s">
        <v>0</v>
      </c>
    </row>
    <row r="2" spans="1:15" x14ac:dyDescent="0.2">
      <c r="J2" s="17" t="s">
        <v>2</v>
      </c>
    </row>
    <row r="3" spans="1:15" x14ac:dyDescent="0.2">
      <c r="J3" s="16" t="s">
        <v>49</v>
      </c>
    </row>
    <row r="4" spans="1:15" x14ac:dyDescent="0.2">
      <c r="J4" s="17" t="s">
        <v>6</v>
      </c>
    </row>
    <row r="6" spans="1:15" x14ac:dyDescent="0.2">
      <c r="E6" s="15"/>
      <c r="F6" s="15"/>
      <c r="G6" s="15"/>
      <c r="H6" s="15"/>
      <c r="I6" s="15"/>
      <c r="J6" s="15" t="s">
        <v>48</v>
      </c>
      <c r="K6" s="15"/>
      <c r="L6" s="15"/>
      <c r="M6" s="15"/>
      <c r="N6" s="15"/>
      <c r="O6" s="15"/>
    </row>
    <row r="7" spans="1:15" x14ac:dyDescent="0.2">
      <c r="E7" s="15">
        <v>2012</v>
      </c>
      <c r="G7" s="15">
        <v>2013</v>
      </c>
      <c r="I7" s="15">
        <v>2014</v>
      </c>
      <c r="K7" s="15">
        <v>2015</v>
      </c>
      <c r="M7" s="15">
        <v>2016</v>
      </c>
      <c r="O7" s="15" t="s">
        <v>10</v>
      </c>
    </row>
    <row r="8" spans="1:15" ht="5.0999999999999996" customHeight="1" x14ac:dyDescent="0.2"/>
    <row r="9" spans="1:15" x14ac:dyDescent="0.2">
      <c r="C9" s="14" t="s">
        <v>12</v>
      </c>
      <c r="D9" s="11" t="s">
        <v>1</v>
      </c>
      <c r="E9" s="49">
        <v>650</v>
      </c>
      <c r="F9" s="48"/>
      <c r="G9" s="49">
        <v>1410</v>
      </c>
      <c r="H9" s="48"/>
      <c r="I9" s="49">
        <v>2080</v>
      </c>
      <c r="J9" s="48"/>
      <c r="K9" s="49">
        <v>2250</v>
      </c>
      <c r="L9" s="48"/>
      <c r="M9" s="49">
        <v>870</v>
      </c>
      <c r="N9" s="48"/>
      <c r="O9" s="49">
        <v>7260</v>
      </c>
    </row>
    <row r="10" spans="1:15" x14ac:dyDescent="0.2">
      <c r="C10" s="14" t="s">
        <v>13</v>
      </c>
      <c r="D10" s="11" t="s">
        <v>1</v>
      </c>
      <c r="E10" s="49">
        <v>217.82509000000002</v>
      </c>
      <c r="F10" s="48"/>
      <c r="G10" s="49">
        <v>171.88452539999997</v>
      </c>
      <c r="H10" s="48"/>
      <c r="I10" s="49">
        <v>195.56225336199998</v>
      </c>
      <c r="J10" s="48"/>
      <c r="K10" s="49">
        <v>201.42912096285997</v>
      </c>
      <c r="L10" s="48"/>
      <c r="M10" s="49">
        <v>165.66046780905577</v>
      </c>
      <c r="N10" s="48"/>
      <c r="O10" s="49">
        <v>952.36145753391565</v>
      </c>
    </row>
    <row r="11" spans="1:15" x14ac:dyDescent="0.2">
      <c r="C11" s="14" t="s">
        <v>14</v>
      </c>
      <c r="D11" s="11" t="s">
        <v>1</v>
      </c>
      <c r="E11" s="49">
        <v>116.32711999999999</v>
      </c>
      <c r="F11" s="48"/>
      <c r="G11" s="49">
        <v>138.32139860000001</v>
      </c>
      <c r="H11" s="48"/>
      <c r="I11" s="49">
        <v>185.54358055799995</v>
      </c>
      <c r="J11" s="48"/>
      <c r="K11" s="49">
        <v>163.38194034973998</v>
      </c>
      <c r="L11" s="48"/>
      <c r="M11" s="49">
        <v>180.84970442388217</v>
      </c>
      <c r="N11" s="48"/>
      <c r="O11" s="49">
        <v>784.42374393162197</v>
      </c>
    </row>
    <row r="12" spans="1:15" x14ac:dyDescent="0.2">
      <c r="C12" s="14" t="s">
        <v>15</v>
      </c>
      <c r="D12" s="11" t="s">
        <v>1</v>
      </c>
      <c r="E12" s="50">
        <v>89.401200000000003</v>
      </c>
      <c r="F12" s="48"/>
      <c r="G12" s="50">
        <v>92.083235999999999</v>
      </c>
      <c r="H12" s="48"/>
      <c r="I12" s="50">
        <v>94.845733079999988</v>
      </c>
      <c r="J12" s="48"/>
      <c r="K12" s="50">
        <v>97.691105072399992</v>
      </c>
      <c r="L12" s="48"/>
      <c r="M12" s="50">
        <v>100.62183822457202</v>
      </c>
      <c r="N12" s="48"/>
      <c r="O12" s="50">
        <v>474.643112376972</v>
      </c>
    </row>
    <row r="13" spans="1:15" x14ac:dyDescent="0.2">
      <c r="A13" s="13" t="s">
        <v>19</v>
      </c>
      <c r="D13" s="11" t="s">
        <v>1</v>
      </c>
      <c r="E13" s="49">
        <v>1073.55341</v>
      </c>
      <c r="F13" s="48"/>
      <c r="G13" s="49">
        <v>1812.28916</v>
      </c>
      <c r="H13" s="48"/>
      <c r="I13" s="49">
        <v>2555.9515670000001</v>
      </c>
      <c r="J13" s="48"/>
      <c r="K13" s="49">
        <v>2712.5021663850002</v>
      </c>
      <c r="L13" s="48"/>
      <c r="M13" s="49">
        <v>1317.13201045751</v>
      </c>
      <c r="N13" s="48"/>
      <c r="O13" s="49">
        <v>9471.4283138425108</v>
      </c>
    </row>
  </sheetData>
  <pageMargins left="0.75" right="0.75" top="1" bottom="1" header="0.5" footer="0.5"/>
  <headerFooter>
    <oddHeader>&amp;f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showRowColHeaders="0" workbookViewId="0">
      <pane xSplit="5" ySplit="8" topLeftCell="F9" activePane="bottomRight" state="frozenSplit"/>
      <selection pane="topRight"/>
      <selection pane="bottomLeft"/>
      <selection pane="bottomRight" sqref="A1:T27"/>
    </sheetView>
  </sheetViews>
  <sheetFormatPr defaultRowHeight="11.25" x14ac:dyDescent="0.2"/>
  <cols>
    <col min="1" max="1" width="0.5" style="11" customWidth="1"/>
    <col min="2" max="4" width="2" style="11" customWidth="1"/>
    <col min="5" max="5" width="47" style="11" customWidth="1"/>
    <col min="6" max="6" width="0.5" style="11" customWidth="1"/>
    <col min="7" max="7" width="8" style="10" customWidth="1"/>
    <col min="8" max="8" width="0.5" style="11" customWidth="1"/>
    <col min="9" max="9" width="8" style="10" customWidth="1"/>
    <col min="10" max="10" width="0.5" style="11" customWidth="1"/>
    <col min="11" max="11" width="8" style="10" customWidth="1"/>
    <col min="12" max="12" width="0.5" style="11" customWidth="1"/>
    <col min="13" max="13" width="8" style="10" customWidth="1"/>
    <col min="14" max="14" width="0.5" style="11" customWidth="1"/>
    <col min="15" max="15" width="8" style="10" customWidth="1"/>
    <col min="16" max="16" width="0.5" style="11" customWidth="1"/>
    <col min="17" max="17" width="8" style="10" customWidth="1"/>
    <col min="18" max="18" width="0.5" style="11" customWidth="1"/>
    <col min="19" max="19" width="9" style="10" customWidth="1"/>
    <col min="20" max="20" width="0.5" style="11" customWidth="1"/>
    <col min="21" max="21" width="9" style="10" customWidth="1"/>
    <col min="22" max="16384" width="9.33203125" style="9"/>
  </cols>
  <sheetData>
    <row r="1" spans="2:17" x14ac:dyDescent="0.2">
      <c r="F1" s="17" t="s">
        <v>1</v>
      </c>
      <c r="N1" s="17" t="s">
        <v>0</v>
      </c>
    </row>
    <row r="2" spans="2:17" x14ac:dyDescent="0.2">
      <c r="N2" s="17" t="s">
        <v>2</v>
      </c>
    </row>
    <row r="3" spans="2:17" x14ac:dyDescent="0.2">
      <c r="N3" s="16" t="s">
        <v>50</v>
      </c>
    </row>
    <row r="4" spans="2:17" x14ac:dyDescent="0.2">
      <c r="N4" s="17" t="s">
        <v>6</v>
      </c>
    </row>
    <row r="6" spans="2:17" x14ac:dyDescent="0.2">
      <c r="G6" s="15"/>
      <c r="H6" s="15"/>
      <c r="I6" s="15"/>
      <c r="J6" s="15"/>
      <c r="K6" s="15"/>
      <c r="L6" s="15" t="s">
        <v>46</v>
      </c>
      <c r="M6" s="15"/>
      <c r="N6" s="15"/>
      <c r="O6" s="15"/>
      <c r="P6" s="15"/>
      <c r="Q6" s="15"/>
    </row>
    <row r="7" spans="2:17" x14ac:dyDescent="0.2">
      <c r="G7" s="15">
        <v>2012</v>
      </c>
      <c r="I7" s="15">
        <v>2013</v>
      </c>
      <c r="K7" s="15">
        <v>2014</v>
      </c>
      <c r="M7" s="15">
        <v>2015</v>
      </c>
      <c r="O7" s="15">
        <v>2016</v>
      </c>
      <c r="Q7" s="15" t="s">
        <v>10</v>
      </c>
    </row>
    <row r="8" spans="2:17" ht="5.0999999999999996" customHeight="1" x14ac:dyDescent="0.2"/>
    <row r="9" spans="2:17" x14ac:dyDescent="0.2">
      <c r="B9" s="13" t="s">
        <v>28</v>
      </c>
      <c r="F9" s="11" t="s">
        <v>1</v>
      </c>
    </row>
    <row r="10" spans="2:17" x14ac:dyDescent="0.2">
      <c r="C10" s="14" t="s">
        <v>27</v>
      </c>
      <c r="F10" s="11" t="s">
        <v>1</v>
      </c>
      <c r="G10" s="42">
        <v>63.8</v>
      </c>
      <c r="H10" s="37"/>
      <c r="I10" s="42">
        <v>0</v>
      </c>
      <c r="J10" s="37"/>
      <c r="K10" s="42">
        <v>0</v>
      </c>
      <c r="L10" s="37"/>
      <c r="M10" s="42">
        <v>0</v>
      </c>
      <c r="N10" s="37"/>
      <c r="O10" s="42">
        <v>0</v>
      </c>
      <c r="P10" s="37"/>
      <c r="Q10" s="42">
        <v>63.8</v>
      </c>
    </row>
    <row r="11" spans="2:17" x14ac:dyDescent="0.2">
      <c r="C11" s="14" t="s">
        <v>26</v>
      </c>
      <c r="F11" s="11" t="s">
        <v>1</v>
      </c>
      <c r="G11" s="42">
        <v>278.27199999999999</v>
      </c>
      <c r="H11" s="37"/>
      <c r="I11" s="42">
        <v>273.35599999999999</v>
      </c>
      <c r="J11" s="37"/>
      <c r="K11" s="42">
        <v>313.35599999999999</v>
      </c>
      <c r="L11" s="37"/>
      <c r="M11" s="42">
        <v>288.35599999999999</v>
      </c>
      <c r="N11" s="37"/>
      <c r="O11" s="42">
        <v>279.35599999999999</v>
      </c>
      <c r="P11" s="37"/>
      <c r="Q11" s="42">
        <v>1432.6959999999999</v>
      </c>
    </row>
    <row r="12" spans="2:17" x14ac:dyDescent="0.2">
      <c r="C12" s="14" t="s">
        <v>25</v>
      </c>
      <c r="F12" s="11" t="s">
        <v>1</v>
      </c>
      <c r="G12" s="42">
        <v>48.8</v>
      </c>
      <c r="H12" s="37"/>
      <c r="I12" s="42">
        <v>71.8</v>
      </c>
      <c r="J12" s="37"/>
      <c r="K12" s="42">
        <v>75.8</v>
      </c>
      <c r="L12" s="37"/>
      <c r="M12" s="42">
        <v>75.8</v>
      </c>
      <c r="N12" s="37"/>
      <c r="O12" s="42">
        <v>65.8</v>
      </c>
      <c r="P12" s="37"/>
      <c r="Q12" s="42">
        <v>338</v>
      </c>
    </row>
    <row r="13" spans="2:17" x14ac:dyDescent="0.2">
      <c r="C13" s="14" t="s">
        <v>24</v>
      </c>
      <c r="F13" s="11" t="s">
        <v>1</v>
      </c>
      <c r="G13" s="41">
        <v>650</v>
      </c>
      <c r="H13" s="37"/>
      <c r="I13" s="41">
        <v>1410</v>
      </c>
      <c r="J13" s="37"/>
      <c r="K13" s="41">
        <v>2080</v>
      </c>
      <c r="L13" s="37"/>
      <c r="M13" s="41">
        <v>2250</v>
      </c>
      <c r="N13" s="37"/>
      <c r="O13" s="41">
        <v>870</v>
      </c>
      <c r="P13" s="37"/>
      <c r="Q13" s="41">
        <v>7260</v>
      </c>
    </row>
    <row r="14" spans="2:17" x14ac:dyDescent="0.2">
      <c r="B14" s="13" t="s">
        <v>23</v>
      </c>
      <c r="F14" s="11" t="s">
        <v>1</v>
      </c>
      <c r="G14" s="42">
        <v>1040.8720000000001</v>
      </c>
      <c r="H14" s="37"/>
      <c r="I14" s="42">
        <v>1755.1559999999999</v>
      </c>
      <c r="J14" s="37"/>
      <c r="K14" s="42">
        <v>2469.1559999999999</v>
      </c>
      <c r="L14" s="37"/>
      <c r="M14" s="42">
        <v>2614.1559999999999</v>
      </c>
      <c r="N14" s="37"/>
      <c r="O14" s="42">
        <v>1215.1559999999999</v>
      </c>
      <c r="P14" s="37"/>
      <c r="Q14" s="42">
        <v>9094.4959999999992</v>
      </c>
    </row>
    <row r="15" spans="2:17" x14ac:dyDescent="0.2">
      <c r="B15" s="13" t="s">
        <v>22</v>
      </c>
      <c r="F15" s="11" t="s">
        <v>1</v>
      </c>
      <c r="G15" s="38"/>
      <c r="H15" s="37"/>
      <c r="I15" s="38"/>
      <c r="J15" s="37"/>
      <c r="K15" s="38"/>
      <c r="L15" s="37"/>
      <c r="M15" s="38"/>
      <c r="N15" s="37"/>
      <c r="O15" s="38"/>
      <c r="P15" s="37"/>
      <c r="Q15" s="38"/>
    </row>
    <row r="16" spans="2:17" x14ac:dyDescent="0.2">
      <c r="C16" s="14" t="s">
        <v>21</v>
      </c>
      <c r="F16" s="11" t="s">
        <v>1</v>
      </c>
      <c r="G16" s="41">
        <v>24.02</v>
      </c>
      <c r="H16" s="37"/>
      <c r="I16" s="41">
        <v>36.04</v>
      </c>
      <c r="J16" s="37"/>
      <c r="K16" s="41">
        <v>48.04</v>
      </c>
      <c r="L16" s="37"/>
      <c r="M16" s="41">
        <v>48.04</v>
      </c>
      <c r="N16" s="37"/>
      <c r="O16" s="41">
        <v>42.04</v>
      </c>
      <c r="P16" s="37"/>
      <c r="Q16" s="41">
        <v>198.17999999999998</v>
      </c>
    </row>
    <row r="17" spans="1:17" x14ac:dyDescent="0.2">
      <c r="B17" s="13" t="s">
        <v>20</v>
      </c>
      <c r="F17" s="11" t="s">
        <v>1</v>
      </c>
      <c r="G17" s="41">
        <v>24.02</v>
      </c>
      <c r="H17" s="37"/>
      <c r="I17" s="41">
        <v>36.04</v>
      </c>
      <c r="J17" s="37"/>
      <c r="K17" s="41">
        <v>48.04</v>
      </c>
      <c r="L17" s="37"/>
      <c r="M17" s="41">
        <v>48.04</v>
      </c>
      <c r="N17" s="37"/>
      <c r="O17" s="41">
        <v>42.04</v>
      </c>
      <c r="P17" s="37"/>
      <c r="Q17" s="41">
        <v>198.17999999999998</v>
      </c>
    </row>
    <row r="18" spans="1:17" x14ac:dyDescent="0.2">
      <c r="A18" s="13" t="s">
        <v>16</v>
      </c>
      <c r="F18" s="11" t="s">
        <v>1</v>
      </c>
      <c r="G18" s="42">
        <v>1064.8920000000001</v>
      </c>
      <c r="H18" s="37"/>
      <c r="I18" s="42">
        <v>1791.1959999999999</v>
      </c>
      <c r="J18" s="37"/>
      <c r="K18" s="42">
        <v>2517.1959999999999</v>
      </c>
      <c r="L18" s="37"/>
      <c r="M18" s="42">
        <v>2662.1959999999999</v>
      </c>
      <c r="N18" s="37"/>
      <c r="O18" s="42">
        <v>1257.1959999999999</v>
      </c>
      <c r="P18" s="37"/>
      <c r="Q18" s="42">
        <v>9292.6759999999995</v>
      </c>
    </row>
    <row r="19" spans="1:17" x14ac:dyDescent="0.2">
      <c r="C19" s="14" t="s">
        <v>17</v>
      </c>
      <c r="F19" s="11" t="s">
        <v>1</v>
      </c>
      <c r="G19" s="42">
        <v>2.4020000000000001</v>
      </c>
      <c r="H19" s="37"/>
      <c r="I19" s="42">
        <v>3.6040000000000001</v>
      </c>
      <c r="J19" s="37"/>
      <c r="K19" s="42">
        <v>4.8040000000000003</v>
      </c>
      <c r="L19" s="37"/>
      <c r="M19" s="42">
        <v>4.8040000000000003</v>
      </c>
      <c r="N19" s="37"/>
      <c r="O19" s="42">
        <v>4.2039999999999997</v>
      </c>
      <c r="P19" s="37"/>
      <c r="Q19" s="42">
        <v>19.818000000000001</v>
      </c>
    </row>
    <row r="20" spans="1:17" x14ac:dyDescent="0.2">
      <c r="C20" s="13" t="s">
        <v>18</v>
      </c>
      <c r="F20" s="11" t="s">
        <v>1</v>
      </c>
      <c r="G20" s="38"/>
      <c r="H20" s="37"/>
      <c r="I20" s="38"/>
      <c r="J20" s="37"/>
      <c r="K20" s="38"/>
      <c r="L20" s="37"/>
      <c r="M20" s="38"/>
      <c r="N20" s="37"/>
      <c r="O20" s="38"/>
      <c r="P20" s="37"/>
      <c r="Q20" s="38"/>
    </row>
    <row r="21" spans="1:17" x14ac:dyDescent="0.2">
      <c r="D21" s="13" t="s">
        <v>33</v>
      </c>
      <c r="F21" s="11" t="s">
        <v>1</v>
      </c>
      <c r="G21" s="38"/>
      <c r="H21" s="37"/>
      <c r="I21" s="38"/>
      <c r="J21" s="37"/>
      <c r="K21" s="38"/>
      <c r="L21" s="37"/>
      <c r="M21" s="38"/>
      <c r="N21" s="37"/>
      <c r="O21" s="38"/>
      <c r="P21" s="37"/>
      <c r="Q21" s="38"/>
    </row>
    <row r="22" spans="1:17" x14ac:dyDescent="0.2">
      <c r="E22" s="14" t="s">
        <v>9</v>
      </c>
      <c r="F22" s="11" t="s">
        <v>1</v>
      </c>
      <c r="G22" s="42">
        <v>6.25940999999996</v>
      </c>
      <c r="H22" s="37"/>
      <c r="I22" s="42">
        <v>17.489159999999995</v>
      </c>
      <c r="J22" s="37"/>
      <c r="K22" s="42">
        <v>33.951566999999947</v>
      </c>
      <c r="L22" s="37"/>
      <c r="M22" s="42">
        <v>45.502166384999981</v>
      </c>
      <c r="N22" s="37"/>
      <c r="O22" s="42">
        <v>55.73201045751005</v>
      </c>
      <c r="P22" s="37"/>
      <c r="Q22" s="42">
        <v>158.93431384250994</v>
      </c>
    </row>
    <row r="23" spans="1:17" x14ac:dyDescent="0.2">
      <c r="E23" s="14" t="s">
        <v>7</v>
      </c>
      <c r="F23" s="11" t="s">
        <v>1</v>
      </c>
      <c r="G23" s="41">
        <v>0</v>
      </c>
      <c r="H23" s="37"/>
      <c r="I23" s="41">
        <v>0</v>
      </c>
      <c r="J23" s="37"/>
      <c r="K23" s="41">
        <v>0</v>
      </c>
      <c r="L23" s="37"/>
      <c r="M23" s="41">
        <v>0</v>
      </c>
      <c r="N23" s="37"/>
      <c r="O23" s="41">
        <v>0</v>
      </c>
      <c r="P23" s="37"/>
      <c r="Q23" s="41">
        <v>0</v>
      </c>
    </row>
    <row r="24" spans="1:17" x14ac:dyDescent="0.2">
      <c r="D24" s="13" t="s">
        <v>32</v>
      </c>
      <c r="F24" s="11" t="s">
        <v>1</v>
      </c>
      <c r="G24" s="42">
        <v>6.25940999999996</v>
      </c>
      <c r="H24" s="37"/>
      <c r="I24" s="42">
        <v>17.489159999999995</v>
      </c>
      <c r="J24" s="37"/>
      <c r="K24" s="42">
        <v>33.951566999999947</v>
      </c>
      <c r="L24" s="37"/>
      <c r="M24" s="42">
        <v>45.502166384999981</v>
      </c>
      <c r="N24" s="37"/>
      <c r="O24" s="42">
        <v>55.73201045751005</v>
      </c>
      <c r="P24" s="37"/>
      <c r="Q24" s="42">
        <v>158.93431384250994</v>
      </c>
    </row>
    <row r="25" spans="1:17" x14ac:dyDescent="0.2">
      <c r="D25" s="14" t="s">
        <v>31</v>
      </c>
      <c r="F25" s="11" t="s">
        <v>1</v>
      </c>
      <c r="G25" s="42">
        <v>0</v>
      </c>
      <c r="H25" s="37"/>
      <c r="I25" s="42">
        <v>0</v>
      </c>
      <c r="J25" s="37"/>
      <c r="K25" s="42">
        <v>0</v>
      </c>
      <c r="L25" s="37"/>
      <c r="M25" s="42">
        <v>0</v>
      </c>
      <c r="N25" s="37"/>
      <c r="O25" s="42">
        <v>0</v>
      </c>
      <c r="P25" s="37"/>
      <c r="Q25" s="42">
        <v>0</v>
      </c>
    </row>
    <row r="26" spans="1:17" x14ac:dyDescent="0.2">
      <c r="C26" s="14" t="s">
        <v>30</v>
      </c>
      <c r="F26" s="11" t="s">
        <v>1</v>
      </c>
      <c r="G26" s="41">
        <v>6.25940999999996</v>
      </c>
      <c r="H26" s="37"/>
      <c r="I26" s="41">
        <v>17.489159999999995</v>
      </c>
      <c r="J26" s="37"/>
      <c r="K26" s="41">
        <v>33.951566999999947</v>
      </c>
      <c r="L26" s="37"/>
      <c r="M26" s="41">
        <v>45.502166384999981</v>
      </c>
      <c r="N26" s="37"/>
      <c r="O26" s="41">
        <v>55.73201045751005</v>
      </c>
      <c r="P26" s="37"/>
      <c r="Q26" s="41">
        <v>158.93431384250994</v>
      </c>
    </row>
    <row r="27" spans="1:17" x14ac:dyDescent="0.2">
      <c r="A27" s="13" t="s">
        <v>19</v>
      </c>
      <c r="F27" s="11" t="s">
        <v>1</v>
      </c>
      <c r="G27" s="42">
        <v>1073.55341</v>
      </c>
      <c r="H27" s="37"/>
      <c r="I27" s="42">
        <v>1812.28916</v>
      </c>
      <c r="J27" s="37"/>
      <c r="K27" s="42">
        <v>2555.9515670000001</v>
      </c>
      <c r="L27" s="37"/>
      <c r="M27" s="42">
        <v>2712.5021663849998</v>
      </c>
      <c r="N27" s="37"/>
      <c r="O27" s="42">
        <v>1317.13201045751</v>
      </c>
      <c r="P27" s="37"/>
      <c r="Q27" s="42">
        <v>9471.4283138425089</v>
      </c>
    </row>
    <row r="28" spans="1:17" x14ac:dyDescent="0.2">
      <c r="B28" s="14" t="s">
        <v>1</v>
      </c>
      <c r="F28" s="11" t="s">
        <v>1</v>
      </c>
    </row>
    <row r="29" spans="1:17" x14ac:dyDescent="0.2">
      <c r="B29" s="14" t="s">
        <v>1</v>
      </c>
      <c r="F29" s="11" t="s">
        <v>1</v>
      </c>
    </row>
    <row r="30" spans="1:17" x14ac:dyDescent="0.2">
      <c r="B30" s="14" t="s">
        <v>1</v>
      </c>
      <c r="F30" s="11" t="s">
        <v>1</v>
      </c>
    </row>
  </sheetData>
  <pageMargins left="0.75" right="0.75" top="1" bottom="1" header="0.5" footer="0.5"/>
  <headerFooter>
    <oddHeader>&amp;f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showRowColHeaders="0" workbookViewId="0">
      <pane xSplit="3" ySplit="8" topLeftCell="D9" activePane="bottomRight" state="frozenSplit"/>
      <selection pane="topRight"/>
      <selection pane="bottomLeft"/>
      <selection pane="bottomRight" sqref="A1:P18"/>
    </sheetView>
  </sheetViews>
  <sheetFormatPr defaultRowHeight="11.25" x14ac:dyDescent="0.2"/>
  <cols>
    <col min="1" max="1" width="0.5" style="11" customWidth="1"/>
    <col min="2" max="2" width="2" style="11" customWidth="1"/>
    <col min="3" max="3" width="47" style="11" customWidth="1"/>
    <col min="4" max="4" width="0.5" style="11" customWidth="1"/>
    <col min="5" max="5" width="8" style="10" customWidth="1"/>
    <col min="6" max="6" width="0.5" style="11" customWidth="1"/>
    <col min="7" max="7" width="8" style="10" customWidth="1"/>
    <col min="8" max="8" width="0.5" style="11" customWidth="1"/>
    <col min="9" max="9" width="8" style="10" customWidth="1"/>
    <col min="10" max="10" width="0.5" style="11" customWidth="1"/>
    <col min="11" max="11" width="8" style="10" customWidth="1"/>
    <col min="12" max="12" width="0.5" style="11" customWidth="1"/>
    <col min="13" max="13" width="8" style="10" customWidth="1"/>
    <col min="14" max="14" width="0.5" style="11" customWidth="1"/>
    <col min="15" max="15" width="8" style="10" customWidth="1"/>
    <col min="16" max="16384" width="9.33203125" style="9"/>
  </cols>
  <sheetData>
    <row r="1" spans="2:15" x14ac:dyDescent="0.2">
      <c r="D1" s="17" t="s">
        <v>1</v>
      </c>
      <c r="J1" s="17" t="s">
        <v>0</v>
      </c>
    </row>
    <row r="2" spans="2:15" x14ac:dyDescent="0.2">
      <c r="J2" s="17" t="s">
        <v>2</v>
      </c>
    </row>
    <row r="3" spans="2:15" x14ac:dyDescent="0.2">
      <c r="J3" s="16" t="s">
        <v>51</v>
      </c>
    </row>
    <row r="4" spans="2:15" x14ac:dyDescent="0.2">
      <c r="J4" s="17" t="s">
        <v>6</v>
      </c>
    </row>
    <row r="6" spans="2:15" x14ac:dyDescent="0.2">
      <c r="E6" s="15"/>
      <c r="F6" s="15"/>
      <c r="G6" s="15"/>
      <c r="H6" s="15"/>
      <c r="I6" s="15"/>
      <c r="J6" s="15" t="s">
        <v>48</v>
      </c>
      <c r="K6" s="15"/>
      <c r="L6" s="15"/>
      <c r="M6" s="15"/>
      <c r="N6" s="15"/>
      <c r="O6" s="15"/>
    </row>
    <row r="7" spans="2:15" x14ac:dyDescent="0.2">
      <c r="E7" s="15">
        <v>2012</v>
      </c>
      <c r="G7" s="15">
        <v>2013</v>
      </c>
      <c r="I7" s="15">
        <v>2014</v>
      </c>
      <c r="K7" s="15">
        <v>2015</v>
      </c>
      <c r="M7" s="15">
        <v>2016</v>
      </c>
      <c r="O7" s="15" t="s">
        <v>10</v>
      </c>
    </row>
    <row r="8" spans="2:15" ht="5.0999999999999996" customHeight="1" x14ac:dyDescent="0.2"/>
    <row r="9" spans="2:15" x14ac:dyDescent="0.2">
      <c r="B9" s="13" t="s">
        <v>28</v>
      </c>
      <c r="D9" s="11" t="s">
        <v>1</v>
      </c>
    </row>
    <row r="10" spans="2:15" x14ac:dyDescent="0.2">
      <c r="C10" s="14" t="s">
        <v>27</v>
      </c>
      <c r="D10" s="11" t="s">
        <v>1</v>
      </c>
      <c r="E10" s="42">
        <v>64.757000000000005</v>
      </c>
      <c r="F10" s="37"/>
      <c r="G10" s="42">
        <v>0</v>
      </c>
      <c r="H10" s="37"/>
      <c r="I10" s="42">
        <v>0</v>
      </c>
      <c r="J10" s="37"/>
      <c r="K10" s="42">
        <v>0</v>
      </c>
      <c r="L10" s="37"/>
      <c r="M10" s="42">
        <v>0</v>
      </c>
      <c r="N10" s="37"/>
      <c r="O10" s="42">
        <v>64.757000000000005</v>
      </c>
    </row>
    <row r="11" spans="2:15" x14ac:dyDescent="0.2">
      <c r="C11" s="14" t="s">
        <v>26</v>
      </c>
      <c r="D11" s="11" t="s">
        <v>1</v>
      </c>
      <c r="E11" s="42">
        <v>282.44607999999999</v>
      </c>
      <c r="F11" s="37"/>
      <c r="G11" s="42">
        <v>285.7800302</v>
      </c>
      <c r="H11" s="37"/>
      <c r="I11" s="42">
        <v>337.42597110599996</v>
      </c>
      <c r="J11" s="37"/>
      <c r="K11" s="42">
        <v>319.82080261417997</v>
      </c>
      <c r="L11" s="37"/>
      <c r="M11" s="42">
        <v>319.13390371325545</v>
      </c>
      <c r="N11" s="37"/>
      <c r="O11" s="42">
        <v>1544.6067876334353</v>
      </c>
    </row>
    <row r="12" spans="2:15" x14ac:dyDescent="0.2">
      <c r="C12" s="14" t="s">
        <v>25</v>
      </c>
      <c r="D12" s="11" t="s">
        <v>1</v>
      </c>
      <c r="E12" s="42">
        <v>49.531999999999996</v>
      </c>
      <c r="F12" s="37"/>
      <c r="G12" s="42">
        <v>75.063310000000001</v>
      </c>
      <c r="H12" s="37"/>
      <c r="I12" s="42">
        <v>81.622463299999993</v>
      </c>
      <c r="J12" s="37"/>
      <c r="K12" s="42">
        <v>84.071137199000006</v>
      </c>
      <c r="L12" s="37"/>
      <c r="M12" s="42">
        <v>75.169356893469995</v>
      </c>
      <c r="N12" s="37"/>
      <c r="O12" s="42">
        <v>365.45826739247002</v>
      </c>
    </row>
    <row r="13" spans="2:15" x14ac:dyDescent="0.2">
      <c r="C13" s="14" t="s">
        <v>24</v>
      </c>
      <c r="D13" s="11" t="s">
        <v>1</v>
      </c>
      <c r="E13" s="41">
        <v>650</v>
      </c>
      <c r="F13" s="37"/>
      <c r="G13" s="41">
        <v>1410</v>
      </c>
      <c r="H13" s="37"/>
      <c r="I13" s="41">
        <v>2080</v>
      </c>
      <c r="J13" s="37"/>
      <c r="K13" s="41">
        <v>2250</v>
      </c>
      <c r="L13" s="37"/>
      <c r="M13" s="41">
        <v>870</v>
      </c>
      <c r="N13" s="37"/>
      <c r="O13" s="41">
        <v>7260</v>
      </c>
    </row>
    <row r="14" spans="2:15" x14ac:dyDescent="0.2">
      <c r="B14" s="13" t="s">
        <v>23</v>
      </c>
      <c r="D14" s="11" t="s">
        <v>1</v>
      </c>
      <c r="E14" s="42">
        <v>1046.7350799999999</v>
      </c>
      <c r="F14" s="37"/>
      <c r="G14" s="42">
        <v>1770.8433402000001</v>
      </c>
      <c r="H14" s="37"/>
      <c r="I14" s="42">
        <v>2499.0484344060001</v>
      </c>
      <c r="J14" s="37"/>
      <c r="K14" s="42">
        <v>2653.8919398131802</v>
      </c>
      <c r="L14" s="37"/>
      <c r="M14" s="42">
        <v>1264.3032606067254</v>
      </c>
      <c r="N14" s="37"/>
      <c r="O14" s="42">
        <v>9234.8220550259048</v>
      </c>
    </row>
    <row r="15" spans="2:15" x14ac:dyDescent="0.2">
      <c r="B15" s="13" t="s">
        <v>22</v>
      </c>
      <c r="D15" s="11" t="s">
        <v>1</v>
      </c>
      <c r="E15" s="38"/>
      <c r="F15" s="37"/>
      <c r="G15" s="38"/>
      <c r="H15" s="37"/>
      <c r="I15" s="38"/>
      <c r="J15" s="37"/>
      <c r="K15" s="38"/>
      <c r="L15" s="37"/>
      <c r="M15" s="38"/>
      <c r="N15" s="37"/>
      <c r="O15" s="38"/>
    </row>
    <row r="16" spans="2:15" x14ac:dyDescent="0.2">
      <c r="C16" s="14" t="s">
        <v>21</v>
      </c>
      <c r="D16" s="11" t="s">
        <v>1</v>
      </c>
      <c r="E16" s="41">
        <v>26.818329999999996</v>
      </c>
      <c r="F16" s="37"/>
      <c r="G16" s="41">
        <v>41.445819799999995</v>
      </c>
      <c r="H16" s="37"/>
      <c r="I16" s="41">
        <v>56.903132593999992</v>
      </c>
      <c r="J16" s="37"/>
      <c r="K16" s="41">
        <v>58.610226571820007</v>
      </c>
      <c r="L16" s="37"/>
      <c r="M16" s="41">
        <v>52.828749850784604</v>
      </c>
      <c r="N16" s="37"/>
      <c r="O16" s="41">
        <v>236.60625881660462</v>
      </c>
    </row>
    <row r="17" spans="1:15" x14ac:dyDescent="0.2">
      <c r="B17" s="13" t="s">
        <v>20</v>
      </c>
      <c r="D17" s="11" t="s">
        <v>1</v>
      </c>
      <c r="E17" s="41">
        <v>26.818329999999996</v>
      </c>
      <c r="F17" s="37"/>
      <c r="G17" s="41">
        <v>41.445819799999995</v>
      </c>
      <c r="H17" s="37"/>
      <c r="I17" s="41">
        <v>56.903132593999992</v>
      </c>
      <c r="J17" s="37"/>
      <c r="K17" s="41">
        <v>58.610226571820007</v>
      </c>
      <c r="L17" s="37"/>
      <c r="M17" s="41">
        <v>52.828749850784604</v>
      </c>
      <c r="N17" s="37"/>
      <c r="O17" s="41">
        <v>236.60625881660462</v>
      </c>
    </row>
    <row r="18" spans="1:15" x14ac:dyDescent="0.2">
      <c r="A18" s="13" t="s">
        <v>19</v>
      </c>
      <c r="D18" s="11" t="s">
        <v>1</v>
      </c>
      <c r="E18" s="42">
        <v>1073.55341</v>
      </c>
      <c r="F18" s="37"/>
      <c r="G18" s="42">
        <v>1812.28916</v>
      </c>
      <c r="H18" s="37"/>
      <c r="I18" s="42">
        <v>2555.9515670000001</v>
      </c>
      <c r="J18" s="37"/>
      <c r="K18" s="42">
        <v>2712.5021663850002</v>
      </c>
      <c r="L18" s="37"/>
      <c r="M18" s="42">
        <v>1317.13201045751</v>
      </c>
      <c r="N18" s="37"/>
      <c r="O18" s="42">
        <v>9471.4283138425089</v>
      </c>
    </row>
  </sheetData>
  <pageMargins left="0.75" right="0.75" top="1" bottom="1" header="0.5" footer="0.5"/>
  <headerFooter>
    <oddHeader>&amp;f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showRowColHeaders="0" zoomScaleNormal="100" workbookViewId="0">
      <pane xSplit="2" ySplit="8" topLeftCell="C9" activePane="bottomRight" state="frozenSplit"/>
      <selection pane="topRight"/>
      <selection pane="bottomLeft"/>
      <selection pane="bottomRight" activeCell="H27" sqref="H27"/>
    </sheetView>
  </sheetViews>
  <sheetFormatPr defaultRowHeight="11.25" x14ac:dyDescent="0.2"/>
  <cols>
    <col min="1" max="1" width="14" style="11" customWidth="1"/>
    <col min="2" max="2" width="2" style="11" customWidth="1"/>
    <col min="3" max="3" width="0.5" style="11" customWidth="1"/>
    <col min="4" max="4" width="14.83203125" style="11" customWidth="1"/>
    <col min="5" max="5" width="0.5" style="11" customWidth="1"/>
    <col min="6" max="6" width="9.1640625" style="10" customWidth="1"/>
    <col min="7" max="7" width="0.5" style="11" customWidth="1"/>
    <col min="8" max="8" width="9.1640625" style="10" customWidth="1"/>
    <col min="9" max="9" width="0.5" style="11" customWidth="1"/>
    <col min="10" max="10" width="9.1640625" style="10" customWidth="1"/>
    <col min="11" max="11" width="0.5" style="11" customWidth="1"/>
    <col min="12" max="12" width="9.1640625" style="10" customWidth="1"/>
    <col min="13" max="13" width="0.5" style="11" customWidth="1"/>
    <col min="14" max="14" width="9.1640625" style="10" customWidth="1"/>
    <col min="15" max="15" width="0.5" style="11" customWidth="1"/>
    <col min="16" max="16" width="0.5" style="78" customWidth="1"/>
    <col min="17" max="17" width="9.1640625" style="10" customWidth="1"/>
    <col min="18" max="16384" width="9.33203125" style="9"/>
  </cols>
  <sheetData>
    <row r="1" spans="1:17" x14ac:dyDescent="0.2">
      <c r="C1" s="17" t="s">
        <v>1</v>
      </c>
      <c r="D1" s="17"/>
      <c r="E1" s="17"/>
      <c r="K1" s="17" t="s">
        <v>0</v>
      </c>
    </row>
    <row r="2" spans="1:17" x14ac:dyDescent="0.2">
      <c r="K2" s="17" t="s">
        <v>2</v>
      </c>
    </row>
    <row r="3" spans="1:17" x14ac:dyDescent="0.2">
      <c r="K3" s="16" t="s">
        <v>158</v>
      </c>
    </row>
    <row r="4" spans="1:17" x14ac:dyDescent="0.2">
      <c r="K4" s="17" t="s">
        <v>6</v>
      </c>
    </row>
    <row r="6" spans="1:17" x14ac:dyDescent="0.2">
      <c r="D6" s="46" t="s">
        <v>159</v>
      </c>
      <c r="F6" s="36">
        <v>2012</v>
      </c>
      <c r="G6" s="45"/>
      <c r="H6" s="36">
        <v>2013</v>
      </c>
      <c r="I6" s="45"/>
      <c r="J6" s="36">
        <v>2014</v>
      </c>
      <c r="K6" s="45"/>
      <c r="L6" s="36">
        <v>2015</v>
      </c>
      <c r="M6" s="45"/>
      <c r="N6" s="36">
        <v>2016</v>
      </c>
      <c r="O6" s="78"/>
      <c r="Q6" s="36"/>
    </row>
    <row r="7" spans="1:17" x14ac:dyDescent="0.2">
      <c r="D7" s="40" t="s">
        <v>160</v>
      </c>
      <c r="F7" s="15" t="s">
        <v>163</v>
      </c>
      <c r="H7" s="80" t="s">
        <v>163</v>
      </c>
      <c r="J7" s="80" t="s">
        <v>163</v>
      </c>
      <c r="L7" s="80" t="s">
        <v>163</v>
      </c>
      <c r="N7" s="80" t="s">
        <v>163</v>
      </c>
      <c r="Q7" s="15" t="s">
        <v>10</v>
      </c>
    </row>
    <row r="8" spans="1:17" ht="5.0999999999999996" customHeight="1" x14ac:dyDescent="0.2"/>
    <row r="9" spans="1:17" x14ac:dyDescent="0.2">
      <c r="B9" s="13"/>
      <c r="C9" s="11" t="s">
        <v>1</v>
      </c>
    </row>
    <row r="10" spans="1:17" x14ac:dyDescent="0.2">
      <c r="A10" s="13" t="s">
        <v>161</v>
      </c>
      <c r="C10" s="11" t="s">
        <v>1</v>
      </c>
      <c r="D10" s="86">
        <v>300000</v>
      </c>
      <c r="F10" s="42">
        <v>773553.40999999992</v>
      </c>
      <c r="G10" s="37"/>
      <c r="H10" s="42">
        <v>1812289.1600000001</v>
      </c>
      <c r="I10" s="37"/>
      <c r="J10" s="42">
        <v>2555951.5670000003</v>
      </c>
      <c r="K10" s="37"/>
      <c r="L10" s="42">
        <v>2712502.1663850001</v>
      </c>
      <c r="M10" s="37"/>
      <c r="N10" s="42">
        <v>1317132.0104575099</v>
      </c>
      <c r="O10" s="37"/>
      <c r="P10" s="37"/>
      <c r="Q10" s="88">
        <f>SUM(D10:N10)</f>
        <v>9471428.3138425108</v>
      </c>
    </row>
    <row r="11" spans="1:17" x14ac:dyDescent="0.2">
      <c r="A11" s="47" t="s">
        <v>162</v>
      </c>
      <c r="D11" s="89">
        <v>30000</v>
      </c>
      <c r="F11" s="41">
        <f>99250-D11</f>
        <v>69250</v>
      </c>
      <c r="H11" s="41">
        <v>99250</v>
      </c>
      <c r="J11" s="41">
        <v>99250</v>
      </c>
      <c r="L11" s="41">
        <v>99250</v>
      </c>
      <c r="N11" s="41">
        <v>99250</v>
      </c>
      <c r="Q11" s="41">
        <f>SUM(D11:N11)</f>
        <v>496250</v>
      </c>
    </row>
    <row r="12" spans="1:17" x14ac:dyDescent="0.2">
      <c r="A12" s="47" t="s">
        <v>10</v>
      </c>
      <c r="B12" s="47"/>
      <c r="D12" s="90">
        <f>+D10+D11</f>
        <v>330000</v>
      </c>
      <c r="F12" s="81">
        <f>+F10+F11</f>
        <v>842803.40999999992</v>
      </c>
      <c r="H12" s="81">
        <f>+H10+H11</f>
        <v>1911539.1600000001</v>
      </c>
      <c r="J12" s="81">
        <f>+J10+J11</f>
        <v>2655201.5670000003</v>
      </c>
      <c r="L12" s="81">
        <f>+L10+L11</f>
        <v>2811752.1663850001</v>
      </c>
      <c r="N12" s="81">
        <f>+N10+N11</f>
        <v>1416382.0104575099</v>
      </c>
      <c r="Q12" s="81">
        <f>+Q10+Q11</f>
        <v>9967678.3138425108</v>
      </c>
    </row>
    <row r="14" spans="1:17" x14ac:dyDescent="0.2">
      <c r="D14" s="11" t="s">
        <v>164</v>
      </c>
    </row>
    <row r="17" spans="4:18" x14ac:dyDescent="0.2">
      <c r="D17" s="78"/>
      <c r="E17" s="78"/>
      <c r="F17" s="79"/>
      <c r="G17" s="78"/>
      <c r="H17" s="79"/>
      <c r="I17" s="78"/>
      <c r="J17" s="79"/>
      <c r="K17" s="78"/>
      <c r="L17" s="79"/>
      <c r="M17" s="78"/>
      <c r="N17" s="79"/>
      <c r="O17" s="78"/>
      <c r="Q17" s="79"/>
      <c r="R17" s="76"/>
    </row>
    <row r="18" spans="4:18" x14ac:dyDescent="0.2">
      <c r="D18" s="78"/>
      <c r="E18" s="78"/>
      <c r="F18" s="79"/>
      <c r="G18" s="78"/>
      <c r="H18" s="79"/>
      <c r="I18" s="78"/>
      <c r="J18" s="79"/>
      <c r="K18" s="78"/>
      <c r="L18" s="79"/>
      <c r="M18" s="78"/>
      <c r="N18" s="79"/>
      <c r="O18" s="78"/>
      <c r="Q18" s="79"/>
      <c r="R18" s="76"/>
    </row>
    <row r="19" spans="4:18" x14ac:dyDescent="0.2">
      <c r="D19" s="78"/>
      <c r="E19" s="78"/>
      <c r="F19" s="79"/>
      <c r="G19" s="78"/>
      <c r="H19" s="79"/>
      <c r="I19" s="78"/>
      <c r="J19" s="79"/>
      <c r="K19" s="78"/>
      <c r="L19" s="79"/>
      <c r="M19" s="78"/>
      <c r="N19" s="79"/>
      <c r="O19" s="78"/>
      <c r="Q19" s="79"/>
      <c r="R19" s="76"/>
    </row>
    <row r="20" spans="4:18" x14ac:dyDescent="0.2">
      <c r="D20" s="78"/>
      <c r="E20" s="78"/>
      <c r="F20" s="79"/>
      <c r="G20" s="78"/>
      <c r="H20" s="79"/>
      <c r="I20" s="78"/>
      <c r="J20" s="79"/>
      <c r="K20" s="78"/>
      <c r="L20" s="79"/>
      <c r="M20" s="78"/>
      <c r="N20" s="79"/>
      <c r="O20" s="78"/>
      <c r="Q20" s="79"/>
      <c r="R20" s="76"/>
    </row>
    <row r="21" spans="4:18" x14ac:dyDescent="0.2">
      <c r="D21" s="85"/>
      <c r="H21" s="79"/>
      <c r="J21" s="79"/>
      <c r="L21" s="79"/>
      <c r="N21" s="79"/>
      <c r="Q21" s="79"/>
    </row>
    <row r="22" spans="4:18" x14ac:dyDescent="0.2">
      <c r="D22" s="85"/>
      <c r="J22" s="79"/>
      <c r="L22" s="79"/>
      <c r="N22" s="79"/>
      <c r="Q22" s="79"/>
    </row>
    <row r="24" spans="4:18" x14ac:dyDescent="0.2">
      <c r="F24" s="87"/>
    </row>
  </sheetData>
  <pageMargins left="0.75" right="0.75" top="1" bottom="1" header="0.5" footer="0.5"/>
  <pageSetup orientation="portrait" horizontalDpi="300" verticalDpi="300" r:id="rId1"/>
  <headerFooter>
    <oddHeader>&amp;f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"/>
  <sheetViews>
    <sheetView showGridLines="0" showRowColHeaders="0" workbookViewId="0">
      <pane xSplit="4" ySplit="10" topLeftCell="E11" activePane="bottomRight" state="frozenSplit"/>
      <selection pane="topRight"/>
      <selection pane="bottomLeft"/>
      <selection pane="bottomRight" activeCell="AB8" sqref="AB8"/>
    </sheetView>
  </sheetViews>
  <sheetFormatPr defaultRowHeight="11.25" x14ac:dyDescent="0.2"/>
  <cols>
    <col min="1" max="1" width="0.5" style="11" customWidth="1"/>
    <col min="2" max="3" width="2" style="11" customWidth="1"/>
    <col min="4" max="4" width="61" style="11" customWidth="1"/>
    <col min="5" max="5" width="0.5" style="11" customWidth="1"/>
    <col min="6" max="6" width="9" style="17" customWidth="1"/>
    <col min="7" max="7" width="0.5" style="11" customWidth="1"/>
    <col min="8" max="8" width="8" style="10" customWidth="1"/>
    <col min="9" max="9" width="0.5" style="11" customWidth="1"/>
    <col min="10" max="10" width="8" style="10" customWidth="1"/>
    <col min="11" max="11" width="0.5" style="11" customWidth="1"/>
    <col min="12" max="12" width="8" style="10" customWidth="1"/>
    <col min="13" max="13" width="0.5" style="11" customWidth="1"/>
    <col min="14" max="14" width="8" style="10" customWidth="1"/>
    <col min="15" max="15" width="0.5" style="11" customWidth="1"/>
    <col min="16" max="16" width="8" style="10" customWidth="1"/>
    <col min="17" max="17" width="0.5" style="11" customWidth="1"/>
    <col min="18" max="18" width="8" style="10" customWidth="1"/>
    <col min="19" max="19" width="0.5" style="11" customWidth="1"/>
    <col min="20" max="20" width="8" style="17" customWidth="1"/>
    <col min="21" max="21" width="0.5" style="11" customWidth="1"/>
    <col min="22" max="22" width="12" style="10" customWidth="1"/>
    <col min="23" max="23" width="0.5" style="11" customWidth="1"/>
    <col min="24" max="24" width="12" style="10" customWidth="1"/>
    <col min="25" max="25" width="0.5" style="11" customWidth="1"/>
    <col min="26" max="26" width="12" style="10" customWidth="1"/>
    <col min="27" max="27" width="0.5" style="11" customWidth="1"/>
    <col min="28" max="28" width="12" style="10" customWidth="1"/>
    <col min="29" max="29" width="0.5" style="11" customWidth="1"/>
    <col min="30" max="30" width="12" style="10" customWidth="1"/>
    <col min="31" max="31" width="0.5" style="11" customWidth="1"/>
    <col min="32" max="32" width="12" style="10" customWidth="1"/>
    <col min="33" max="33" width="0.5" style="11" customWidth="1"/>
    <col min="34" max="34" width="8" style="10" customWidth="1"/>
    <col min="35" max="35" width="0.5" style="11" customWidth="1"/>
    <col min="36" max="36" width="8" style="10" customWidth="1"/>
    <col min="37" max="37" width="0.5" style="11" customWidth="1"/>
    <col min="38" max="38" width="9" style="10" customWidth="1"/>
    <col min="39" max="39" width="0.5" style="11" customWidth="1"/>
    <col min="40" max="40" width="14" style="17" customWidth="1"/>
    <col min="41" max="41" width="0.5" style="11" customWidth="1"/>
    <col min="42" max="42" width="12" style="17" customWidth="1"/>
    <col min="43" max="16384" width="9.33203125" style="9"/>
  </cols>
  <sheetData>
    <row r="1" spans="1:32" x14ac:dyDescent="0.2">
      <c r="E1" s="17" t="s">
        <v>1</v>
      </c>
      <c r="X1" s="17" t="s">
        <v>0</v>
      </c>
    </row>
    <row r="2" spans="1:32" x14ac:dyDescent="0.2">
      <c r="X2" s="17" t="s">
        <v>2</v>
      </c>
    </row>
    <row r="3" spans="1:32" x14ac:dyDescent="0.2">
      <c r="X3" s="17" t="s">
        <v>62</v>
      </c>
    </row>
    <row r="4" spans="1:32" x14ac:dyDescent="0.2">
      <c r="X4" s="16" t="s">
        <v>61</v>
      </c>
    </row>
    <row r="7" spans="1:32" x14ac:dyDescent="0.2">
      <c r="T7" s="16" t="s">
        <v>58</v>
      </c>
    </row>
    <row r="8" spans="1:32" x14ac:dyDescent="0.2">
      <c r="H8" s="15"/>
      <c r="I8" s="15"/>
      <c r="J8" s="15"/>
      <c r="K8" s="15"/>
      <c r="L8" s="15"/>
      <c r="M8" s="15" t="s">
        <v>60</v>
      </c>
      <c r="N8" s="15"/>
      <c r="O8" s="15"/>
      <c r="P8" s="15"/>
      <c r="Q8" s="15"/>
      <c r="R8" s="15"/>
      <c r="T8" s="16" t="s">
        <v>59</v>
      </c>
      <c r="V8" s="15"/>
      <c r="W8" s="15"/>
      <c r="X8" s="15"/>
      <c r="Y8" s="15"/>
      <c r="Z8" s="15"/>
      <c r="AA8" s="15" t="s">
        <v>147</v>
      </c>
      <c r="AB8" s="15"/>
      <c r="AC8" s="15"/>
      <c r="AD8" s="15"/>
      <c r="AE8" s="15"/>
      <c r="AF8" s="15"/>
    </row>
    <row r="9" spans="1:32" x14ac:dyDescent="0.2">
      <c r="F9" s="15" t="s">
        <v>58</v>
      </c>
      <c r="H9" s="15">
        <v>2012</v>
      </c>
      <c r="J9" s="15">
        <v>2013</v>
      </c>
      <c r="L9" s="15">
        <v>2014</v>
      </c>
      <c r="N9" s="15">
        <v>2015</v>
      </c>
      <c r="P9" s="15">
        <v>2016</v>
      </c>
      <c r="R9" s="15" t="s">
        <v>10</v>
      </c>
      <c r="T9" s="15" t="s">
        <v>57</v>
      </c>
      <c r="V9" s="15">
        <v>2012</v>
      </c>
      <c r="X9" s="15">
        <v>2013</v>
      </c>
      <c r="Z9" s="15">
        <v>2014</v>
      </c>
      <c r="AB9" s="15">
        <v>2015</v>
      </c>
      <c r="AD9" s="15">
        <v>2016</v>
      </c>
      <c r="AF9" s="15" t="s">
        <v>10</v>
      </c>
    </row>
    <row r="10" spans="1:32" ht="5.0999999999999996" customHeight="1" x14ac:dyDescent="0.2"/>
    <row r="11" spans="1:32" x14ac:dyDescent="0.2">
      <c r="B11" s="13" t="s">
        <v>28</v>
      </c>
      <c r="E11" s="11" t="s">
        <v>1</v>
      </c>
    </row>
    <row r="12" spans="1:32" x14ac:dyDescent="0.2">
      <c r="C12" s="13" t="s">
        <v>56</v>
      </c>
      <c r="E12" s="11" t="s">
        <v>1</v>
      </c>
    </row>
    <row r="13" spans="1:32" x14ac:dyDescent="0.2">
      <c r="D13" s="14" t="s">
        <v>55</v>
      </c>
      <c r="E13" s="11" t="s">
        <v>1</v>
      </c>
      <c r="F13" s="17" t="s">
        <v>53</v>
      </c>
      <c r="H13" s="21"/>
      <c r="J13" s="21"/>
      <c r="L13" s="21"/>
      <c r="N13" s="21"/>
      <c r="P13" s="21"/>
      <c r="R13" s="21"/>
      <c r="T13" s="10" t="s">
        <v>52</v>
      </c>
      <c r="V13" s="34">
        <v>520000</v>
      </c>
      <c r="W13" s="33"/>
      <c r="X13" s="34">
        <v>1130000</v>
      </c>
      <c r="Y13" s="33"/>
      <c r="Z13" s="34">
        <v>1670000</v>
      </c>
      <c r="AA13" s="33"/>
      <c r="AB13" s="34">
        <v>1810000</v>
      </c>
      <c r="AC13" s="33"/>
      <c r="AD13" s="34">
        <v>700000</v>
      </c>
      <c r="AE13" s="33"/>
      <c r="AF13" s="34">
        <v>5830000</v>
      </c>
    </row>
    <row r="14" spans="1:32" x14ac:dyDescent="0.2">
      <c r="C14" s="13" t="s">
        <v>26</v>
      </c>
      <c r="E14" s="11" t="s">
        <v>1</v>
      </c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</row>
    <row r="15" spans="1:32" x14ac:dyDescent="0.2">
      <c r="D15" s="14" t="s">
        <v>54</v>
      </c>
      <c r="E15" s="11" t="s">
        <v>1</v>
      </c>
      <c r="F15" s="17" t="s">
        <v>53</v>
      </c>
      <c r="H15" s="21"/>
      <c r="J15" s="21"/>
      <c r="L15" s="21"/>
      <c r="N15" s="21"/>
      <c r="P15" s="21"/>
      <c r="R15" s="21"/>
      <c r="T15" s="10" t="s">
        <v>52</v>
      </c>
      <c r="V15" s="35">
        <v>130000</v>
      </c>
      <c r="W15" s="33"/>
      <c r="X15" s="35">
        <v>280000</v>
      </c>
      <c r="Y15" s="33"/>
      <c r="Z15" s="35">
        <v>410000</v>
      </c>
      <c r="AA15" s="33"/>
      <c r="AB15" s="35">
        <v>440000</v>
      </c>
      <c r="AC15" s="33"/>
      <c r="AD15" s="35">
        <v>170000</v>
      </c>
      <c r="AE15" s="33"/>
      <c r="AF15" s="35">
        <v>1430000</v>
      </c>
    </row>
    <row r="16" spans="1:32" x14ac:dyDescent="0.2">
      <c r="A16" s="13" t="s">
        <v>10</v>
      </c>
      <c r="E16" s="11" t="s">
        <v>1</v>
      </c>
      <c r="F16" s="17" t="s">
        <v>52</v>
      </c>
      <c r="H16" s="21"/>
      <c r="J16" s="21"/>
      <c r="L16" s="21"/>
      <c r="N16" s="21"/>
      <c r="P16" s="21"/>
      <c r="R16" s="21"/>
      <c r="T16" s="10" t="s">
        <v>52</v>
      </c>
      <c r="V16" s="34">
        <v>650000</v>
      </c>
      <c r="W16" s="33"/>
      <c r="X16" s="34">
        <v>1410000</v>
      </c>
      <c r="Y16" s="33"/>
      <c r="Z16" s="34">
        <v>2080000</v>
      </c>
      <c r="AA16" s="33"/>
      <c r="AB16" s="34">
        <v>2250000</v>
      </c>
      <c r="AC16" s="33"/>
      <c r="AD16" s="34">
        <v>870000</v>
      </c>
      <c r="AE16" s="33"/>
      <c r="AF16" s="34">
        <v>7260000</v>
      </c>
    </row>
  </sheetData>
  <pageMargins left="0.75" right="0.75" top="1" bottom="1" header="0.5" footer="0.5"/>
  <headerFooter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component cost summary</vt:lpstr>
      <vt:lpstr>exp acc cost summary</vt:lpstr>
      <vt:lpstr>exp acc by comp</vt:lpstr>
      <vt:lpstr>comp base costs by year</vt:lpstr>
      <vt:lpstr>comp total costs by year</vt:lpstr>
      <vt:lpstr>exp acc base costs by year</vt:lpstr>
      <vt:lpstr>exp acc total cost by year</vt:lpstr>
      <vt:lpstr>disbursement schedule</vt:lpstr>
      <vt:lpstr>DT 1 Adapt Invest</vt:lpstr>
      <vt:lpstr>DT_1</vt:lpstr>
      <vt:lpstr>DT 2 Strength Netw</vt:lpstr>
      <vt:lpstr>DT_2</vt:lpstr>
      <vt:lpstr>DT 3 Knwlge Mngt</vt:lpstr>
      <vt:lpstr>DT_3</vt:lpstr>
      <vt:lpstr>DT_4 Coordination</vt:lpstr>
      <vt:lpstr>DT_4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2011-10-01T16:32:25Z</dcterms:created>
  <dcterms:modified xsi:type="dcterms:W3CDTF">2011-11-07T14:38:07Z</dcterms:modified>
</cp:coreProperties>
</file>