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drawings/drawing1.xml" ContentType="application/vnd.openxmlformats-officedocument.drawing+xml"/>
  <Override PartName="/xl/styles.xml" ContentType="application/vnd.openxmlformats-officedocument.spreadsheetml.styles+xml"/>
  <Override PartName="/xl/theme/theme1.xml" ContentType="application/vnd.openxmlformats-officedocument.theme+xml"/>
  <Override PartName="/xl/sharedStrings.xml" ContentType="application/vnd.openxmlformats-officedocument.spreadsheetml.sharedStrings+xml"/>
  <Override PartName="/xl/worksheets/sheet8.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126"/>
  <workbookPr defaultThemeVersion="124226"/>
  <mc:AlternateContent xmlns:mc="http://schemas.openxmlformats.org/markup-compatibility/2006">
    <mc:Choice Requires="x15">
      <x15ac:absPath xmlns:x15ac="http://schemas.microsoft.com/office/spreadsheetml/2010/11/ac" url="P:\Adaptation Fund\Projects and Programs\Project reports\India\India -States of Rajasthan and Tamil Nadu\2 PPR\"/>
    </mc:Choice>
  </mc:AlternateContent>
  <xr:revisionPtr revIDLastSave="0" documentId="8_{0704EA9E-E0EC-4AB1-AE18-175C99D96B2D}" xr6:coauthVersionLast="31" xr6:coauthVersionMax="31" xr10:uidLastSave="{00000000-0000-0000-0000-000000000000}"/>
  <bookViews>
    <workbookView xWindow="-12" yWindow="1368" windowWidth="10260" windowHeight="8040" activeTab="2" xr2:uid="{00000000-000D-0000-FFFF-FFFF00000000}"/>
  </bookViews>
  <sheets>
    <sheet name="Overview" sheetId="1" r:id="rId1"/>
    <sheet name="FinancialData" sheetId="2" r:id="rId2"/>
    <sheet name="Risk Assesment" sheetId="4" r:id="rId3"/>
    <sheet name="Rating" sheetId="5" r:id="rId4"/>
    <sheet name="Project Indicators" sheetId="8" r:id="rId5"/>
    <sheet name="Lessons Learned" sheetId="9" r:id="rId6"/>
    <sheet name="Results Tracker" sheetId="11" r:id="rId7"/>
    <sheet name="Units for Indicators" sheetId="6" r:id="rId8"/>
  </sheets>
  <externalReferences>
    <externalReference r:id="rId9"/>
  </externalReferences>
  <definedNames>
    <definedName name="_Toc435530044" localSheetId="3">Rating!#REF!</definedName>
    <definedName name="iincome">#REF!</definedName>
    <definedName name="income" localSheetId="6">#REF!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s>
  <calcPr calcId="179017"/>
</workbook>
</file>

<file path=xl/calcChain.xml><?xml version="1.0" encoding="utf-8"?>
<calcChain xmlns="http://schemas.openxmlformats.org/spreadsheetml/2006/main">
  <c r="N10" i="2" l="1"/>
  <c r="D58" i="2" l="1"/>
  <c r="D59" i="2"/>
  <c r="I20" i="2"/>
  <c r="L40" i="2"/>
  <c r="L38" i="2"/>
  <c r="M38" i="2" s="1"/>
  <c r="N38" i="2" s="1"/>
  <c r="L37" i="2"/>
  <c r="M37" i="2" s="1"/>
  <c r="N37" i="2" s="1"/>
  <c r="L36" i="2"/>
  <c r="L35" i="2"/>
  <c r="L33" i="2"/>
  <c r="L31" i="2"/>
  <c r="L30" i="2"/>
  <c r="L29" i="2"/>
  <c r="L28" i="2"/>
  <c r="L25" i="2"/>
  <c r="M25" i="2" s="1"/>
  <c r="N25" i="2" s="1"/>
  <c r="L23" i="2"/>
  <c r="L19" i="2"/>
  <c r="L18" i="2"/>
  <c r="K22" i="2"/>
  <c r="J100" i="2"/>
  <c r="J99" i="2"/>
  <c r="J98" i="2"/>
  <c r="J97" i="2"/>
  <c r="J96" i="2"/>
  <c r="J95" i="2"/>
  <c r="J94" i="2"/>
  <c r="J93" i="2"/>
  <c r="J92" i="2"/>
  <c r="J91" i="2"/>
  <c r="J90" i="2"/>
  <c r="J89" i="2"/>
  <c r="J88" i="2"/>
  <c r="J87" i="2"/>
  <c r="J86" i="2"/>
  <c r="J85" i="2"/>
  <c r="J83" i="2"/>
  <c r="J82" i="2"/>
  <c r="J81" i="2"/>
  <c r="J80" i="2"/>
  <c r="J79" i="2"/>
  <c r="J78" i="2"/>
  <c r="J76" i="2"/>
  <c r="J75" i="2"/>
  <c r="J74" i="2"/>
  <c r="J73" i="2"/>
  <c r="J72" i="2"/>
  <c r="J71" i="2"/>
  <c r="J70" i="2"/>
  <c r="J69" i="2"/>
  <c r="J68" i="2"/>
  <c r="J66" i="2"/>
  <c r="J65" i="2"/>
  <c r="J64" i="2"/>
  <c r="J63" i="2" s="1"/>
  <c r="I63" i="2"/>
  <c r="I67" i="2"/>
  <c r="I77" i="2"/>
  <c r="I84" i="2"/>
  <c r="L57" i="2"/>
  <c r="M57" i="2"/>
  <c r="N57" i="2" s="1"/>
  <c r="L55" i="2"/>
  <c r="M55" i="2"/>
  <c r="N55" i="2" s="1"/>
  <c r="L54" i="2"/>
  <c r="M54" i="2" s="1"/>
  <c r="N54" i="2" s="1"/>
  <c r="L53" i="2"/>
  <c r="M53" i="2" s="1"/>
  <c r="N53" i="2" s="1"/>
  <c r="L52" i="2"/>
  <c r="M52" i="2" s="1"/>
  <c r="N52" i="2" s="1"/>
  <c r="L51" i="2"/>
  <c r="M51" i="2" s="1"/>
  <c r="N51" i="2" s="1"/>
  <c r="L50" i="2"/>
  <c r="M50" i="2" s="1"/>
  <c r="N50" i="2" s="1"/>
  <c r="L49" i="2"/>
  <c r="M49" i="2"/>
  <c r="N49" i="2" s="1"/>
  <c r="L48" i="2"/>
  <c r="M48" i="2" s="1"/>
  <c r="N48" i="2" s="1"/>
  <c r="L47" i="2"/>
  <c r="M47" i="2"/>
  <c r="N47" i="2" s="1"/>
  <c r="L46" i="2"/>
  <c r="M46" i="2" s="1"/>
  <c r="N46" i="2" s="1"/>
  <c r="L45" i="2"/>
  <c r="M45" i="2" s="1"/>
  <c r="N45" i="2" s="1"/>
  <c r="L44" i="2"/>
  <c r="M44" i="2" s="1"/>
  <c r="N44" i="2" s="1"/>
  <c r="L43" i="2"/>
  <c r="M43" i="2" s="1"/>
  <c r="N43" i="2" s="1"/>
  <c r="L42" i="2"/>
  <c r="M42" i="2" s="1"/>
  <c r="N42" i="2" s="1"/>
  <c r="L41" i="2"/>
  <c r="M41" i="2" s="1"/>
  <c r="N41" i="2" s="1"/>
  <c r="M40" i="2"/>
  <c r="N40" i="2" s="1"/>
  <c r="K39" i="2"/>
  <c r="M35" i="2"/>
  <c r="N35" i="2" s="1"/>
  <c r="L34" i="2"/>
  <c r="M34" i="2" s="1"/>
  <c r="N34" i="2" s="1"/>
  <c r="M33" i="2"/>
  <c r="N33" i="2" s="1"/>
  <c r="K32" i="2"/>
  <c r="M31" i="2"/>
  <c r="N31" i="2" s="1"/>
  <c r="M30" i="2"/>
  <c r="N30" i="2" s="1"/>
  <c r="M29" i="2"/>
  <c r="N29" i="2"/>
  <c r="M28" i="2"/>
  <c r="N28" i="2" s="1"/>
  <c r="L27" i="2"/>
  <c r="M27" i="2" s="1"/>
  <c r="N27" i="2" s="1"/>
  <c r="L26" i="2"/>
  <c r="M26" i="2"/>
  <c r="N26" i="2"/>
  <c r="L24" i="2"/>
  <c r="M24" i="2" s="1"/>
  <c r="N24" i="2" s="1"/>
  <c r="L21" i="2"/>
  <c r="M21" i="2" s="1"/>
  <c r="N21" i="2" s="1"/>
  <c r="L20" i="2"/>
  <c r="M20" i="2" s="1"/>
  <c r="N20" i="2" s="1"/>
  <c r="M19" i="2"/>
  <c r="N19" i="2" s="1"/>
  <c r="M18" i="2"/>
  <c r="N18" i="2" s="1"/>
  <c r="I39" i="2"/>
  <c r="I32" i="2"/>
  <c r="I22" i="2"/>
  <c r="I18" i="2"/>
  <c r="I56" i="2" s="1"/>
  <c r="I101" i="2" l="1"/>
  <c r="L22" i="2"/>
  <c r="M22" i="2" s="1"/>
  <c r="N22" i="2" s="1"/>
  <c r="L32" i="2"/>
  <c r="M32" i="2" s="1"/>
  <c r="N32" i="2" s="1"/>
  <c r="J67" i="2"/>
  <c r="J101" i="2" s="1"/>
  <c r="L39" i="2"/>
  <c r="M39" i="2" s="1"/>
  <c r="N39" i="2" s="1"/>
  <c r="J84" i="2"/>
  <c r="K56" i="2"/>
  <c r="K58" i="2" s="1"/>
  <c r="J77" i="2"/>
  <c r="I102" i="2"/>
  <c r="J102" i="2" s="1"/>
  <c r="I57" i="2"/>
  <c r="I58" i="2" s="1"/>
  <c r="M23" i="2"/>
  <c r="N23" i="2" s="1"/>
  <c r="M36" i="2"/>
  <c r="N36" i="2" s="1"/>
  <c r="L56" i="2" l="1"/>
  <c r="I103" i="2"/>
  <c r="J103" i="2"/>
  <c r="M56" i="2"/>
  <c r="N56" i="2" s="1"/>
  <c r="L58" i="2"/>
  <c r="M58" i="2" s="1"/>
  <c r="N58" i="2" s="1"/>
</calcChain>
</file>

<file path=xl/sharedStrings.xml><?xml version="1.0" encoding="utf-8"?>
<sst xmlns="http://schemas.openxmlformats.org/spreadsheetml/2006/main" count="2134" uniqueCount="1085">
  <si>
    <t xml:space="preserve">Project Summary: </t>
  </si>
  <si>
    <t>Yes</t>
  </si>
  <si>
    <t>Albania</t>
  </si>
  <si>
    <t>No</t>
  </si>
  <si>
    <t>S</t>
  </si>
  <si>
    <t>Algeria</t>
  </si>
  <si>
    <t>Angola</t>
  </si>
  <si>
    <t>Argentina</t>
  </si>
  <si>
    <t>List documents/ reports/ brochures / articles that have been prepared about the project.</t>
  </si>
  <si>
    <t>Czech Republic</t>
  </si>
  <si>
    <t>List the Website address (URL) of project.</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</si>
  <si>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</si>
  <si>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</si>
  <si>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</si>
  <si>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</si>
  <si>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</si>
  <si>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</si>
  <si>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</si>
  <si>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</si>
  <si>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</si>
  <si>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</si>
  <si>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</si>
  <si>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</si>
  <si>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</si>
  <si>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</si>
  <si>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</si>
  <si>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</si>
  <si>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</si>
  <si>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</si>
  <si>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</si>
  <si>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</si>
  <si>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</si>
  <si>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</si>
  <si>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</si>
  <si>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</si>
  <si>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</si>
  <si>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</si>
  <si>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</si>
  <si>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</si>
  <si>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</si>
  <si>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</si>
  <si>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</si>
  <si>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</si>
  <si>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</si>
  <si>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</si>
  <si>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</si>
  <si>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</si>
  <si>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</si>
  <si>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</si>
  <si>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</si>
  <si>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</si>
  <si>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</si>
  <si>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</si>
  <si>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</si>
  <si>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</si>
  <si>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</si>
  <si>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</si>
  <si>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</si>
  <si>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</si>
  <si>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</si>
  <si>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</si>
  <si>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</si>
  <si>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</si>
  <si>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</si>
  <si>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</si>
  <si>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</si>
  <si>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</si>
  <si>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</si>
  <si>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</si>
  <si>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</si>
  <si>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</si>
  <si>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</si>
  <si>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</si>
  <si>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</si>
  <si>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</si>
  <si>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</si>
  <si>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</si>
  <si>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</si>
  <si>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</si>
  <si>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</si>
  <si>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</si>
  <si>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</si>
  <si>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</si>
  <si>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</si>
  <si>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</si>
  <si>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</si>
  <si>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</si>
  <si>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</si>
  <si>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</si>
  <si>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</si>
  <si>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</si>
  <si>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</si>
  <si>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</si>
  <si>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</si>
  <si>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</si>
  <si>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</si>
  <si>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</si>
  <si>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</si>
  <si>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</si>
  <si>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</si>
  <si>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</si>
  <si>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</si>
  <si>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</si>
  <si>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</si>
  <si>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</si>
  <si>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</si>
  <si>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</si>
  <si>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</si>
  <si>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</si>
  <si>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</si>
  <si>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</si>
  <si>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</si>
  <si>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</si>
  <si>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</si>
  <si>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</si>
  <si>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</si>
  <si>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</si>
  <si>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</si>
  <si>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</si>
  <si>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</si>
  <si>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</si>
  <si>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</si>
  <si>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</si>
  <si>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</si>
  <si>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</si>
  <si>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</si>
  <si>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</si>
  <si>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</si>
  <si>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</si>
  <si>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</si>
  <si>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</si>
  <si>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</si>
  <si>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</si>
  <si>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</si>
  <si>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</si>
  <si>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</si>
  <si>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</si>
  <si>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</si>
  <si>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</si>
  <si>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</si>
  <si>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</si>
  <si>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</si>
  <si>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</si>
  <si>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</si>
  <si>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</si>
  <si>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</si>
  <si>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</si>
  <si>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</si>
  <si>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</si>
  <si>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</si>
  <si>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</si>
  <si>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</si>
  <si>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</si>
  <si>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</si>
  <si>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</si>
  <si>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</si>
  <si>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</si>
  <si>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</si>
  <si>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</si>
  <si>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</si>
  <si>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</si>
  <si>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</si>
  <si>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</si>
  <si>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</si>
  <si>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</si>
  <si>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</si>
  <si>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</si>
  <si>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</si>
  <si>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</si>
  <si>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</si>
  <si>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</si>
  <si>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</si>
  <si>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</si>
  <si>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</si>
  <si>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</si>
  <si>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</si>
  <si>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</si>
  <si>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</si>
  <si>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</si>
  <si>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</si>
  <si>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</si>
  <si>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</si>
  <si>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</si>
  <si>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</si>
  <si>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</si>
  <si>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</si>
  <si>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</si>
  <si>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</si>
  <si>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</si>
  <si>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</si>
  <si>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</si>
  <si>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</si>
  <si>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</si>
  <si>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</si>
  <si>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</si>
  <si>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</si>
  <si>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</si>
  <si>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</si>
  <si>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</si>
  <si>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</si>
  <si>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</si>
  <si>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</si>
  <si>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</si>
  <si>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</si>
  <si>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</si>
  <si>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</si>
  <si>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</si>
  <si>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</si>
  <si>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</si>
  <si>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</si>
  <si>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</si>
  <si>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</si>
  <si>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</si>
  <si>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</si>
  <si>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</si>
  <si>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</si>
  <si>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</si>
  <si>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</si>
  <si>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</si>
  <si>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</si>
  <si>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</si>
  <si>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</si>
  <si>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</si>
  <si>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</si>
  <si>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</si>
  <si>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</si>
  <si>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</si>
  <si>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</si>
  <si>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</si>
  <si>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</si>
  <si>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</si>
  <si>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</si>
  <si>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</si>
  <si>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</si>
  <si>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</si>
  <si>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Terminal Evaluation Date:</t>
  </si>
  <si>
    <t>Other</t>
  </si>
  <si>
    <t>Target for Project End</t>
  </si>
  <si>
    <t>Period of Report (Dates)</t>
  </si>
  <si>
    <t xml:space="preserve">Results Tracker for Adaptation Fund (AF)  Projects    </t>
  </si>
  <si>
    <t>List outputs planned and corresponding projected cost for the upcoming reporting period</t>
  </si>
  <si>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</si>
  <si>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</si>
  <si>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</si>
  <si>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</si>
  <si>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</si>
  <si>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</si>
  <si>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</si>
  <si>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</si>
  <si>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</si>
  <si>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</si>
  <si>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</si>
  <si>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</si>
  <si>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</si>
  <si>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</si>
  <si>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</si>
  <si>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</si>
  <si>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</si>
  <si>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</si>
  <si>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</si>
  <si>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</si>
  <si>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</si>
  <si>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</si>
  <si>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</si>
  <si>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</si>
  <si>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</si>
  <si>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</si>
  <si>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</si>
  <si>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</si>
  <si>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</si>
  <si>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</si>
  <si>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</si>
  <si>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</si>
  <si>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</si>
  <si>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</si>
  <si>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</si>
  <si>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</si>
  <si>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</si>
  <si>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</si>
  <si>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</si>
  <si>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</si>
  <si>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</si>
  <si>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</si>
  <si>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</si>
  <si>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</si>
  <si>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</si>
  <si>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</si>
  <si>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</si>
  <si>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</si>
  <si>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</si>
  <si>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</si>
  <si>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</si>
  <si>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</si>
  <si>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</si>
  <si>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</si>
  <si>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</si>
  <si>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</si>
  <si>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</si>
  <si>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</si>
  <si>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</si>
  <si>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</si>
  <si>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</si>
  <si>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</si>
  <si>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</si>
  <si>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</si>
  <si>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</si>
  <si>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</si>
  <si>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</si>
  <si>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</si>
  <si>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</si>
  <si>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</si>
  <si>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</si>
  <si>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</si>
  <si>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</si>
  <si>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</si>
  <si>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</si>
  <si>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</si>
  <si>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</si>
  <si>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</si>
  <si>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</si>
  <si>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</si>
  <si>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</si>
  <si>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</si>
  <si>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</si>
  <si>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</si>
  <si>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</si>
  <si>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</si>
  <si>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</si>
  <si>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</si>
  <si>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</si>
  <si>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</si>
  <si>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</si>
  <si>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</si>
  <si>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</si>
  <si>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</si>
  <si>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</si>
  <si>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</si>
  <si>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</si>
  <si>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</si>
  <si>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</si>
  <si>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</si>
  <si>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</si>
  <si>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</si>
  <si>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</si>
  <si>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</si>
  <si>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</si>
  <si>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</si>
  <si>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</si>
  <si>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</si>
  <si>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</si>
  <si>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</si>
  <si>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</si>
  <si>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</si>
  <si>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</si>
  <si>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</si>
  <si>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</si>
  <si>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</si>
  <si>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</si>
  <si>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</si>
  <si>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</si>
  <si>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</si>
  <si>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</si>
  <si>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</si>
  <si>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</si>
  <si>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</si>
  <si>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</si>
  <si>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</si>
  <si>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</si>
  <si>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</si>
  <si>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</si>
  <si>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</si>
  <si>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</si>
  <si>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</si>
  <si>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</si>
  <si>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</si>
  <si>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</si>
  <si>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</si>
  <si>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</si>
  <si>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</si>
  <si>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</si>
  <si>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</si>
  <si>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</si>
  <si>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</si>
  <si>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</si>
  <si>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</si>
  <si>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</si>
  <si>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</si>
  <si>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</si>
  <si>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</si>
  <si>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</si>
  <si>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</si>
  <si>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</si>
  <si>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</si>
  <si>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</si>
  <si>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</si>
  <si>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</si>
  <si>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</si>
  <si>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</si>
  <si>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</si>
  <si>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</si>
  <si>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</si>
  <si>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</si>
  <si>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</si>
  <si>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</si>
  <si>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</si>
  <si>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</si>
  <si>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</si>
  <si>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</si>
  <si>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</si>
  <si>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</si>
  <si>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</si>
  <si>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</si>
  <si>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</si>
  <si>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</si>
  <si>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</si>
  <si>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</si>
  <si>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</si>
  <si>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</si>
  <si>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</si>
  <si>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</si>
  <si>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</si>
  <si>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</si>
  <si>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</si>
  <si>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</si>
  <si>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</si>
  <si>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</si>
  <si>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</si>
  <si>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</si>
  <si>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</si>
  <si>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</si>
  <si>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</si>
  <si>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</si>
  <si>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</si>
  <si>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</si>
  <si>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</si>
  <si>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</si>
  <si>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</si>
  <si>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</si>
  <si>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</si>
  <si>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</si>
  <si>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</si>
  <si>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</si>
  <si>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</si>
  <si>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</si>
  <si>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</si>
  <si>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</si>
  <si>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</si>
  <si>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</si>
  <si>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</si>
  <si>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</si>
  <si>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</si>
  <si>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</si>
  <si>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</si>
  <si>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</si>
  <si>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</si>
  <si>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</si>
  <si>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</si>
  <si>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</si>
  <si>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</si>
  <si>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</si>
  <si>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</si>
  <si>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</si>
  <si>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</si>
  <si>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</si>
  <si>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</si>
  <si>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</si>
  <si>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</si>
  <si>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</si>
  <si>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</si>
  <si>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</si>
  <si>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</si>
  <si>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</si>
  <si>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</si>
  <si>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</si>
  <si>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</si>
  <si>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</si>
  <si>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</si>
  <si>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</si>
  <si>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</si>
  <si>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</si>
  <si>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</si>
  <si>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</si>
  <si>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</si>
  <si>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</si>
  <si>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</si>
  <si>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</si>
  <si>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</si>
  <si>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</si>
  <si>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</si>
  <si>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</si>
  <si>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</si>
  <si>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</si>
  <si>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</si>
  <si>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</si>
  <si>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</si>
  <si>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</si>
  <si>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</si>
  <si>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</si>
  <si>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</si>
  <si>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</si>
  <si>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</si>
  <si>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</si>
  <si>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</si>
  <si>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</si>
  <si>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</si>
  <si>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</si>
  <si>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</si>
  <si>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</si>
  <si>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</si>
  <si>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</si>
  <si>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</si>
  <si>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</si>
  <si>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</si>
  <si>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</si>
  <si>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</si>
  <si>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</si>
  <si>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</si>
  <si>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</si>
  <si>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</si>
  <si>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</si>
  <si>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</si>
  <si>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</si>
  <si>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</si>
  <si>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</si>
  <si>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</si>
  <si>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</si>
  <si>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</si>
  <si>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</si>
  <si>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</si>
  <si>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</si>
  <si>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</si>
  <si>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</si>
  <si>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</si>
  <si>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</si>
  <si>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</si>
  <si>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</si>
  <si>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</si>
  <si>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</si>
  <si>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</si>
  <si>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</si>
  <si>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</si>
  <si>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</si>
  <si>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</si>
  <si>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</si>
  <si>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</si>
  <si>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</si>
  <si>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</si>
  <si>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</si>
  <si>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</si>
  <si>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</si>
  <si>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</si>
  <si>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</si>
  <si>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</si>
  <si>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</si>
  <si>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</si>
  <si>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</si>
  <si>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</si>
  <si>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</si>
  <si>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</si>
  <si>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</si>
  <si>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</si>
  <si>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</si>
  <si>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</si>
  <si>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</si>
  <si>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</si>
  <si>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</si>
  <si>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</si>
  <si>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</si>
  <si>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</si>
  <si>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</si>
  <si>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</si>
  <si>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</si>
  <si>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</si>
  <si>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</si>
  <si>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</si>
  <si>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</si>
  <si>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</si>
  <si>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</si>
  <si>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</si>
  <si>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</si>
  <si>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</si>
  <si>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</si>
  <si>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</si>
  <si>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</si>
  <si>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</si>
  <si>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</si>
  <si>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</si>
  <si>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</si>
  <si>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</si>
  <si>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</si>
  <si>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</si>
  <si>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</si>
  <si>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</si>
  <si>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</si>
  <si>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</si>
  <si>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</si>
  <si>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</si>
  <si>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</si>
  <si>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</si>
  <si>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</si>
  <si>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</si>
  <si>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</si>
  <si>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</si>
  <si>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</si>
  <si>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</si>
  <si>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</si>
  <si>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</si>
  <si>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</si>
  <si>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t>Type of implementing entity</t>
  </si>
  <si>
    <t>Indicator 3.1.1: Percentage of targeted population awareness of predicted adverse impacts of climate change, and of appropriate responses</t>
  </si>
  <si>
    <t>Water from pond drawn for irrigation that adversely affects the ability of the fisher to conduct fisheries in the pond</t>
  </si>
  <si>
    <t>Elite capture leasing rights of the pond and corner project benefits</t>
  </si>
  <si>
    <t>Greater emphasis on development of fisheries than on development of adaptive capacities/ strategies by the fishers</t>
  </si>
  <si>
    <t>Low adoption rate of adaptive strategies by target fishers</t>
  </si>
  <si>
    <t>Delays in approval and sanctioning of leasing rights</t>
  </si>
  <si>
    <t>Poaching of fish from pond by other members of the community</t>
  </si>
  <si>
    <t>Non availability of fish seed on time by the fisher</t>
  </si>
  <si>
    <t>Extreme weather event- drought leading to lack of water for fisheries</t>
  </si>
  <si>
    <t>Extreme weather event- excessive rains leading to outflow of fish seed</t>
  </si>
  <si>
    <t>Conflict with farmers in the catchment area using chemical fertilizers that adversely affect the quality of water and hence productive capacity of the pond for fisheries</t>
  </si>
  <si>
    <t>Political interference in the selection of site and to provide political patronage to the selected fishers</t>
  </si>
  <si>
    <t>Damage or loss of equipment given to the fisher e.g. mechanical aerators</t>
  </si>
  <si>
    <t>Duplication of booking expenses undertaken on ponds by the project also by the Gram Panchayat as their expenditure</t>
  </si>
  <si>
    <t>High attrition rate amongst the staff that will delay the implementation of the project</t>
  </si>
  <si>
    <t>Fisher not able to leverage funds for maintenance of pond that adversely affects the water retention capacity of the pond</t>
  </si>
  <si>
    <t>Low</t>
  </si>
  <si>
    <t>Moderate</t>
  </si>
  <si>
    <t>(a) Water quality sample testing undertaken
(b) Ponds with moderate and high competition with agriculture in catchment area not undertaken under the project
(c) Development and treatment of catchment undertaken by the project</t>
  </si>
  <si>
    <t>(a) Local persons have been drawn in as field workers (Cluster Associates) and local resource persons and experts empanelled to prvide their expert inputs on a draw down basis</t>
  </si>
  <si>
    <t>Activity 1.1: Protocols for prioritizing rural ponds (less than 10 ha) for inland fisheries developed and implemented</t>
  </si>
  <si>
    <t>Activity 1.2: Modified Pond design specifically for fisheries developed and implemented on selected existing ponds</t>
  </si>
  <si>
    <t>Activity 1.3: Insurance Product developed that provides resources for making modifications to the technical design of the pond after the projected climate change has taken place</t>
  </si>
  <si>
    <t xml:space="preserve">Activity 2.1: Catchment treatment of Ponds selected for intervention to provide climate resilience to small pond fisheries
</t>
  </si>
  <si>
    <t xml:space="preserve">Activity 2.2: Pond Temperature regulating best management practices and greening of pond surrounds
</t>
  </si>
  <si>
    <t xml:space="preserve">Activity 2.3: Best management practices to decrease likelihood of oxygen deficiency along with use of oxygen tablets and solar powered aerators
</t>
  </si>
  <si>
    <t>Activity 2.4: Composite fish culture practices with combination of intensive, semi intensive and extensive culture practices based on fish farmers capacity</t>
  </si>
  <si>
    <t>Activity 2.5: 3 Seed hatcheries, 2 nurseries and 1 seed rearing unit per district established</t>
  </si>
  <si>
    <t xml:space="preserve">Activity 3.1: Productivity of Fish Farmer enhanced towards optimal level of production through training and capacity building on climate resilience fish farming
</t>
  </si>
  <si>
    <t xml:space="preserve">Activity 3.2: Fish farmers supported through market infrastructure and value chain assessment done
</t>
  </si>
  <si>
    <t xml:space="preserve">Activity 3.3: Fish  farmers prepare business plans based on local market and existing value chain
</t>
  </si>
  <si>
    <t xml:space="preserve">Activity 3.4: Institutional support intervention so as to enable local governance institutions and fish farmers to play the role envisaged in the legal framework of the State
</t>
  </si>
  <si>
    <t xml:space="preserve">Activity 3.5: Insurance Coverage provided for risk minimisation of fish farmer project
</t>
  </si>
  <si>
    <t xml:space="preserve">Activity 4.1: District Steering Committee Meetings
</t>
  </si>
  <si>
    <t xml:space="preserve">Activity 4.2: Technical Advisory Group Meetings
</t>
  </si>
  <si>
    <t xml:space="preserve">Activity 4.3: State Steering Committee Meetings
</t>
  </si>
  <si>
    <t xml:space="preserve">Activity 4.4: Climate Change Observatory
</t>
  </si>
  <si>
    <t xml:space="preserve">Activity 4.5: Action Reflection Meetings
</t>
  </si>
  <si>
    <t xml:space="preserve">Activity 4.6: Systematisation
</t>
  </si>
  <si>
    <t xml:space="preserve">Activity 4.7:  Process Documentation
</t>
  </si>
  <si>
    <t xml:space="preserve">Activity 4.8: Policy Briefs
</t>
  </si>
  <si>
    <t xml:space="preserve">Activity 4.9: Training of Civil Society Organisation
</t>
  </si>
  <si>
    <t>a) Farmer mobilization towards adoption of insurance as a risk transferring strategy</t>
  </si>
  <si>
    <t>a) Implementation in demonstration pond in one district</t>
  </si>
  <si>
    <t>a) Training of Panchayat representatives on climate change in three districts</t>
  </si>
  <si>
    <t>a) 6 meeting per year per district</t>
  </si>
  <si>
    <t xml:space="preserve">a) Completion of inception workshop
b) 3 meetings per year
</t>
  </si>
  <si>
    <t>a) Establishment of CCO</t>
  </si>
  <si>
    <t>a) Learning forum at the fishers level developed</t>
  </si>
  <si>
    <t>a) Baseline of fish culture practices undertaken</t>
  </si>
  <si>
    <t xml:space="preserve">a) One policy  brief prepared and presented to SSC
</t>
  </si>
  <si>
    <t>a) Database of CSOs working in the three districts</t>
  </si>
  <si>
    <t>(a) Geo hydrological assessment completed
(b) 60 Pond sites finalized
(c) Completion of baseline</t>
  </si>
  <si>
    <t>a) Climate indexed insurance customised for small scale fishers launched</t>
  </si>
  <si>
    <t>a) Database developed</t>
  </si>
  <si>
    <t>Amod Khanna</t>
  </si>
  <si>
    <t>HS</t>
  </si>
  <si>
    <t>MS</t>
  </si>
  <si>
    <t>Building Adaptive Capacities of Small Inland Fishers for Climate Resilience and Livelihood Security, Madhya Pradesh</t>
  </si>
  <si>
    <t>NABARD</t>
  </si>
  <si>
    <t>AMOD KHANNA</t>
  </si>
  <si>
    <t>amod@taalindia.org</t>
  </si>
  <si>
    <t>chitra@taalindia.org</t>
  </si>
  <si>
    <t>Not yet articulated</t>
  </si>
  <si>
    <t>% FF adapting climate resilient fish rearing practices developed by the project</t>
  </si>
  <si>
    <t>none at present</t>
  </si>
  <si>
    <t>% FF subscribing to weather based insurance products</t>
  </si>
  <si>
    <t>One weather based insurance product negligible with subscription</t>
  </si>
  <si>
    <t>% of income of small and marginal farmers and FF from fisheries</t>
  </si>
  <si>
    <t>20% of income of small and marginal farmers from fisheries</t>
  </si>
  <si>
    <t>Selection protocol and design of ponds tested by the project and adopted by Government for small pond fisheries</t>
  </si>
  <si>
    <t>Govt guidelines for pond design are not based on climate change parameters</t>
  </si>
  <si>
    <t>State Government resolves to formulate a separate policy for small FF that is based on climate adaptive strategies</t>
  </si>
  <si>
    <t>State Policy for Fisheries have no separate provision for small-scale fisheries</t>
  </si>
  <si>
    <t>all FF covered by the project adopt climate resilient fish rearing practices</t>
  </si>
  <si>
    <t>all FF targeted by the project subscribe to one of the insurance product</t>
  </si>
  <si>
    <t>40% of income of small and marginal farmers will be from fisheries</t>
  </si>
  <si>
    <t>Govt guidelines include climate change parameter for designing ponds for fisheries</t>
  </si>
  <si>
    <t>Recognition of and specific provisions for small-scale fisheries in state policy</t>
  </si>
  <si>
    <t>% ponds with water retention for more than 10 months</t>
  </si>
  <si>
    <t>100% ponds with water retention for more than 10 months</t>
  </si>
  <si>
    <t>% ponds with depth of water at least 1.5 m during dry months</t>
  </si>
  <si>
    <t>80% ponds with water depth up to 1.5 m during dry months</t>
  </si>
  <si>
    <t>% ponds where silt load has been decreased</t>
  </si>
  <si>
    <t>80% ponds where silt load has been decreased</t>
  </si>
  <si>
    <t>% ponds where there has been no loss of fish because of flooding throughout the year</t>
  </si>
  <si>
    <t>100% ponds have protective features for flooding and insurance cover against loss of fish</t>
  </si>
  <si>
    <t>% ponds where Private/ Panchayat investment on maintenance of ponds to increase water retention capacity</t>
  </si>
  <si>
    <t>No investment on ponds either on Panchayat/private land for maintenance</t>
  </si>
  <si>
    <t>100% ponds have resources for ensuring investment for maintenance of ponds for fisheries</t>
  </si>
  <si>
    <t>% Ponds suitable for small-scale commercial fisheries</t>
  </si>
  <si>
    <t>100% ponds are being used for small-scale commercial fisheries</t>
  </si>
  <si>
    <t>% small-scale FF have access to resources for pond maintenance</t>
  </si>
  <si>
    <t>100% small-scale FF have access to resources for pond maintenance</t>
  </si>
  <si>
    <t>% ponds where water temperature is regulated and controlled during summer</t>
  </si>
  <si>
    <t>None by design</t>
  </si>
  <si>
    <t>100% ponds where water temperature is regulated</t>
  </si>
  <si>
    <t>% FFs adopting poly culture fish farming</t>
  </si>
  <si>
    <t>small-scale FFs practice 2 layered fisheries only</t>
  </si>
  <si>
    <t>100% small-scale FF adopt at least 3 layered fish culture</t>
  </si>
  <si>
    <t>% FF adopting recommended fish stocking rate</t>
  </si>
  <si>
    <t>100% small-scale FF adopt recommended fish stocking</t>
  </si>
  <si>
    <t>% hatcheries running successfully</t>
  </si>
  <si>
    <t>1 hatchery in each district running successfully</t>
  </si>
  <si>
    <t>% ponds with decrease in fish mortality due to decrease in BOD</t>
  </si>
  <si>
    <t>100% ponds report decrease in fish mortality due to decrease in BOD</t>
  </si>
  <si>
    <t>% ponds catchment treatment plan prepared</t>
  </si>
  <si>
    <t>Not prepared</t>
  </si>
  <si>
    <t>60 catchment treatment plans prepared and implemented</t>
  </si>
  <si>
    <t>% ponds silt load decrease</t>
  </si>
  <si>
    <t>80% ponds silt load decreases</t>
  </si>
  <si>
    <t>% FF adopt best management practices for regulating pond temperature</t>
  </si>
  <si>
    <t>FF do not use any practice to control temperature of the pond</t>
  </si>
  <si>
    <t xml:space="preserve">100% FF adopt best management practice for regulating pond temperature </t>
  </si>
  <si>
    <t>% FF adopting technology to decrease likelihood of oxygen deficiency</t>
  </si>
  <si>
    <t>FF not using any technological input to decrease likelihood of oxygen deficiency</t>
  </si>
  <si>
    <t>two-third FF adopt technology to decrease likelihood of oxygen deficiency</t>
  </si>
  <si>
    <t>% FF trained in ploy culture fish rearing practices</t>
  </si>
  <si>
    <t>100% FF trained in ploy culture fish rearing practice</t>
  </si>
  <si>
    <t>% FF have access to different species of fish seed for their recommended fish culture</t>
  </si>
  <si>
    <t>100% FF have access to composite fish seeds</t>
  </si>
  <si>
    <t>% FFs adopting responsible fisheries practices</t>
  </si>
  <si>
    <t>100% FF adopt responsible fisheries practices</t>
  </si>
  <si>
    <t>% Increase in productivity</t>
  </si>
  <si>
    <t>At least 25% increase in productivity</t>
  </si>
  <si>
    <t>% FF participated in the development of fisheries business plan</t>
  </si>
  <si>
    <t>FF do not develop business plans</t>
  </si>
  <si>
    <t>100% FF have developed business plans</t>
  </si>
  <si>
    <t>% FF develop partnerships and linkages with other players in the market</t>
  </si>
  <si>
    <t>FF do not have formal linkages</t>
  </si>
  <si>
    <t>100% FF develop formal linkages with other players</t>
  </si>
  <si>
    <t>% FF members of formal groups formed</t>
  </si>
  <si>
    <t>100% FF members of formal groups</t>
  </si>
  <si>
    <t>% FF pay for premium for insurance</t>
  </si>
  <si>
    <t>FF do not have access to weather based insurance product</t>
  </si>
  <si>
    <t>100% FF pay premium for weather based insurance product</t>
  </si>
  <si>
    <t>% GP formed plans to reflect climate change factors</t>
  </si>
  <si>
    <t>No GP have prepared plans that reflect climate change factors</t>
  </si>
  <si>
    <t>At least 50% of GPs attending training incorporate climate change factors in their plans</t>
  </si>
  <si>
    <t>% FF trained in climate resilient training</t>
  </si>
  <si>
    <t>No FF trained in climate resilient fishing</t>
  </si>
  <si>
    <t>100% FF complete all modules of Climate Resilient Fishing</t>
  </si>
  <si>
    <t>% FF complete their training on market analysis and business plan</t>
  </si>
  <si>
    <t>100% FF complete their training on market analysis and business plan</t>
  </si>
  <si>
    <t>% GP representatives trained in climate change factors</t>
  </si>
  <si>
    <t>No training to GP representatives on Climate Change</t>
  </si>
  <si>
    <t>50% of GP representatives trained in Climate Change</t>
  </si>
  <si>
    <t>% FFs understanding the terms and conditions of insurance product</t>
  </si>
  <si>
    <t>No FF has been trained in the terms and conditions of insurance product</t>
  </si>
  <si>
    <t>100% FFs attend awareness and training on weather based insurance products</t>
  </si>
  <si>
    <t>Institutional processes for stakeholder involvement identifying areas for learning and policy development</t>
  </si>
  <si>
    <t>No processes exist at present</t>
  </si>
  <si>
    <t>Steering Committees and Technical Advisory Group active and recommend areas for generating evidence</t>
  </si>
  <si>
    <t>% stakeholders covered through training and dissemination events on adaptation strategies for climate change</t>
  </si>
  <si>
    <t>None at present</t>
  </si>
  <si>
    <t>2 training and 2 workshops conducted</t>
  </si>
  <si>
    <t>Adaptive strategies for fisheries articulated and developed</t>
  </si>
  <si>
    <t>Adaptive strategies does not exist</t>
  </si>
  <si>
    <t>Adaptive strategy for small-scale fisheries articulated and presented to different stakeholders</t>
  </si>
  <si>
    <t>Membership of Institutions</t>
  </si>
  <si>
    <t>No institution</t>
  </si>
  <si>
    <t>Key stakeholders represented in institutions</t>
  </si>
  <si>
    <t>No of meetings</t>
  </si>
  <si>
    <t>No meetings</t>
  </si>
  <si>
    <t>Meetings held as per schedule</t>
  </si>
  <si>
    <t>Presence of stakeholders at meetings</t>
  </si>
  <si>
    <t>Two thirds of stakeholders present at all meetings</t>
  </si>
  <si>
    <t>No of learning documents prepared</t>
  </si>
  <si>
    <t>No learning document exist</t>
  </si>
  <si>
    <t>3 Process Reports; 6 AR reports; 3 Systematisation reports and 3 Policy Briefs prepared</t>
  </si>
  <si>
    <t>No of stakeholders covered for dissemination of project learning</t>
  </si>
  <si>
    <t>No coverage</t>
  </si>
  <si>
    <t xml:space="preserve">At least 20 different types of key stakeholders covered </t>
  </si>
  <si>
    <t>No of dissemination events organised</t>
  </si>
  <si>
    <t>No events</t>
  </si>
  <si>
    <t>2 training of CSOs and 2 workshops conducted</t>
  </si>
  <si>
    <t>No of document to facilitate training</t>
  </si>
  <si>
    <t>No document exist</t>
  </si>
  <si>
    <t>1 Manual and 2 toolkits</t>
  </si>
  <si>
    <t>No of document to showcase good practices</t>
  </si>
  <si>
    <t>No of documents available in Hindi</t>
  </si>
  <si>
    <t>All knowledge products in Hindi</t>
  </si>
  <si>
    <t>-     1 Good Practice document</t>
  </si>
  <si>
    <t>Indications of better growth, though productivity will be known after harvesting is completed</t>
  </si>
  <si>
    <t>weather indexed insurance product launched though FFs have yet to subscribe to it</t>
  </si>
  <si>
    <t>3 District Steering Committees (DSC) formed</t>
  </si>
  <si>
    <t>0% FF subscribed to weather based insurance product</t>
  </si>
  <si>
    <t>Selection protocol and design of ponds tested by the project</t>
  </si>
  <si>
    <t>Not presented to State Government</t>
  </si>
  <si>
    <t>Performance at mid-term (at the end of First Year)</t>
  </si>
  <si>
    <t>INDIA</t>
  </si>
  <si>
    <t>1: Health and Social Infrastructure (developed/improved)</t>
  </si>
  <si>
    <t>S.No</t>
  </si>
  <si>
    <t>COMPONENT 1</t>
  </si>
  <si>
    <t>Hydro-geological assessment</t>
  </si>
  <si>
    <t>Modification of ponds (average size 4 ha per pond)</t>
  </si>
  <si>
    <t>Modification of Insurance product</t>
  </si>
  <si>
    <t>COMPONENT 2</t>
  </si>
  <si>
    <t>Catchment Treatment (48 ha for average 4 ha of pond)</t>
  </si>
  <si>
    <t>Oxygenation (solar aerators and oxygen tablets- all ponds)</t>
  </si>
  <si>
    <t>Water Quality Measurement &amp; Maintenance</t>
  </si>
  <si>
    <t>2.3.1</t>
  </si>
  <si>
    <t>Poly culture Fingerling  Support (Part support)</t>
  </si>
  <si>
    <t>2.3.2</t>
  </si>
  <si>
    <t>Feeding -Micro-nutrient etc. (Part support)</t>
  </si>
  <si>
    <t>2.3.3</t>
  </si>
  <si>
    <t>Construction of Hatchery units-CIFA technology</t>
  </si>
  <si>
    <t>2.3.4</t>
  </si>
  <si>
    <t>Nursery Unit(0.1 ha)</t>
  </si>
  <si>
    <t>2.3.5</t>
  </si>
  <si>
    <t>Seed Rearing Unit (0.1 ha)</t>
  </si>
  <si>
    <t>2.3.6</t>
  </si>
  <si>
    <t>Transportation of Fingerlings</t>
  </si>
  <si>
    <t>COMPONENT 3</t>
  </si>
  <si>
    <t>Training and Capacity Building including exposure visits</t>
  </si>
  <si>
    <t>3.2.1</t>
  </si>
  <si>
    <t>Marketing and Infrastructure Support</t>
  </si>
  <si>
    <t>3.2.2</t>
  </si>
  <si>
    <t>Business Plan Prepared</t>
  </si>
  <si>
    <t>Training of Panchayat representatives</t>
  </si>
  <si>
    <t>3.4.1</t>
  </si>
  <si>
    <t>Linkages with Financial Services ( banking/ federation/ financial institutions)</t>
  </si>
  <si>
    <t>3.4.2</t>
  </si>
  <si>
    <t>Insurance Coverage ( premium for av.4 ha of pond part)</t>
  </si>
  <si>
    <t>COMPONENT 4</t>
  </si>
  <si>
    <t>4.1.1</t>
  </si>
  <si>
    <t>Meetings of District Steering Committee</t>
  </si>
  <si>
    <t>4.1.2</t>
  </si>
  <si>
    <t>Meeting of Technical Advisory Group</t>
  </si>
  <si>
    <t>4.1.3</t>
  </si>
  <si>
    <t>Meeting of State Steering Committee</t>
  </si>
  <si>
    <t>4.1.4</t>
  </si>
  <si>
    <t>Meeting of Climate Change Observatory</t>
  </si>
  <si>
    <t>4.2.1</t>
  </si>
  <si>
    <t>Action-Reflection Meetings</t>
  </si>
  <si>
    <t>4.2.2</t>
  </si>
  <si>
    <t>Systematisation</t>
  </si>
  <si>
    <t>4.2.3</t>
  </si>
  <si>
    <t>Process Documentation</t>
  </si>
  <si>
    <t>4.2.4</t>
  </si>
  <si>
    <t>Development of Policy Briefs</t>
  </si>
  <si>
    <t>4.3.1</t>
  </si>
  <si>
    <t>Training of Civil Society Organisation</t>
  </si>
  <si>
    <t>4.3.2</t>
  </si>
  <si>
    <t>State Level Workshop</t>
  </si>
  <si>
    <t>4.3.3</t>
  </si>
  <si>
    <t>National Level Workshop</t>
  </si>
  <si>
    <t>4.4.1</t>
  </si>
  <si>
    <t>Awareness  (Leaflets/pamphlets)</t>
  </si>
  <si>
    <t>4.4.2</t>
  </si>
  <si>
    <t>Toolkit for Practitioners: Developing Adaptation Strategies in Natural Resource Management with Specific Reference to Fisheries</t>
  </si>
  <si>
    <t>4.4.3</t>
  </si>
  <si>
    <t>Training Manual for Fish Farmers on Climate Resilient Fish Rearing Practices</t>
  </si>
  <si>
    <t>4.4.4</t>
  </si>
  <si>
    <t>Toolkit for Preparation of Business Plans for Small-Scale Fishery, Hatchery and Nursery</t>
  </si>
  <si>
    <t>4.4.5</t>
  </si>
  <si>
    <t xml:space="preserve">Good Management Practices for Climate Resilient Small-Scale Fisheries </t>
  </si>
  <si>
    <t>D</t>
  </si>
  <si>
    <t>E</t>
  </si>
  <si>
    <t>Project / Programme Execution Cost</t>
  </si>
  <si>
    <t>Grand Total (D+E)</t>
  </si>
  <si>
    <t>Total (1+2+3+4)</t>
  </si>
  <si>
    <t>Component 4</t>
  </si>
  <si>
    <t>climate.taalindia.org</t>
  </si>
  <si>
    <t>(a) Consultation processes with community undertaken in all project villages
(b) Resolution of the Gram Sabha for providing of leasing rights</t>
  </si>
  <si>
    <t>Ravi S. Prasad, IAS (Joint Secretary)
Ministry of Environment, Forests &amp; Climate Change, Govt. of India</t>
  </si>
  <si>
    <t>ravis.prasad@nic.in</t>
  </si>
  <si>
    <t>Ms. T.S.Raji Gain (CGM)
National Bank for Agriculture and Rural Development</t>
  </si>
  <si>
    <t>tsr.gain@nabard.org</t>
  </si>
  <si>
    <t>Towards Action And Learning (TAAL)</t>
  </si>
  <si>
    <t>NA</t>
  </si>
  <si>
    <t>Project Components</t>
  </si>
  <si>
    <t>Expected Outputs</t>
  </si>
  <si>
    <t>Expected Concrete Outputs</t>
  </si>
  <si>
    <t>Project Component</t>
  </si>
  <si>
    <t>Component 1: Adaptive measures to address rainfall variability</t>
  </si>
  <si>
    <t xml:space="preserve">1.1 Ponds identified according to geo-hydrological protocol for fisheries </t>
  </si>
  <si>
    <t>1.2 Modified pond design developed and implemented on existing ponds</t>
  </si>
  <si>
    <t>1.3 Small-scale fish famers linked to financial support systems to access resources for pond maintenance</t>
  </si>
  <si>
    <t xml:space="preserve">Component 2:
Building resilience through adaptation of climate resilient technology
</t>
  </si>
  <si>
    <t>2.1 Catchment treatment plan for each pond prepared and implemented</t>
  </si>
  <si>
    <t>2.2 Pond temperature regulating best management practices and greening the pond surrounds</t>
  </si>
  <si>
    <t xml:space="preserve">Component 3:
Building climate resilience through enhancement of adaptive  capacity
</t>
  </si>
  <si>
    <t>3.1 Capacity building of Fish farmers on climate resilient fishing</t>
  </si>
  <si>
    <t>3.2 Fish farmers trained on market analysis of fish and prepare their business plans</t>
  </si>
  <si>
    <t>3.3.Panchayat representatives trained in climate change factors.</t>
  </si>
  <si>
    <t>3.4 Fish farmers made aware on the weather based insurance product for fish culture</t>
  </si>
  <si>
    <t xml:space="preserve">Component 4:
Knowledge generation and management
</t>
  </si>
  <si>
    <t>4.1 Institutional Processes for multi-stakeholder learning are established and activated</t>
  </si>
  <si>
    <t>4.2 Evidence based learning documents prepared for dissemination</t>
  </si>
  <si>
    <t>4.3 Learning from Project Disseminated</t>
  </si>
  <si>
    <t>4.4 Knowledge Products developed printed</t>
  </si>
  <si>
    <t>AMOUNT Utilized 2nd year USD</t>
  </si>
  <si>
    <t xml:space="preserve">(a) Geo hydrological assessment of all the blocks under the project area completed
(b) 60 Pond sites finalized
(c) Completion of baseline of ponds finalised
</t>
  </si>
  <si>
    <t>RATING ON IMPLEMENTATION PROGRESS Cumulative</t>
  </si>
  <si>
    <t>a) Insurance Information Brochure made and has reached the fisher groups and PRIs</t>
  </si>
  <si>
    <t xml:space="preserve">a) Greening of pond surrounds undertaken as part of catchment treatment plan 
b) Pond Habitat Plans prepared for 6 ponds
c) Water Temperature being recorded and monitored
</t>
  </si>
  <si>
    <t>a) Done for Nursery Pond by local aeration practices</t>
  </si>
  <si>
    <t>a) Setting of two hatchery, two nursery and two seed rearing unit</t>
  </si>
  <si>
    <t>a) Training on Climate Resilient and Climate adaptive Fish Farming given to 70% of fishers</t>
  </si>
  <si>
    <t>a) Training and support provided to 70% fishers under the project</t>
  </si>
  <si>
    <t>a) 4 meetings per year</t>
  </si>
  <si>
    <t>a) One Systematisation complete</t>
  </si>
  <si>
    <t xml:space="preserve">a) 2 Process document report prepared
</t>
  </si>
  <si>
    <t>a) 1 Process documentation report completed and field work for second process documentation completed</t>
  </si>
  <si>
    <t>a) Fish Diversity and Fish Market presented in DSC</t>
  </si>
  <si>
    <t xml:space="preserve">1. Pamphlets – Insurance
2. Pamphlet - Vector Borne diseases 
3. Pamphlet - Fisheries practices 
4. Systematisation Report   Year 1 
5. Samiti Training Material
6. Insurance product 
7. TAG Report (Insurance ) 
8. Draft Grass Book 
9.  Draft Pond Habitation Plan 
10. Action Reflection Note
11. Process Guidelines for conduct of Social Audit
</t>
  </si>
  <si>
    <t xml:space="preserve">(a) The criteria for selection of ponds include the state of competition between agriculture and fisheries. Ponds that have moderate and high competition are not taken under the project.
 (b) Gram Sabha resolution before taking up the pond under the project. This was undertaken after informing the Gram Sabha about the project processes and activities.
(c) The farmer is also the fisher. The fisher groups have been formed from and amongst the farmers. There are internal mechanism amongst themselves on use patterns and conserving water for fisheries and agriculture.
(d) Water budgeting exercises are being carried out with farmers and fishers to enable them to assess the availability of water and how to allocate the same for different uses.
</t>
  </si>
  <si>
    <t>(a) For benami membership we have suspended operations and have asked the community to resolve the issue
(b) It has been made clear to the fishers group that project support will be for the fishers who will actually undertake fishery activity. Sub letting and sub contracting ponds have either been dropped or have been asked to realign their activities with the project’s requirements.
(c) In case where the elite have de facto control over the pond the project have not selected the pond.</t>
  </si>
  <si>
    <t>(a) Launch workshop with other stakeholders at the state and district level
(b) District Steering Committee constituted and meetings held
(c) At Jhabua, the District Collector has instructed the Fisheries department to conduct camp in villges to sort out the issue of documentation related to lease.</t>
  </si>
  <si>
    <t xml:space="preserve">(a) Exposure to fishers for purchase of better seed and linked to fish seed supplier Nursery Pond, Fish Feed, Hatchery
(b) Nursery ponds, Hatchery, Fish pass, and de-silting undertaken as adaptive measures in ponds. These have been well accepted and exposure visit from other pond sites has created demand for these measures in their respective ponds.
</t>
  </si>
  <si>
    <t>Hatchery installed and operational in one district. Able to supply fish seed to ponds in time.</t>
  </si>
  <si>
    <t>(a) Ponds selected under the project have some degree of perinniality and have low/no competition with agriculture
(b) Weather based insurance product developed and launched though not subscribed so far
(c) Farmer-cum-fisher groups have undertaken measures for conservation of water for fisheries, eg change in variety of crop given low rainfall this year</t>
  </si>
  <si>
    <t xml:space="preserve">(a) Weather based insurance for excessive rains developed and launched
(b) Fish pass piloted in one pond and assessed by fisher's group as useful in arresting flow of fish seed from the pond
</t>
  </si>
  <si>
    <t>(a) FRP hatchery unit given to fishers group that has been well kept and its security ensured by the group</t>
  </si>
  <si>
    <t xml:space="preserve">(a) Block Administration being informed of the works undertaken in the project.
(b) Social audit of works done is being undertaken to inform the community of the works and the expenditure under the project.
</t>
  </si>
  <si>
    <t>(a) Panchayat representative oriented in pond maintenance and increase in water retention in ponds. Technical assistance has been offerent to the Panchayats to develop design nd estimtes for submitting to block for leveraging funds.</t>
  </si>
  <si>
    <t>a) Fishers group trained and are being handheld to conduct and adopt adaptive fishery practices and regular monitoring of growth of fish and water quality</t>
  </si>
  <si>
    <t>a) Each of the fishers group being hand held and mentored closely to adopt feed practices</t>
  </si>
  <si>
    <t>a) Women Gram Panchayat representative trained on climate change and natural resources management</t>
  </si>
  <si>
    <t>a) Action Reflection Process undertaken in 11 villages. The results fed in to strengthening strategic interventions.</t>
  </si>
  <si>
    <t>Has not been assessed so far</t>
  </si>
  <si>
    <t>1 hatchery installed and operational in breeding season</t>
  </si>
  <si>
    <t>53% GP members trained in climate change factors</t>
  </si>
  <si>
    <t>(a) Delay in field visit by the district officials of Fisheries department in granting approval for the lease led to delays in formalising the Fisher’s Group and conducting their training and orientation. To reduce delay the issue was placed in the DSC that led to specific instructions to undertake visits within a timeframe.</t>
  </si>
  <si>
    <t xml:space="preserve">(a) Project had to make expenses to purchase brood stock, feed for nursery and medicines for the brooders so that timely hatchery operations can be conducted. These were not initially planned under the project.
(b) Development of Pond Habitat Plan to create demonstration sites for eco-system development of ponds that will provide feed for fish on a sustainable basis and maintaining diversity of fish as well.
Book on grasses in the region has been documented and is under publication for wider dissemination so that bio-diversity in the pond surrounds can be increased that supports development of pond habitat.
</t>
  </si>
  <si>
    <r>
      <rPr>
        <b/>
        <sz val="11"/>
        <color rgb="FF000000"/>
        <rFont val="Times New Roman"/>
        <family val="1"/>
      </rPr>
      <t>Positive</t>
    </r>
    <r>
      <rPr>
        <sz val="11"/>
        <color rgb="FF000000"/>
        <rFont val="Times New Roman"/>
        <family val="1"/>
      </rPr>
      <t xml:space="preserve">
(a) Dialogue with community on bio-diversity, especially, the decrease in plants, shrubs and trees that they have been using for various purposes, is an important component to bring the fact of climatic impact closer to their lives. These dialogues are multi-dimensional and generate multiple areas that require intervention- a factor that should be built in to sector based climatic projects.
</t>
    </r>
  </si>
  <si>
    <t xml:space="preserve">(a) Technology for concrete adaptation interventions have to be implemented in close consultation and collaboration with beneficiaries. 
(b) Availability of adaptive financing is critical for taking adaptive technology to the beneficiaries.
</t>
  </si>
  <si>
    <t xml:space="preserve">(a) Fishers learned to purchase (and count) fingerlings themselves and linking them with resources where quality fingerlings are available
(b) Local community trained and handheld to make fish feed and use it in their ponds and nursery
(c) Constructing nursery ponds as rearing ponds for growing spawn to fingerling at the village level
(d) Making fish seed and fingerling available locally through tribal fisher’s group
(e) Experiential learning in netting and monitoring growth of fish
</t>
  </si>
  <si>
    <t xml:space="preserve">(a) Review of budget items implementation as it would bring in realistic estimation for the remaining project period.
(b) Review of cap of 9.5% as the Programme Execution Cost for the Executing Entity as the only available money for implementation and management of the project.
(c) review of schedule of payments that dovetails with the actual conduct of physical activity at the field level
</t>
  </si>
  <si>
    <t>Up-dated land records are not available that often causes delay in issuing of lease for the pond</t>
  </si>
  <si>
    <t>(a) Presentation of project to Gram Panchayat members before taking up the project for implementation
(b) Training of Panchayaral representatives on climate change and natural resources management</t>
  </si>
  <si>
    <t>IND/NIE/Food/2013/1</t>
  </si>
  <si>
    <t>AMOUNT Utilized 1st year (USD)</t>
  </si>
  <si>
    <t>Cumulative Amount 1st and 2nd year (Lakhs)</t>
  </si>
  <si>
    <t>Remark</t>
  </si>
  <si>
    <t>The ponds shortlisted by the project that were less than 10 ha were functionally not transferred to Gram Panchayats. 
The ponds are in the ownership domain of the Gram Panchayats the approval for the lease has to be taken from the district administration. This created an additional layer for administrative approvals that delayed the finalisation of ponds for taking up under the project.</t>
  </si>
  <si>
    <t>59 of the 60  ponds approved</t>
  </si>
  <si>
    <t xml:space="preserve">Two district District Steering Committees (DSC) have formed three member Task Force to physically visit all pond sites shortlisted by the project, verify and submit their recommendation. This process has beeen undertaken for all the ponds that have been selected and approved by the DSC in these districts.
In the third district the senior most official of the Fisheries Department has been asked by the Chairperson of the DSC to physically visit, verify and approve the ponds shortlisted by the project.
</t>
  </si>
  <si>
    <t xml:space="preserve">at present fish is introduced late in the Ponds </t>
  </si>
  <si>
    <t>50% of the ponds selected under the project can retain water more than 10 months</t>
  </si>
  <si>
    <t>30%of the ponds have water depth up to 1.5 m during dry months</t>
  </si>
  <si>
    <t>25%of the ponds selected are suitable for small scale commercial fisheries</t>
  </si>
  <si>
    <t>To be determined during project implementation</t>
  </si>
  <si>
    <t>None of the ponds selected have access to resources for pond maintenance</t>
  </si>
  <si>
    <t>All small-scale FF  resort to high density stocking</t>
  </si>
  <si>
    <t>No fish hatcheries among small-scale FFs</t>
  </si>
  <si>
    <t>Presently fish is harvested early to meet irrigation water needs.</t>
  </si>
  <si>
    <t>No small-scale FF  trained in poly culture and fish culture</t>
  </si>
  <si>
    <t>650-700 kg per ha</t>
  </si>
  <si>
    <t>NATIONAL BANK FOR AGRICULTURE AND RURAL DEVELOPMENT (NABARD)</t>
  </si>
  <si>
    <t>ASIA-PACIFIC</t>
  </si>
  <si>
    <t>Food Security</t>
  </si>
  <si>
    <t>There are no works in catchment of the pond that will reduce the silt load of the pond</t>
  </si>
  <si>
    <t>None of the Fish Farmers selected under the project have access to different species of fish seeds</t>
  </si>
  <si>
    <t>None of the Fish Farmers are adopting responsible fisheries practices</t>
  </si>
  <si>
    <t>10% of the ponds selected have existing Fisher's Group</t>
  </si>
  <si>
    <t>None of the Fish Farmers under the project have received training on market analysis and business plan</t>
  </si>
  <si>
    <t>0%. None of the ponds selected for the project has any work been done decreasing the silt load</t>
  </si>
  <si>
    <t>out of 26 ponds that the project worked upon 13 ponds have water for more than 10 months</t>
  </si>
  <si>
    <t>out of 26 ponds that the project worked upon 7 ponds have water more than 1.5 m</t>
  </si>
  <si>
    <t>out of 26 ponds that the project worked upon de-siltation was done on 13 for decreasing the silt load</t>
  </si>
  <si>
    <t>in none of the 26 ponds was loss of fish reported during the year</t>
  </si>
  <si>
    <t>3 out of 26 ponds have used resources from Panchayat and Community for pond maintenance</t>
  </si>
  <si>
    <t>22 out of 26 ponds made suitable for small scale commercial fisheries</t>
  </si>
  <si>
    <t>20 out of 26 ponds have regular system of monitoring pond temperature</t>
  </si>
  <si>
    <t xml:space="preserve">22 out of 26 ponds have implemented poly culture (3 layered) fish farming </t>
  </si>
  <si>
    <t xml:space="preserve">22 out of 26 ponds have implemented recommended fish stocking density </t>
  </si>
  <si>
    <t>Fish mortality not reported due  to decrease in BOD</t>
  </si>
  <si>
    <t>catchment treatment plan of 42 ponds prepared (26 ponds included that the project has worked on and ponds that have been selected for subsequent period)</t>
  </si>
  <si>
    <t>catchment treatment to reduce silt load worked on all 26 ponds</t>
  </si>
  <si>
    <t>Temperature were found to be within limits</t>
  </si>
  <si>
    <t>2 Nursery ponds used local technology to adopt practices to prevent oxygen deficiency</t>
  </si>
  <si>
    <t>15 out 26 ponds have developed business plans</t>
  </si>
  <si>
    <t>formal FF have been formed on all 26 ponds</t>
  </si>
  <si>
    <t>Training of GP members have taken place and the members are exploring and identifying activities that need to be incorporated in to climate change plans</t>
  </si>
  <si>
    <t>FF groups of 15 out of 26 ponds have been trained on market analysis and business plan</t>
  </si>
  <si>
    <t>22 FF have been introduced to resilient fishing</t>
  </si>
  <si>
    <t>60% FF  have been made aware on the role of insurance and how it can be used to reduce risk.</t>
  </si>
  <si>
    <t>this is a 3rd year activity</t>
  </si>
  <si>
    <t>Adaptive strategies developed and are being documented so that these can be articulated with different stakeholders</t>
  </si>
  <si>
    <t>All institutional stakeholders present in the meetings</t>
  </si>
  <si>
    <t>1 Process Report and One systematisation report prepared; 
2nd Process report field data collection completed is under preparation</t>
  </si>
  <si>
    <t>Public Policy</t>
  </si>
  <si>
    <t>18/05/2018 (as per DPR). Proposed date for terminal evaluation may be considered as 18/10/2018 since the project started on 18/11/2015 and three years will be nearing completion on this date.</t>
  </si>
  <si>
    <t>USD</t>
  </si>
  <si>
    <t>All utilisation figures at till 31st Oct 2017</t>
  </si>
  <si>
    <t>Formation of Task Force comprising of Executive Engineer of Water Resource Department; Executive Engineer of Rural Engineering Services and District Fisheries Officer as the empowered committee to verify and recommend ponds for approval to be taken up under the project. The project has been coordinating and working with the Task Force that has reduced approval time of ponds from the district.</t>
  </si>
  <si>
    <t>a) Fishers group trained in preparation of Business Plan. At 26 ponds fishers have stocked their ponds as per the business plans developed by them</t>
  </si>
  <si>
    <t xml:space="preserve">(a) Maps of sites selected for second year finalized
(b) Work started on 26 of the pond sites
</t>
  </si>
  <si>
    <t>a) Catchment treatment plan of 26 sites implemented</t>
  </si>
  <si>
    <t xml:space="preserve">a) Finalisation of site specific maps
b) Start of tank modification on 33 sites
</t>
  </si>
  <si>
    <t>a) Implementation of catchment treatment plans 33 sites</t>
  </si>
  <si>
    <t>a) Start of operation in 33 tanks</t>
  </si>
  <si>
    <r>
      <t>a) started i</t>
    </r>
    <r>
      <rPr>
        <sz val="11"/>
        <rFont val="Calibri"/>
        <family val="2"/>
        <scheme val="minor"/>
      </rPr>
      <t>n 33</t>
    </r>
    <r>
      <rPr>
        <sz val="11"/>
        <color theme="1"/>
        <rFont val="Calibri"/>
        <family val="2"/>
        <scheme val="minor"/>
      </rPr>
      <t xml:space="preserve"> of the ponds</t>
    </r>
  </si>
  <si>
    <t xml:space="preserve">a) 55% fishers trained in preparation of Business plans for their ponds </t>
  </si>
  <si>
    <t xml:space="preserve">a) Orientation on climate indexed insurance for fishers
b) Support 55% fishers in opting for insurance coverage
</t>
  </si>
  <si>
    <t>a) 42 persons oriented and trained on Trends and factors of Climate Change
b) 2 district level CCO formed. Meeting of one CCO held</t>
  </si>
  <si>
    <t xml:space="preserve">(a) DSC constituted in all 3 districts and a total of 8 meetings held
(b) Two  districts has constituted a sub committee comprising of district level official from the Department of Fisheries, Rural Engineering Services and Water Resources to undertake field visit for finalization of pond sites. The committee has visited all pond sites in these districts.
c) DSC members in one district have monitored works under the project
</t>
  </si>
  <si>
    <t>a) 3 meeting of TAG held</t>
  </si>
  <si>
    <t>a) Inception workshop held
b) One meeting of State Steering Committee held</t>
  </si>
  <si>
    <t>Linkages have been established but these linkages are in the process of being formalised</t>
  </si>
  <si>
    <t>As per Table H of the Disbursement Schedule, DPR pg No. 128.</t>
  </si>
  <si>
    <t>As per Table of the Project Calendar of the  DPR pg No. 31.</t>
  </si>
  <si>
    <t>In Indian Rupees at the exchange rate of 1 USD = INR 60</t>
  </si>
  <si>
    <t>Efforts are done to align the disbursement schedule with the timeline of the project implementation.</t>
  </si>
  <si>
    <t xml:space="preserve">NABARD maintains one RBI account where all the funds are credited and pooled. In view of this, project wise investment income may not be ascertained. </t>
  </si>
  <si>
    <t>PLANNED EXPENDITURE SCHEDULE (Revised as per the actual Project Implementation)</t>
  </si>
  <si>
    <t>Cumulative Amount Utilized 1st and 2nd year (USD)</t>
  </si>
  <si>
    <t>Cumulative Amount Utilized  1st and 2nd year (INR)</t>
  </si>
  <si>
    <t>01 November 2016 to 31 October 2017</t>
  </si>
  <si>
    <t>Planned ( 3rd year ) in USD</t>
  </si>
  <si>
    <t>Planned ( 3rd year ) in INR</t>
  </si>
  <si>
    <t>For Year 2 Planned Expenditure, Please refer to the TAAL PPR 1. The Planned Expenditure for the third instalment has been given in advance here in order to expedite the process of project implementation.</t>
  </si>
  <si>
    <t>Sachin Kamble</t>
  </si>
  <si>
    <t>sachin.kamble@nabard.org</t>
  </si>
  <si>
    <t xml:space="preserve">The activities are implemented as per the planned schedule. The information about the project in the form of presentation is made in all gram sabhas.  The brochure with contact number for grievance redressal is shared with the panchayats.                                                                                                                                                 
The hatchery unit is received directly from Central Institute of Freshwater Aquaculture (CIFA) to the beneficiaries in the village. Community mobilisation, Increased awareness among communities about climate stress and alternative means of livelihoods, village level committees and increased participation from women are strong/ positive features of the project. 
Member Department of District Steering Committee in one district took time in approval of Ponds and new ponds had to be selected. Implementation of activities  has been initiated in the newly selected pond.
Three monitoring visits were undertaken by NIE. </t>
  </si>
  <si>
    <r>
      <t xml:space="preserve">The Project is to make the fishery sector (captive inland fishery) adaptive to climate variability and enhance the adaptive capacity of the fish farmers to ensure their livelihood security.
</t>
    </r>
    <r>
      <rPr>
        <b/>
        <sz val="12"/>
        <color indexed="8"/>
        <rFont val="Times New Roman"/>
        <family val="1"/>
      </rPr>
      <t xml:space="preserve">Project Objective:  </t>
    </r>
    <r>
      <rPr>
        <sz val="12"/>
        <color indexed="8"/>
        <rFont val="Times New Roman"/>
        <family val="1"/>
      </rPr>
      <t xml:space="preserve">Climate Change Adaptation in the inland fishery sector for secured livelihoods of small and marginal farmers
</t>
    </r>
    <r>
      <rPr>
        <b/>
        <sz val="12"/>
        <color indexed="8"/>
        <rFont val="Times New Roman"/>
        <family val="1"/>
      </rPr>
      <t xml:space="preserve">Scope: </t>
    </r>
    <r>
      <rPr>
        <sz val="12"/>
        <color indexed="8"/>
        <rFont val="Times New Roman"/>
        <family val="1"/>
      </rPr>
      <t xml:space="preserve">The Project will work on 60 ponds each with an area less than 10 ha in the Jhabua Agro Climatic Zone of the districts of Jhabua, Alirajpur and Dhar in the state of Madhya Pradesh. 
</t>
    </r>
    <r>
      <rPr>
        <b/>
        <sz val="12"/>
        <color indexed="8"/>
        <rFont val="Times New Roman"/>
        <family val="1"/>
      </rPr>
      <t xml:space="preserve">Specific Main Outcomes: </t>
    </r>
    <r>
      <rPr>
        <sz val="12"/>
        <color indexed="8"/>
        <rFont val="Times New Roman"/>
        <family val="1"/>
      </rPr>
      <t xml:space="preserve">The project has following specific outcomes:
</t>
    </r>
    <r>
      <rPr>
        <b/>
        <sz val="12"/>
        <color indexed="8"/>
        <rFont val="Times New Roman"/>
        <family val="1"/>
      </rPr>
      <t xml:space="preserve">Outcome 1:  </t>
    </r>
    <r>
      <rPr>
        <sz val="12"/>
        <color indexed="8"/>
        <rFont val="Times New Roman"/>
        <family val="1"/>
      </rPr>
      <t xml:space="preserve">Increasing water retention capacity of the tanks as an adaptive measure to     address rainfall variability by modifying technical specifications;
</t>
    </r>
    <r>
      <rPr>
        <b/>
        <sz val="12"/>
        <color indexed="8"/>
        <rFont val="Times New Roman"/>
        <family val="1"/>
      </rPr>
      <t xml:space="preserve">Outcome 2:  </t>
    </r>
    <r>
      <rPr>
        <sz val="12"/>
        <color indexed="8"/>
        <rFont val="Times New Roman"/>
        <family val="1"/>
      </rPr>
      <t xml:space="preserve">Diversification of fish species and temperature regulation of ponds as     adaptive measures to a warmer climatic regime;
</t>
    </r>
    <r>
      <rPr>
        <b/>
        <sz val="12"/>
        <color indexed="8"/>
        <rFont val="Times New Roman"/>
        <family val="1"/>
      </rPr>
      <t xml:space="preserve">Outcome 3: </t>
    </r>
    <r>
      <rPr>
        <sz val="12"/>
        <color indexed="8"/>
        <rFont val="Times New Roman"/>
        <family val="1"/>
      </rPr>
      <t xml:space="preserve"> Making small pond fisheries climate adaptation resilient through      productivity enhancement by capacity building and institutional linkages;
</t>
    </r>
    <r>
      <rPr>
        <b/>
        <sz val="12"/>
        <color indexed="8"/>
        <rFont val="Times New Roman"/>
        <family val="1"/>
      </rPr>
      <t xml:space="preserve">Outcome 4: </t>
    </r>
    <r>
      <rPr>
        <sz val="12"/>
        <color indexed="8"/>
        <rFont val="Times New Roman"/>
        <family val="1"/>
      </rPr>
      <t xml:space="preserve">Preparing and disseminating evidence-based resilient climate change adaptation strategies for inland fisheries for small pond fish farming.  
</t>
    </r>
  </si>
  <si>
    <r>
      <t>Estimated cumulative total disbursement as of</t>
    </r>
    <r>
      <rPr>
        <b/>
        <sz val="12"/>
        <color indexed="10"/>
        <rFont val="Times New Roman"/>
        <family val="1"/>
      </rPr>
      <t xml:space="preserve"> </t>
    </r>
    <r>
      <rPr>
        <b/>
        <sz val="12"/>
        <rFont val="Times New Roman"/>
        <family val="1"/>
      </rPr>
      <t>[31 Oct 2017]</t>
    </r>
  </si>
  <si>
    <r>
      <t xml:space="preserve">Planned </t>
    </r>
    <r>
      <rPr>
        <b/>
        <sz val="12"/>
        <rFont val="Times New Roman"/>
        <family val="1"/>
      </rPr>
      <t>( 02nd year )</t>
    </r>
    <r>
      <rPr>
        <b/>
        <sz val="12"/>
        <color indexed="8"/>
        <rFont val="Times New Roman"/>
        <family val="1"/>
      </rPr>
      <t xml:space="preserve"> in USD</t>
    </r>
  </si>
  <si>
    <r>
      <t xml:space="preserve">ACTUAL CO-FINANCING </t>
    </r>
    <r>
      <rPr>
        <i/>
        <sz val="12"/>
        <color indexed="8"/>
        <rFont val="Times New Roman"/>
        <family val="1"/>
      </rPr>
      <t xml:space="preserve">(If the MTR or TE have not been undertaken this reporting period, DO NOT report on actual co-financing.) </t>
    </r>
  </si>
  <si>
    <r>
      <rPr>
        <b/>
        <sz val="14"/>
        <color indexed="8"/>
        <rFont val="Times New Roman"/>
        <family val="1"/>
      </rPr>
      <t xml:space="preserve">Goal: </t>
    </r>
    <r>
      <rPr>
        <sz val="14"/>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4"/>
        <color indexed="8"/>
        <rFont val="Times New Roman"/>
        <family val="1"/>
      </rPr>
      <t xml:space="preserve">Impact: </t>
    </r>
    <r>
      <rPr>
        <sz val="14"/>
        <color indexed="8"/>
        <rFont val="Times New Roman"/>
        <family val="1"/>
      </rPr>
      <t xml:space="preserve">Increased resiliency at the community, national, and regional levels to climate variability and change. </t>
    </r>
  </si>
  <si>
    <r>
      <rPr>
        <b/>
        <sz val="14"/>
        <color indexed="8"/>
        <rFont val="Times New Roman"/>
        <family val="1"/>
      </rPr>
      <t>Important:</t>
    </r>
    <r>
      <rPr>
        <sz val="14"/>
        <color indexed="8"/>
        <rFont val="Times New Roman"/>
        <family val="1"/>
      </rPr>
      <t xml:space="preserve"> Please read the following guidance document (also posted on the Adaptation Fund website) before entering your data </t>
    </r>
  </si>
  <si>
    <r>
      <rPr>
        <b/>
        <u/>
        <sz val="14"/>
        <color theme="1"/>
        <rFont val="Calibri"/>
        <family val="2"/>
        <scheme val="minor"/>
      </rPr>
      <t>Core Indicator</t>
    </r>
    <r>
      <rPr>
        <sz val="14"/>
        <color theme="1"/>
        <rFont val="Calibri"/>
        <family val="2"/>
        <scheme val="minor"/>
      </rPr>
      <t>: No. of beneficiaries</t>
    </r>
  </si>
  <si>
    <r>
      <t xml:space="preserve">Indicator 1: Relevant threat and hazard information generated and disseminated to stakeholders on a timely basis  
</t>
    </r>
    <r>
      <rPr>
        <b/>
        <sz val="14"/>
        <color theme="1"/>
        <rFont val="Calibri"/>
        <family val="2"/>
        <scheme val="minor"/>
      </rPr>
      <t>Early Warning System is not part of this project</t>
    </r>
  </si>
  <si>
    <r>
      <rPr>
        <b/>
        <u/>
        <sz val="14"/>
        <color theme="1"/>
        <rFont val="Calibri"/>
        <family val="2"/>
        <scheme val="minor"/>
      </rPr>
      <t>Core Indicator</t>
    </r>
    <r>
      <rPr>
        <sz val="14"/>
        <color theme="1"/>
        <rFont val="Calibri"/>
        <family val="2"/>
        <scheme val="minor"/>
      </rPr>
      <t xml:space="preserve"> 1.2: No. of Early Warning Systems         
</t>
    </r>
    <r>
      <rPr>
        <b/>
        <sz val="14"/>
        <color theme="1"/>
        <rFont val="Calibri"/>
        <family val="2"/>
        <scheme val="minor"/>
      </rPr>
      <t>Early Warning System is not part of this project</t>
    </r>
  </si>
  <si>
    <r>
      <rPr>
        <b/>
        <u/>
        <sz val="14"/>
        <color theme="1"/>
        <rFont val="Calibri"/>
        <family val="2"/>
        <scheme val="minor"/>
      </rPr>
      <t>Core Indicator</t>
    </r>
    <r>
      <rPr>
        <sz val="14"/>
        <color theme="1"/>
        <rFont val="Calibri"/>
        <family val="2"/>
        <scheme val="minor"/>
      </rPr>
      <t xml:space="preserve"> 4.2: Assets produced, developed, improved or strengthened       
</t>
    </r>
    <r>
      <rPr>
        <b/>
        <sz val="14"/>
        <color theme="1"/>
        <rFont val="Calibri"/>
        <family val="2"/>
        <scheme val="minor"/>
      </rPr>
      <t xml:space="preserve">  Hatchery, Nursery, Pond Strengthened</t>
    </r>
  </si>
  <si>
    <r>
      <t xml:space="preserve">Indicator 4.1.1: No. and type of development sector services to respond to new conditions resulting from climate variability and change 
</t>
    </r>
    <r>
      <rPr>
        <b/>
        <sz val="14"/>
        <color theme="1"/>
        <rFont val="Calibri"/>
        <family val="2"/>
        <scheme val="minor"/>
      </rPr>
      <t>Hatchery, Nursery, Pond Strengthened</t>
    </r>
  </si>
  <si>
    <r>
      <rPr>
        <b/>
        <u/>
        <sz val="14"/>
        <color theme="1"/>
        <rFont val="Calibri"/>
        <family val="2"/>
        <scheme val="minor"/>
      </rPr>
      <t>Core Indicator</t>
    </r>
    <r>
      <rPr>
        <sz val="14"/>
        <color theme="1"/>
        <rFont val="Calibri"/>
        <family val="2"/>
        <scheme val="minor"/>
      </rPr>
      <t xml:space="preserve"> 5.1: Natural Assets protected or rehabilitated</t>
    </r>
  </si>
  <si>
    <r>
      <rPr>
        <b/>
        <u/>
        <sz val="14"/>
        <color theme="1"/>
        <rFont val="Calibri"/>
        <family val="2"/>
        <scheme val="minor"/>
      </rPr>
      <t>Core Indicator</t>
    </r>
    <r>
      <rPr>
        <sz val="14"/>
        <color theme="1"/>
        <rFont val="Calibri"/>
        <family val="2"/>
        <scheme val="minor"/>
      </rPr>
      <t xml:space="preserve"> 6.1.2: Increased income, or avoided decrease in income</t>
    </r>
  </si>
  <si>
    <r>
      <t xml:space="preserve">Number of households </t>
    </r>
    <r>
      <rPr>
        <i/>
        <sz val="14"/>
        <color theme="1"/>
        <rFont val="Calibri"/>
        <family val="2"/>
        <scheme val="minor"/>
      </rPr>
      <t>(total number in the project area)</t>
    </r>
  </si>
  <si>
    <r>
      <rPr>
        <b/>
        <sz val="12"/>
        <color indexed="8"/>
        <rFont val="Times New Roman"/>
        <family val="1"/>
      </rPr>
      <t>Geographic areas where project is being implemented:</t>
    </r>
    <r>
      <rPr>
        <sz val="12"/>
        <color indexed="8"/>
        <rFont val="Times New Roman"/>
        <family val="1"/>
      </rPr>
      <t xml:space="preserve"> Jhabua, Rama, Ranapur blocks of Jhabua district; Udaigarh, Alirajpur and Jobat blocks of Alirajpur district; and Manawar, Gandhwani, Kukshi and Bagh blocks of Dhar district.
</t>
    </r>
    <r>
      <rPr>
        <b/>
        <sz val="12"/>
        <color indexed="8"/>
        <rFont val="Times New Roman"/>
        <family val="1"/>
      </rPr>
      <t>List of Villages where project will have impact: Dhar District:</t>
    </r>
    <r>
      <rPr>
        <sz val="12"/>
        <color indexed="8"/>
        <rFont val="Times New Roman"/>
        <family val="1"/>
      </rPr>
      <t xml:space="preserve"> Banedia, Kawadia Kheda, Bhutiyapura, Panwa, Pantha, Ratakot, Baledi, Bhimpura, Chikli, Sustipura, Awaldaman, Banda; </t>
    </r>
    <r>
      <rPr>
        <b/>
        <sz val="12"/>
        <color indexed="8"/>
        <rFont val="Times New Roman"/>
        <family val="1"/>
      </rPr>
      <t>Jhabua District:</t>
    </r>
    <r>
      <rPr>
        <sz val="12"/>
        <color indexed="8"/>
        <rFont val="Times New Roman"/>
        <family val="1"/>
      </rPr>
      <t xml:space="preserve">  Dudhikheda, Wagnera, Badkua, Para, BagaiBadi, Dhamni katara, Khedli, Waglawat, Panki, Doompada, Gopalpura,Kalapan and </t>
    </r>
    <r>
      <rPr>
        <b/>
        <sz val="12"/>
        <color indexed="8"/>
        <rFont val="Times New Roman"/>
        <family val="1"/>
      </rPr>
      <t>Alirajpur District:</t>
    </r>
    <r>
      <rPr>
        <sz val="12"/>
        <color indexed="8"/>
        <rFont val="Times New Roman"/>
        <family val="1"/>
      </rPr>
      <t xml:space="preserve">Lakshmani, Sejgaon Girala, Machhliya, Kharkuwan, Kharkhedi, Badi Hirapur, Ublad, Baladmoong, Kanda, Behadva, Bardala, Badi Juari,Ricchvi, Aali,  Khutaja.
</t>
    </r>
  </si>
  <si>
    <t>As per project sanction letter the Project Execution (PE) cost was envisaged to be 9.5%. At this stage PE is 44.62% (Salaries, Overheads etc.) which has improved from the previous PPR as the implementation of works is picking up.</t>
  </si>
  <si>
    <t>2.3 Fish farmers trained in poly-culture fish culture and making fish seed for composite fish culture available to small-scale aqua culturist</t>
  </si>
  <si>
    <t>List output and corresponding amount spent for the current reporting period</t>
  </si>
  <si>
    <t>(a) Design of pond has been focused on water retention in all the ponds that have been covered in the first year
(b) Capacity building of the project implementation team to bring focus on climate adaptation activities.
(c) Sensitisation and capacity building of farmer cum fisher on climatic factors and how it is affecting their livelihoods</t>
  </si>
  <si>
    <t xml:space="preserve">a) one hatchery installed and operationalized </t>
  </si>
  <si>
    <t>Please Provide the Name and Contact information of person(s) responsible for complete ling the Rating section</t>
  </si>
  <si>
    <t>Fisher's Groups have started responding to the capacity building inputs provided to them. Introduction of fry/finger size seed in place of spawn; willingness to go for polycuture fishery, bringing regularity in feed practices; and regular monitoring of fish for growth are some of the practices that have been adopted by the fisher's group. Successful operation of hatchery has been a confidence building booster for tribal fishers who have hitherto not undertaken any operation linked to hatchery in the region. Physical works in nature of pond modification and catchment treatment, to increase water retention and decrease silt load, have been implemented and are being reviewed by fishers of non project village for possibilities of replication.
As part of ESMP exercise bio-diversity mapping was undertaken. It has led to need for habitat re-generation of ponds for fishery. Consequently six ponds have been selected for development of Pond Habitat planning. However, this exercise may require involvement that will go beyond the present life of the project.
Insurance product launched by a private company has premium of Rs 6038 (100.63 USD) per hac. Project has budgeted 21.67 USD as contribution to premium for 2 hac per pond. With increased cost it is difficult for the fish farmer and the project to make this contribution.</t>
  </si>
  <si>
    <t>Please Provide the Name and Contact information of person(s) responsible for completing the Rating section</t>
  </si>
  <si>
    <r>
      <t xml:space="preserve">Project actions/activities planned for current reporting period are progressing on track or exceeding expectations to achieve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</si>
  <si>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Objectives      </t>
    </r>
    <r>
      <rPr>
        <sz val="8"/>
        <rFont val="Times New Roman"/>
        <family val="1"/>
      </rPr>
      <t>Climate Change Adaptation in the inland fishery sector for secured livelihoods for small and marginal farmers</t>
    </r>
  </si>
  <si>
    <r>
      <t xml:space="preserve">Outcome 1   </t>
    </r>
    <r>
      <rPr>
        <sz val="8"/>
        <rFont val="Times New Roman"/>
        <family val="1"/>
      </rPr>
      <t>Increasing water retention capacity of the tanks as an adaptive measure to address rainfall variability by modifying technical specification</t>
    </r>
  </si>
  <si>
    <r>
      <t xml:space="preserve">Outputs 1.1     </t>
    </r>
    <r>
      <rPr>
        <sz val="8"/>
        <rFont val="Times New Roman"/>
        <family val="1"/>
      </rPr>
      <t>Ponds Identified according to geo-hydrological protocol</t>
    </r>
  </si>
  <si>
    <r>
      <t xml:space="preserve">Outputs 1.2 </t>
    </r>
    <r>
      <rPr>
        <sz val="8"/>
        <rFont val="Times New Roman"/>
        <family val="1"/>
      </rPr>
      <t>Modified pond design developed and implemented on selected ponds</t>
    </r>
  </si>
  <si>
    <r>
      <t xml:space="preserve">Output 1.3  </t>
    </r>
    <r>
      <rPr>
        <sz val="8"/>
        <rFont val="Times New Roman"/>
        <family val="1"/>
      </rPr>
      <t>Small scale fish farmers linked to financial support systems to access resources for pond maintenance</t>
    </r>
  </si>
  <si>
    <r>
      <t xml:space="preserve">Output 2.1 </t>
    </r>
    <r>
      <rPr>
        <sz val="8"/>
        <rFont val="Times New Roman"/>
        <family val="1"/>
      </rPr>
      <t>Catchment treatment plan for each pond prepared and implemented</t>
    </r>
  </si>
  <si>
    <r>
      <t xml:space="preserve">Outcome 3       </t>
    </r>
    <r>
      <rPr>
        <sz val="8"/>
        <rFont val="Times New Roman"/>
        <family val="1"/>
      </rPr>
      <t>Making small pond fisheries climate adaptation resilient through productivity enhancement by capacity building and institutional linkages</t>
    </r>
  </si>
  <si>
    <r>
      <t xml:space="preserve">Output 3.1     </t>
    </r>
    <r>
      <rPr>
        <sz val="8"/>
        <rFont val="Times New Roman"/>
        <family val="1"/>
      </rPr>
      <t>Capacity building of FFs on climate resilient fishing</t>
    </r>
  </si>
  <si>
    <r>
      <t xml:space="preserve">Output 3.2              </t>
    </r>
    <r>
      <rPr>
        <sz val="8"/>
        <rFont val="Times New Roman"/>
        <family val="1"/>
      </rPr>
      <t>FF trained on market analysis of fish and prepare their business plans</t>
    </r>
  </si>
  <si>
    <r>
      <t xml:space="preserve">Output 3.3  </t>
    </r>
    <r>
      <rPr>
        <sz val="8"/>
        <rFont val="Times New Roman"/>
        <family val="1"/>
      </rPr>
      <t>Panchayat representatives trained in climate change factors</t>
    </r>
  </si>
  <si>
    <r>
      <t xml:space="preserve">Output 3.4             </t>
    </r>
    <r>
      <rPr>
        <sz val="8"/>
        <rFont val="Times New Roman"/>
        <family val="1"/>
      </rPr>
      <t>FFs made aware on the weather based insurance product for fish culture</t>
    </r>
  </si>
  <si>
    <r>
      <t xml:space="preserve">Outcome 4   </t>
    </r>
    <r>
      <rPr>
        <sz val="8"/>
        <rFont val="Times New Roman"/>
        <family val="1"/>
      </rPr>
      <t>Preparing and disseminating evidence based resilient climate change adaptation strategies for inland fisheries for small pond</t>
    </r>
  </si>
  <si>
    <r>
      <t xml:space="preserve">Output 4.1 </t>
    </r>
    <r>
      <rPr>
        <sz val="8"/>
        <rFont val="Times New Roman"/>
        <family val="1"/>
      </rPr>
      <t>Institutional Processes for multi-stakeholder learning are established and activated</t>
    </r>
  </si>
  <si>
    <r>
      <t xml:space="preserve">Output 4.3     </t>
    </r>
    <r>
      <rPr>
        <sz val="8"/>
        <rFont val="Times New Roman"/>
        <family val="1"/>
      </rPr>
      <t>Learning from project disseminated</t>
    </r>
  </si>
  <si>
    <r>
      <t xml:space="preserve">Output 4.4  </t>
    </r>
    <r>
      <rPr>
        <sz val="8"/>
        <rFont val="Times New Roman"/>
        <family val="1"/>
      </rPr>
      <t>Knowledge products developed and printed</t>
    </r>
  </si>
  <si>
    <r>
      <t xml:space="preserve">Outcome 2 </t>
    </r>
    <r>
      <rPr>
        <sz val="8"/>
        <rFont val="Times New Roman"/>
        <family val="1"/>
      </rPr>
      <t>Diversification of fish species and temperature regulation of ponds as adaptive measures to warmer climatic regime</t>
    </r>
  </si>
  <si>
    <r>
      <t xml:space="preserve">Output 2.2          </t>
    </r>
    <r>
      <rPr>
        <sz val="8"/>
        <rFont val="Times New Roman"/>
        <family val="1"/>
      </rPr>
      <t>Pond temperature regulating best management practices and greening the pond surrounds</t>
    </r>
  </si>
  <si>
    <r>
      <t xml:space="preserve">Output 2.3            </t>
    </r>
    <r>
      <rPr>
        <sz val="8"/>
        <rFont val="Times New Roman"/>
        <family val="1"/>
      </rPr>
      <t>Fish Farmers trained in poly-culture and making fish seed for composite fish culture available to small-scale aqua culturist</t>
    </r>
  </si>
  <si>
    <t xml:space="preserve">training to fish farmers on 40 ponds conducted on poly culture fish rearing practices (including 26 ponds that the project has worked on) </t>
  </si>
  <si>
    <t>22 out of 26 ponds have access to different species of fish</t>
  </si>
  <si>
    <t xml:space="preserve">22 fish farmers have adopted responsible fish farming practices </t>
  </si>
  <si>
    <t xml:space="preserve">Steering Committee at the state and each of the three districts formed along with the formation of the Technical Advisory Group </t>
  </si>
  <si>
    <t>2 meetings of DSC in 3 districts held. In addition field visit of Task Force of the DSC is taking place in the two districts regularly</t>
  </si>
  <si>
    <r>
      <t xml:space="preserve">Output 4.2     </t>
    </r>
    <r>
      <rPr>
        <sz val="8"/>
        <rFont val="Times New Roman"/>
        <family val="1"/>
      </rPr>
      <t>Evidence based learning documents prepared for dissemination</t>
    </r>
  </si>
  <si>
    <t>60% FF adapting climate resilient fish rearing practices</t>
  </si>
  <si>
    <r>
      <rPr>
        <b/>
        <sz val="11"/>
        <color rgb="FF000000"/>
        <rFont val="Times New Roman"/>
        <family val="1"/>
      </rPr>
      <t xml:space="preserve">Positive Influence
</t>
    </r>
    <r>
      <rPr>
        <sz val="11"/>
        <color rgb="FF000000"/>
        <rFont val="Times New Roman"/>
        <family val="1"/>
      </rPr>
      <t xml:space="preserve">(a) 4 nursery ponds were constructed and fish seed were introduced in May to provide sufficient time for growth of fish because these ponds were within the control of Gram Panchayat which prompted active involvement of Sarpanch and the community.
(b) Active support from WRD Engineer in harvesting seepage water in to nursery pond and designing space for hatchery led to successful installation and operation of hatchery by the fisher’s group.
</t>
    </r>
    <r>
      <rPr>
        <b/>
        <sz val="11"/>
        <color rgb="FF000000"/>
        <rFont val="Times New Roman"/>
        <family val="1"/>
      </rPr>
      <t>Negative Influence</t>
    </r>
    <r>
      <rPr>
        <sz val="11"/>
        <color rgb="FF000000"/>
        <rFont val="Times New Roman"/>
        <family val="1"/>
      </rPr>
      <t xml:space="preserve">
(a) Due to non-updating of land records the lease process for some ponds has been delayed for the project.
(b) Strike of Sarpanch of  Gram Panchayats delayed formal approval from the Gram Panchayat so that the lease documents can be communicated to the Fisheries Department.</t>
    </r>
  </si>
  <si>
    <t xml:space="preserve">(a) The meetings with the community, the conduct of PRA, and baseline of the fisher’s family were directed to include women as respondents and participants in discussion. 
(b) The new fishers committee facilitated by the project has pro actively sought membership of women (at least one third).
(c) Women have been given lead in conduct of hatchery operations and in making of fish feed. Women are consciously targeted for being taken on exposure visits and their involvement in training programmes.
(d) Only women members of Gram Panchayat have been trained in the first round of training on climate change and natural resource management.
 (e) Work Orders issued for contracting of equipment for transportation of soil/soil excavation had explicit clause related to behaviour of their staff with women working on site and the fact that act related to Sexual Harassment at Workplace will be applicable to them. The clauses were read to the contractor before their signature so that they can take informed decisions.
</t>
  </si>
  <si>
    <t>The local community has knowledge of the bio-diversity of the region, especially of flora that has decreased or is on the verge of extinction locally. The projects addressing climatic factor should include restoration and conservation of local bio-diversity as it brings community closer to the project and restoration of bio-diversity adds to the resilience. The project has documented grasses of the region along with their uses that can be replicated within the project and even outside the project area.</t>
  </si>
  <si>
    <t xml:space="preserve">(a) Construction of fish pass to arrest loss of fish seed in case of flooding
(b) Construction of nursery ponds to stock fish seed during the month of May to get adequate period for growth of fish
(c) Fish feed from locally available material will enable fish to grow at a faster pace
(d) De-silting of pond, especially of old ponds, will increase water retention capacity of ponds
(e) Impounding of seepage water for nursery will ensure availability of water throughout the year
</t>
  </si>
  <si>
    <t xml:space="preserve">(a) Making low cost fish feed by the community members themselves
(b) Making nursery ponds in near vicinity of main pond
(c) Low cost hatchery units that can be operated by the local community
</t>
  </si>
  <si>
    <t>Identification of local bio diversity and its different uses by the community. Bio diversity was identified by Field Botanist in consultation worth the local community.</t>
  </si>
  <si>
    <t>Outcome 3: Strengthened awareness and ownership of adaptation and climate risk reduction processes</t>
  </si>
  <si>
    <t>2: Physical asset (produced/improved/strengthened)</t>
  </si>
  <si>
    <t>Output 5: Vulnerable ecosystem services and natural resource assets strengthened in response to climate change impacts, including variability</t>
  </si>
  <si>
    <t>Financial Information:  cumulative from project start (01 Nov 2016 to 31 October 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</si>
</sst>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m\-yyyy"/>
    <numFmt numFmtId="165" formatCode="[$-14009]dd/mm/yy;@"/>
  </numFmts>
  <fonts count="79"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b/>
      <sz val="12"/>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1"/>
      <color rgb="FF006100"/>
      <name val="Calibri"/>
      <family val="2"/>
      <scheme val="minor"/>
    </font>
    <font>
      <sz val="11"/>
      <color rgb="FF9C0006"/>
      <name val="Calibri"/>
      <family val="2"/>
      <scheme val="minor"/>
    </font>
    <font>
      <sz val="11"/>
      <color rgb="FF9C6500"/>
      <name val="Calibri"/>
      <family val="2"/>
      <scheme val="minor"/>
    </font>
    <font>
      <i/>
      <sz val="11"/>
      <color theme="1"/>
      <name val="Calibri"/>
      <family val="2"/>
      <scheme val="minor"/>
    </font>
    <font>
      <sz val="12"/>
      <color theme="1"/>
      <name val="Garamond"/>
      <family val="1"/>
    </font>
    <font>
      <b/>
      <sz val="11"/>
      <color theme="1"/>
      <name val="Calibri"/>
      <family val="2"/>
      <scheme val="minor"/>
    </font>
    <font>
      <sz val="11"/>
      <color theme="1"/>
      <name val="Garamond"/>
      <family val="1"/>
    </font>
    <font>
      <sz val="11"/>
      <name val="Calibri"/>
      <family val="2"/>
      <scheme val="minor"/>
    </font>
    <font>
      <b/>
      <sz val="11"/>
      <name val="Calibri"/>
      <family val="2"/>
      <scheme val="minor"/>
    </font>
    <font>
      <b/>
      <sz val="12"/>
      <color theme="1"/>
      <name val="Garamond"/>
      <family val="1"/>
    </font>
    <font>
      <sz val="9"/>
      <color theme="1"/>
      <name val="Verdana"/>
      <family val="2"/>
    </font>
    <font>
      <sz val="9"/>
      <color rgb="FF000000"/>
      <name val="Verdana"/>
      <family val="2"/>
    </font>
    <font>
      <sz val="9"/>
      <name val="Verdana"/>
      <family val="2"/>
    </font>
    <font>
      <b/>
      <sz val="12"/>
      <color rgb="FF000000"/>
      <name val="Times New Roman"/>
      <family val="1"/>
    </font>
    <font>
      <b/>
      <sz val="12"/>
      <color theme="1"/>
      <name val="Times New Roman"/>
      <family val="1"/>
    </font>
    <font>
      <sz val="12"/>
      <name val="Times New Roman"/>
      <family val="1"/>
    </font>
    <font>
      <i/>
      <sz val="12"/>
      <color indexed="8"/>
      <name val="Times New Roman"/>
      <family val="1"/>
    </font>
    <font>
      <sz val="12"/>
      <color indexed="9"/>
      <name val="Times New Roman"/>
      <family val="1"/>
    </font>
    <font>
      <b/>
      <sz val="12"/>
      <color indexed="12"/>
      <name val="Times New Roman"/>
      <family val="1"/>
    </font>
    <font>
      <u/>
      <sz val="12"/>
      <color theme="10"/>
      <name val="Calibri"/>
      <family val="2"/>
    </font>
    <font>
      <sz val="12"/>
      <name val="Georgia"/>
      <family val="1"/>
    </font>
    <font>
      <u/>
      <sz val="12"/>
      <color theme="10"/>
      <name val="Georgia"/>
      <family val="1"/>
    </font>
    <font>
      <sz val="12"/>
      <color indexed="8"/>
      <name val="Georgia"/>
      <family val="1"/>
    </font>
    <font>
      <sz val="12"/>
      <color indexed="43"/>
      <name val="Times New Roman"/>
      <family val="1"/>
    </font>
    <font>
      <b/>
      <sz val="12"/>
      <color indexed="10"/>
      <name val="Times New Roman"/>
      <family val="1"/>
    </font>
    <font>
      <sz val="12"/>
      <color theme="1"/>
      <name val="Calibri"/>
      <family val="2"/>
      <scheme val="minor"/>
    </font>
    <font>
      <sz val="12"/>
      <name val="Garamond"/>
      <family val="1"/>
    </font>
    <font>
      <sz val="12"/>
      <color rgb="FF000000"/>
      <name val="Garamond"/>
      <family val="1"/>
    </font>
    <font>
      <b/>
      <sz val="12"/>
      <color theme="1"/>
      <name val="Calibri"/>
      <family val="2"/>
      <scheme val="minor"/>
    </font>
    <font>
      <i/>
      <sz val="12"/>
      <name val="Times New Roman"/>
      <family val="1"/>
    </font>
    <font>
      <sz val="14"/>
      <color theme="1"/>
      <name val="Calibri"/>
      <family val="2"/>
      <scheme val="minor"/>
    </font>
    <font>
      <sz val="14"/>
      <color indexed="8"/>
      <name val="Times New Roman"/>
      <family val="1"/>
    </font>
    <font>
      <b/>
      <sz val="14"/>
      <color indexed="8"/>
      <name val="Times New Roman"/>
      <family val="1"/>
    </font>
    <font>
      <sz val="14"/>
      <color theme="1"/>
      <name val="Times New Roman"/>
      <family val="1"/>
    </font>
    <font>
      <u/>
      <sz val="14"/>
      <color theme="10"/>
      <name val="Calibri"/>
      <family val="2"/>
    </font>
    <font>
      <b/>
      <sz val="14"/>
      <color theme="1"/>
      <name val="Calibri"/>
      <family val="2"/>
      <scheme val="minor"/>
    </font>
    <font>
      <b/>
      <u/>
      <sz val="14"/>
      <color theme="1"/>
      <name val="Calibri"/>
      <family val="2"/>
      <scheme val="minor"/>
    </font>
    <font>
      <b/>
      <i/>
      <sz val="14"/>
      <color theme="1"/>
      <name val="Calibri"/>
      <family val="2"/>
      <scheme val="minor"/>
    </font>
    <font>
      <sz val="14"/>
      <color rgb="FF9C6500"/>
      <name val="Calibri"/>
      <family val="2"/>
      <scheme val="minor"/>
    </font>
    <font>
      <b/>
      <sz val="14"/>
      <color rgb="FF9C6500"/>
      <name val="Calibri"/>
      <family val="2"/>
      <scheme val="minor"/>
    </font>
    <font>
      <i/>
      <sz val="14"/>
      <color theme="1"/>
      <name val="Calibri"/>
      <family val="2"/>
      <scheme val="minor"/>
    </font>
    <font>
      <i/>
      <sz val="14"/>
      <name val="Calibri"/>
      <family val="2"/>
      <scheme val="minor"/>
    </font>
    <font>
      <b/>
      <sz val="14"/>
      <name val="Calibri"/>
      <family val="2"/>
      <scheme val="minor"/>
    </font>
    <font>
      <b/>
      <sz val="8"/>
      <name val="Times New Roman"/>
      <family val="1"/>
    </font>
    <font>
      <sz val="8"/>
      <name val="Times New Roman"/>
      <family val="1"/>
    </font>
  </fonts>
  <fills count="14">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rgb="FFFFFFFF"/>
        <bgColor indexed="64"/>
      </patternFill>
    </fill>
  </fills>
  <borders count="7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000000"/>
      </left>
      <right style="medium">
        <color indexed="64"/>
      </right>
      <top style="medium">
        <color indexed="64"/>
      </top>
      <bottom/>
      <diagonal/>
    </border>
    <border>
      <left style="medium">
        <color rgb="FF000000"/>
      </left>
      <right/>
      <top style="medium">
        <color indexed="64"/>
      </top>
      <bottom style="thin">
        <color indexed="64"/>
      </bottom>
      <diagonal/>
    </border>
    <border>
      <left style="medium">
        <color rgb="FF000000"/>
      </left>
      <right/>
      <top style="medium">
        <color indexed="64"/>
      </top>
      <bottom/>
      <diagonal/>
    </border>
    <border>
      <left style="medium">
        <color rgb="FF000000"/>
      </left>
      <right/>
      <top style="medium">
        <color indexed="64"/>
      </top>
      <bottom style="medium">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medium">
        <color indexed="64"/>
      </top>
      <bottom/>
      <diagonal/>
    </border>
    <border>
      <left style="thin">
        <color indexed="64"/>
      </left>
      <right style="medium">
        <color indexed="64"/>
      </right>
      <top/>
      <bottom style="medium">
        <color indexed="64"/>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s>
  <cellStyleXfs count="5">
    <xf numFmtId="0" fontId="0" fillId="0" borderId="0"/>
    <xf numFmtId="0" fontId="22" fillId="0" borderId="0" applyNumberFormat="0" applyFill="0" applyBorder="0" applyAlignment="0" applyProtection="0">
      <alignment vertical="top"/>
      <protection locked="0"/>
    </xf>
    <xf numFmtId="0" fontId="34" fillId="6" borderId="0" applyNumberFormat="0" applyBorder="0" applyAlignment="0" applyProtection="0"/>
    <xf numFmtId="0" fontId="35" fillId="7" borderId="0" applyNumberFormat="0" applyBorder="0" applyAlignment="0" applyProtection="0"/>
    <xf numFmtId="0" fontId="36" fillId="8" borderId="0" applyNumberFormat="0" applyBorder="0" applyAlignment="0" applyProtection="0"/>
  </cellStyleXfs>
  <cellXfs count="651">
    <xf numFmtId="0" fontId="0" fillId="0" borderId="0" xfId="0"/>
    <xf numFmtId="0" fontId="23" fillId="0" borderId="0" xfId="0" applyFont="1" applyFill="1" applyProtection="1"/>
    <xf numFmtId="0" fontId="23" fillId="0" borderId="0" xfId="0" applyFont="1" applyProtection="1"/>
    <xf numFmtId="0" fontId="1" fillId="0" borderId="0" xfId="0" applyFont="1" applyFill="1" applyProtection="1"/>
    <xf numFmtId="0" fontId="3" fillId="0" borderId="0" xfId="0" applyFont="1" applyProtection="1"/>
    <xf numFmtId="0" fontId="0" fillId="0" borderId="0" xfId="0" applyFill="1"/>
    <xf numFmtId="0" fontId="6" fillId="0" borderId="0" xfId="0" applyFont="1" applyFill="1" applyBorder="1" applyAlignment="1" applyProtection="1">
      <alignment vertical="top" wrapText="1"/>
    </xf>
    <xf numFmtId="0" fontId="5" fillId="0" borderId="0" xfId="0" applyFont="1" applyFill="1" applyBorder="1" applyAlignment="1" applyProtection="1">
      <alignment vertical="top" wrapText="1"/>
    </xf>
    <xf numFmtId="0" fontId="5" fillId="0" borderId="0" xfId="0" applyFont="1" applyFill="1" applyBorder="1" applyAlignment="1" applyProtection="1"/>
    <xf numFmtId="0" fontId="5" fillId="0" borderId="0" xfId="0" applyFont="1" applyFill="1" applyBorder="1" applyProtection="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0" fontId="23" fillId="0" borderId="0" xfId="0" applyFont="1" applyAlignment="1">
      <alignment horizontal="left" vertical="center"/>
    </xf>
    <xf numFmtId="0" fontId="23" fillId="0" borderId="0" xfId="0" applyFont="1"/>
    <xf numFmtId="0" fontId="23" fillId="0" borderId="0" xfId="0" applyFont="1" applyFill="1"/>
    <xf numFmtId="0" fontId="2" fillId="0" borderId="0" xfId="0" applyFont="1" applyFill="1" applyBorder="1" applyAlignment="1" applyProtection="1">
      <alignment horizontal="center" vertical="top" wrapText="1"/>
    </xf>
    <xf numFmtId="0" fontId="2" fillId="0" borderId="0"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3"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3"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3" fillId="2" borderId="1" xfId="0" applyFont="1" applyFill="1" applyBorder="1" applyAlignment="1" applyProtection="1">
      <alignment vertical="top" wrapText="1"/>
    </xf>
    <xf numFmtId="0" fontId="13" fillId="2" borderId="1" xfId="0" applyFont="1" applyFill="1" applyBorder="1" applyAlignment="1" applyProtection="1">
      <alignment horizontal="center" vertical="top" wrapText="1"/>
    </xf>
    <xf numFmtId="0" fontId="26" fillId="4" borderId="16" xfId="0" applyFont="1" applyFill="1" applyBorder="1" applyAlignment="1">
      <alignment horizontal="center" vertical="center" wrapText="1"/>
    </xf>
    <xf numFmtId="0" fontId="14" fillId="3" borderId="13" xfId="0" applyFont="1" applyFill="1" applyBorder="1" applyAlignment="1" applyProtection="1">
      <alignment horizontal="left" vertical="top" wrapText="1"/>
    </xf>
    <xf numFmtId="0" fontId="25" fillId="3" borderId="17" xfId="0" applyFont="1" applyFill="1" applyBorder="1" applyAlignment="1" applyProtection="1">
      <alignment vertical="top" wrapText="1"/>
    </xf>
    <xf numFmtId="0" fontId="1" fillId="3" borderId="18" xfId="0" applyFont="1" applyFill="1" applyBorder="1" applyProtection="1"/>
    <xf numFmtId="0" fontId="1" fillId="3" borderId="19" xfId="0" applyFont="1" applyFill="1" applyBorder="1" applyAlignment="1" applyProtection="1">
      <alignment horizontal="left" vertical="center"/>
    </xf>
    <xf numFmtId="0" fontId="1" fillId="3" borderId="19" xfId="0" applyFont="1" applyFill="1" applyBorder="1" applyProtection="1"/>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1" fillId="3" borderId="21" xfId="0" applyFont="1" applyFill="1" applyBorder="1" applyAlignment="1" applyProtection="1">
      <alignment horizontal="left" vertical="center"/>
    </xf>
    <xf numFmtId="0" fontId="1" fillId="3" borderId="22"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0" fillId="3" borderId="0" xfId="0" applyFont="1" applyFill="1" applyBorder="1" applyAlignment="1" applyProtection="1">
      <alignment horizontal="left" vertical="center"/>
    </xf>
    <xf numFmtId="0" fontId="8" fillId="3" borderId="0" xfId="0" applyFont="1" applyFill="1" applyBorder="1" applyAlignment="1" applyProtection="1">
      <alignment vertical="top" wrapText="1"/>
    </xf>
    <xf numFmtId="0" fontId="1" fillId="3" borderId="23" xfId="0" applyFont="1" applyFill="1" applyBorder="1" applyProtection="1"/>
    <xf numFmtId="0" fontId="1" fillId="3" borderId="24" xfId="0" applyFont="1" applyFill="1" applyBorder="1" applyAlignment="1" applyProtection="1">
      <alignment horizontal="left" vertical="center" wrapText="1"/>
    </xf>
    <xf numFmtId="0" fontId="1" fillId="3" borderId="24" xfId="0" applyFont="1" applyFill="1" applyBorder="1" applyAlignment="1" applyProtection="1">
      <alignment vertical="top" wrapText="1"/>
    </xf>
    <xf numFmtId="0" fontId="1" fillId="3" borderId="25" xfId="0" applyFont="1" applyFill="1" applyBorder="1" applyProtection="1"/>
    <xf numFmtId="0" fontId="12" fillId="3" borderId="22" xfId="0" applyFont="1" applyFill="1" applyBorder="1" applyAlignment="1" applyProtection="1">
      <alignment vertical="top" wrapText="1"/>
    </xf>
    <xf numFmtId="0" fontId="12" fillId="3" borderId="21" xfId="0" applyFont="1" applyFill="1" applyBorder="1" applyAlignment="1" applyProtection="1">
      <alignment vertical="top" wrapText="1"/>
    </xf>
    <xf numFmtId="0" fontId="12" fillId="3" borderId="0" xfId="0" applyFont="1" applyFill="1" applyBorder="1" applyProtection="1"/>
    <xf numFmtId="0" fontId="12" fillId="3" borderId="0" xfId="0" applyFont="1" applyFill="1" applyBorder="1" applyAlignment="1" applyProtection="1">
      <alignment vertical="top" wrapText="1"/>
    </xf>
    <xf numFmtId="0" fontId="13" fillId="3" borderId="0" xfId="0" applyFont="1" applyFill="1" applyBorder="1" applyAlignment="1" applyProtection="1">
      <alignment vertical="top" wrapText="1"/>
    </xf>
    <xf numFmtId="0" fontId="5" fillId="3" borderId="23" xfId="0" applyFont="1" applyFill="1" applyBorder="1" applyAlignment="1" applyProtection="1">
      <alignment vertical="top" wrapText="1"/>
    </xf>
    <xf numFmtId="0" fontId="5" fillId="3" borderId="24" xfId="0" applyFont="1" applyFill="1" applyBorder="1" applyAlignment="1" applyProtection="1">
      <alignment vertical="top" wrapText="1"/>
    </xf>
    <xf numFmtId="0" fontId="5" fillId="3" borderId="25" xfId="0" applyFont="1" applyFill="1" applyBorder="1" applyAlignment="1" applyProtection="1">
      <alignment vertical="top" wrapText="1"/>
    </xf>
    <xf numFmtId="0" fontId="23" fillId="3" borderId="19" xfId="0" applyFont="1" applyFill="1" applyBorder="1"/>
    <xf numFmtId="0" fontId="23" fillId="3" borderId="20" xfId="0" applyFont="1" applyFill="1" applyBorder="1"/>
    <xf numFmtId="0" fontId="2" fillId="3" borderId="0" xfId="0" applyFont="1" applyFill="1" applyBorder="1" applyProtection="1"/>
    <xf numFmtId="0" fontId="1" fillId="3" borderId="0" xfId="0" applyFont="1" applyFill="1" applyBorder="1" applyAlignment="1" applyProtection="1">
      <alignment horizontal="right"/>
    </xf>
    <xf numFmtId="0" fontId="0" fillId="3" borderId="18" xfId="0" applyFill="1" applyBorder="1"/>
    <xf numFmtId="0" fontId="0" fillId="3" borderId="19" xfId="0" applyFill="1" applyBorder="1"/>
    <xf numFmtId="0" fontId="0" fillId="3" borderId="20" xfId="0" applyFill="1" applyBorder="1"/>
    <xf numFmtId="0" fontId="0" fillId="3" borderId="21" xfId="0" applyFill="1" applyBorder="1"/>
    <xf numFmtId="0" fontId="11" fillId="3" borderId="22" xfId="0" applyFont="1" applyFill="1" applyBorder="1" applyAlignment="1" applyProtection="1"/>
    <xf numFmtId="0" fontId="0" fillId="0" borderId="0" xfId="0" applyAlignment="1"/>
    <xf numFmtId="0" fontId="2" fillId="3" borderId="0" xfId="0" applyFont="1" applyFill="1" applyBorder="1" applyAlignment="1" applyProtection="1">
      <alignment horizontal="left" vertical="center" wrapText="1"/>
    </xf>
    <xf numFmtId="0" fontId="9" fillId="3" borderId="0" xfId="0" applyFont="1" applyFill="1" applyBorder="1" applyAlignment="1" applyProtection="1">
      <alignment horizontal="left" vertical="center" wrapText="1"/>
    </xf>
    <xf numFmtId="0" fontId="2" fillId="3" borderId="22"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19" xfId="0" applyFill="1" applyBorder="1" applyAlignment="1"/>
    <xf numFmtId="0" fontId="0" fillId="3" borderId="0" xfId="0" applyFill="1" applyBorder="1" applyAlignment="1"/>
    <xf numFmtId="0" fontId="0" fillId="3" borderId="24" xfId="0" applyFill="1" applyBorder="1" applyAlignment="1"/>
    <xf numFmtId="0" fontId="9"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3" fillId="3" borderId="18" xfId="0" applyFont="1" applyFill="1" applyBorder="1"/>
    <xf numFmtId="0" fontId="23" fillId="3" borderId="21" xfId="0" applyFont="1" applyFill="1" applyBorder="1"/>
    <xf numFmtId="0" fontId="23" fillId="3" borderId="22" xfId="0" applyFont="1" applyFill="1" applyBorder="1"/>
    <xf numFmtId="0" fontId="28" fillId="3" borderId="0" xfId="0" applyFont="1" applyFill="1" applyBorder="1"/>
    <xf numFmtId="0" fontId="29" fillId="3" borderId="0" xfId="0" applyFont="1" applyFill="1" applyBorder="1"/>
    <xf numFmtId="0" fontId="28" fillId="0" borderId="27" xfId="0" applyFont="1" applyFill="1" applyBorder="1" applyAlignment="1">
      <alignment vertical="top" wrapText="1"/>
    </xf>
    <xf numFmtId="0" fontId="28" fillId="0" borderId="25" xfId="0" applyFont="1" applyFill="1" applyBorder="1" applyAlignment="1">
      <alignment vertical="top" wrapText="1"/>
    </xf>
    <xf numFmtId="0" fontId="28" fillId="0" borderId="26" xfId="0" applyFont="1" applyFill="1" applyBorder="1" applyAlignment="1">
      <alignment vertical="top" wrapText="1"/>
    </xf>
    <xf numFmtId="0" fontId="28" fillId="0" borderId="22" xfId="0" applyFont="1" applyFill="1" applyBorder="1" applyAlignment="1">
      <alignment vertical="top" wrapText="1"/>
    </xf>
    <xf numFmtId="0" fontId="28" fillId="0" borderId="1" xfId="0" applyFont="1" applyFill="1" applyBorder="1" applyAlignment="1">
      <alignment vertical="top" wrapText="1"/>
    </xf>
    <xf numFmtId="0" fontId="28" fillId="0" borderId="30" xfId="0" applyFont="1" applyFill="1" applyBorder="1" applyAlignment="1">
      <alignment vertical="top" wrapText="1"/>
    </xf>
    <xf numFmtId="0" fontId="28" fillId="0" borderId="1" xfId="0" applyFont="1" applyFill="1" applyBorder="1"/>
    <xf numFmtId="0" fontId="23" fillId="0" borderId="1" xfId="0" applyFont="1" applyFill="1" applyBorder="1" applyAlignment="1">
      <alignment vertical="top" wrapText="1"/>
    </xf>
    <xf numFmtId="0" fontId="23" fillId="3" borderId="24" xfId="0" applyFont="1" applyFill="1" applyBorder="1"/>
    <xf numFmtId="0" fontId="30" fillId="0" borderId="1" xfId="0" applyFont="1" applyFill="1" applyBorder="1" applyAlignment="1">
      <alignment horizontal="center" vertical="top" wrapText="1"/>
    </xf>
    <xf numFmtId="0" fontId="30" fillId="0" borderId="30" xfId="0" applyFont="1" applyFill="1" applyBorder="1" applyAlignment="1">
      <alignment horizontal="center" vertical="top" wrapText="1"/>
    </xf>
    <xf numFmtId="0" fontId="30" fillId="0" borderId="1" xfId="0" applyFont="1" applyFill="1" applyBorder="1" applyAlignment="1">
      <alignment horizontal="center" vertical="top"/>
    </xf>
    <xf numFmtId="0" fontId="9" fillId="3" borderId="0" xfId="0" applyFont="1" applyFill="1" applyBorder="1" applyAlignment="1" applyProtection="1">
      <alignment horizontal="center" wrapText="1"/>
    </xf>
    <xf numFmtId="0" fontId="2" fillId="3" borderId="0" xfId="0" applyFont="1" applyFill="1" applyBorder="1" applyAlignment="1" applyProtection="1">
      <alignment horizontal="left" vertical="center" wrapText="1"/>
    </xf>
    <xf numFmtId="0" fontId="23" fillId="0" borderId="0" xfId="0" applyFont="1" applyFill="1" applyAlignment="1" applyProtection="1">
      <alignment horizontal="right"/>
    </xf>
    <xf numFmtId="0" fontId="4" fillId="3" borderId="0" xfId="0" applyFont="1" applyFill="1" applyBorder="1" applyAlignment="1" applyProtection="1"/>
    <xf numFmtId="0" fontId="2" fillId="3" borderId="0" xfId="0" applyFont="1" applyFill="1" applyBorder="1" applyAlignment="1" applyProtection="1">
      <alignment horizontal="left" vertical="center" wrapText="1"/>
    </xf>
    <xf numFmtId="0" fontId="0" fillId="3" borderId="0" xfId="0" applyFill="1"/>
    <xf numFmtId="0" fontId="23" fillId="3" borderId="23" xfId="0" applyFont="1" applyFill="1" applyBorder="1"/>
    <xf numFmtId="0" fontId="23" fillId="3" borderId="25" xfId="0" applyFont="1" applyFill="1" applyBorder="1"/>
    <xf numFmtId="0" fontId="0" fillId="0" borderId="0" xfId="0" applyProtection="1"/>
    <xf numFmtId="0" fontId="36" fillId="8" borderId="0" xfId="4" applyProtection="1"/>
    <xf numFmtId="0" fontId="34" fillId="6" borderId="0" xfId="2" applyProtection="1"/>
    <xf numFmtId="0" fontId="35" fillId="7" borderId="0" xfId="3" applyProtection="1"/>
    <xf numFmtId="0" fontId="0" fillId="0" borderId="0" xfId="0" applyAlignment="1" applyProtection="1">
      <alignment wrapText="1"/>
    </xf>
    <xf numFmtId="0" fontId="0" fillId="0" borderId="0" xfId="0" applyAlignment="1">
      <alignment vertical="center" wrapText="1"/>
    </xf>
    <xf numFmtId="0" fontId="38" fillId="0" borderId="60" xfId="0" applyFont="1" applyBorder="1" applyAlignment="1">
      <alignment wrapText="1"/>
    </xf>
    <xf numFmtId="0" fontId="38" fillId="0" borderId="61" xfId="0" applyFont="1" applyBorder="1" applyAlignment="1">
      <alignment horizontal="justify" vertical="top" wrapText="1"/>
    </xf>
    <xf numFmtId="0" fontId="12" fillId="3" borderId="22" xfId="0" applyFont="1" applyFill="1" applyBorder="1" applyAlignment="1" applyProtection="1">
      <alignment horizontal="center" vertical="top" wrapText="1"/>
    </xf>
    <xf numFmtId="0" fontId="12" fillId="2" borderId="61" xfId="0" applyFont="1" applyFill="1" applyBorder="1" applyAlignment="1" applyProtection="1">
      <alignment horizontal="center" vertical="center" wrapText="1"/>
    </xf>
    <xf numFmtId="0" fontId="12" fillId="2" borderId="59" xfId="0" applyFont="1" applyFill="1" applyBorder="1" applyAlignment="1" applyProtection="1">
      <alignment horizontal="center" vertical="center" wrapText="1"/>
    </xf>
    <xf numFmtId="0" fontId="0" fillId="2" borderId="1" xfId="0" applyFill="1" applyBorder="1" applyAlignment="1">
      <alignment horizontal="left" vertical="top" wrapText="1"/>
    </xf>
    <xf numFmtId="0" fontId="38" fillId="2" borderId="1" xfId="0" applyFont="1" applyFill="1" applyBorder="1" applyAlignment="1">
      <alignment horizontal="left" vertical="top" wrapText="1"/>
    </xf>
    <xf numFmtId="0" fontId="39" fillId="2" borderId="1" xfId="0" applyFont="1" applyFill="1" applyBorder="1" applyAlignment="1">
      <alignment horizontal="center" vertical="center"/>
    </xf>
    <xf numFmtId="0" fontId="28" fillId="0" borderId="1" xfId="0" applyFont="1" applyFill="1" applyBorder="1" applyAlignment="1">
      <alignment vertical="top"/>
    </xf>
    <xf numFmtId="0" fontId="38" fillId="0" borderId="10" xfId="0" applyFont="1" applyBorder="1" applyAlignment="1">
      <alignment horizontal="justify"/>
    </xf>
    <xf numFmtId="0" fontId="38" fillId="0" borderId="10" xfId="0" applyFont="1" applyBorder="1" applyAlignment="1">
      <alignment horizontal="left" vertical="top" wrapText="1"/>
    </xf>
    <xf numFmtId="0" fontId="40" fillId="2" borderId="6" xfId="0" applyFont="1" applyFill="1" applyBorder="1" applyAlignment="1">
      <alignment vertical="top" wrapText="1"/>
    </xf>
    <xf numFmtId="0" fontId="44" fillId="0" borderId="0" xfId="0" applyFont="1" applyFill="1" applyBorder="1" applyAlignment="1">
      <alignment vertical="top"/>
    </xf>
    <xf numFmtId="0" fontId="23" fillId="0" borderId="0" xfId="0" applyFont="1" applyBorder="1" applyProtection="1"/>
    <xf numFmtId="0" fontId="3" fillId="0" borderId="0" xfId="0" applyFont="1" applyBorder="1" applyProtection="1"/>
    <xf numFmtId="0" fontId="45" fillId="0" borderId="0" xfId="0" applyFont="1" applyBorder="1" applyAlignment="1">
      <alignment horizontal="left" vertical="top" wrapText="1"/>
    </xf>
    <xf numFmtId="0" fontId="44" fillId="2" borderId="0" xfId="0" applyFont="1" applyFill="1" applyBorder="1" applyAlignment="1">
      <alignment horizontal="left" vertical="top"/>
    </xf>
    <xf numFmtId="0" fontId="44" fillId="2" borderId="0" xfId="0" applyFont="1" applyFill="1" applyBorder="1" applyAlignment="1">
      <alignment horizontal="left" vertical="top" wrapText="1"/>
    </xf>
    <xf numFmtId="0" fontId="46" fillId="2" borderId="0" xfId="0" applyFont="1" applyFill="1" applyBorder="1" applyAlignment="1">
      <alignment horizontal="left" vertical="top"/>
    </xf>
    <xf numFmtId="0" fontId="41" fillId="2" borderId="1" xfId="0" applyFont="1" applyFill="1" applyBorder="1" applyAlignment="1">
      <alignment horizontal="left" vertical="top" wrapText="1"/>
    </xf>
    <xf numFmtId="0" fontId="12" fillId="2" borderId="70" xfId="0" applyFont="1" applyFill="1" applyBorder="1" applyAlignment="1" applyProtection="1">
      <alignment vertical="top" wrapText="1"/>
    </xf>
    <xf numFmtId="0" fontId="13" fillId="2" borderId="15" xfId="0" applyFont="1" applyFill="1" applyBorder="1" applyAlignment="1" applyProtection="1">
      <alignment vertical="top" wrapText="1"/>
    </xf>
    <xf numFmtId="0" fontId="0" fillId="0" borderId="10" xfId="0" applyBorder="1" applyAlignment="1">
      <alignment horizontal="left" vertical="top" wrapText="1"/>
    </xf>
    <xf numFmtId="0" fontId="23" fillId="0" borderId="0" xfId="0" applyFont="1" applyAlignment="1">
      <alignment vertical="top"/>
    </xf>
    <xf numFmtId="0" fontId="1" fillId="0" borderId="0" xfId="0" applyFont="1" applyFill="1" applyBorder="1" applyAlignment="1" applyProtection="1">
      <alignment vertical="top"/>
    </xf>
    <xf numFmtId="0" fontId="42" fillId="2" borderId="1" xfId="0" applyFont="1" applyFill="1" applyBorder="1" applyAlignment="1">
      <alignment horizontal="center" vertical="center"/>
    </xf>
    <xf numFmtId="0" fontId="12" fillId="3" borderId="18" xfId="0" applyFont="1" applyFill="1" applyBorder="1" applyProtection="1"/>
    <xf numFmtId="0" fontId="12" fillId="3" borderId="19" xfId="0" applyFont="1" applyFill="1" applyBorder="1" applyAlignment="1" applyProtection="1">
      <alignment horizontal="left" vertical="center"/>
    </xf>
    <xf numFmtId="0" fontId="12" fillId="3" borderId="19" xfId="0" applyFont="1" applyFill="1" applyBorder="1" applyProtection="1"/>
    <xf numFmtId="0" fontId="12" fillId="3" borderId="20" xfId="0" applyFont="1" applyFill="1" applyBorder="1" applyProtection="1"/>
    <xf numFmtId="0" fontId="12" fillId="3" borderId="21" xfId="0" applyFont="1" applyFill="1" applyBorder="1" applyProtection="1"/>
    <xf numFmtId="0" fontId="12" fillId="3" borderId="22" xfId="0" applyFont="1" applyFill="1" applyBorder="1" applyProtection="1"/>
    <xf numFmtId="0" fontId="12" fillId="3" borderId="21" xfId="0" applyFont="1" applyFill="1" applyBorder="1" applyAlignment="1" applyProtection="1">
      <alignment horizontal="left" vertical="center"/>
    </xf>
    <xf numFmtId="0" fontId="12" fillId="3" borderId="22" xfId="0" applyFont="1" applyFill="1" applyBorder="1" applyAlignment="1" applyProtection="1">
      <alignment horizontal="left" vertical="center"/>
    </xf>
    <xf numFmtId="0" fontId="12" fillId="3" borderId="23" xfId="0" applyFont="1" applyFill="1" applyBorder="1" applyAlignment="1" applyProtection="1">
      <alignment vertical="center"/>
    </xf>
    <xf numFmtId="0" fontId="12" fillId="3" borderId="25" xfId="0" applyFont="1" applyFill="1" applyBorder="1" applyAlignment="1" applyProtection="1">
      <alignment vertical="center"/>
    </xf>
    <xf numFmtId="0" fontId="38" fillId="0" borderId="10" xfId="0" applyFont="1" applyBorder="1" applyAlignment="1">
      <alignment vertical="top" wrapText="1"/>
    </xf>
    <xf numFmtId="0" fontId="24" fillId="0" borderId="0" xfId="0" applyFont="1" applyFill="1" applyAlignment="1" applyProtection="1">
      <alignment horizontal="right"/>
    </xf>
    <xf numFmtId="0" fontId="24" fillId="0" borderId="0" xfId="0" applyFont="1" applyFill="1" applyProtection="1"/>
    <xf numFmtId="0" fontId="24" fillId="3" borderId="18" xfId="0" applyFont="1" applyFill="1" applyBorder="1" applyAlignment="1" applyProtection="1">
      <alignment horizontal="right"/>
    </xf>
    <xf numFmtId="0" fontId="24" fillId="3" borderId="19" xfId="0" applyFont="1" applyFill="1" applyBorder="1" applyAlignment="1" applyProtection="1">
      <alignment horizontal="right"/>
    </xf>
    <xf numFmtId="0" fontId="24" fillId="3" borderId="19" xfId="0" applyFont="1" applyFill="1" applyBorder="1" applyProtection="1"/>
    <xf numFmtId="0" fontId="24" fillId="3" borderId="20" xfId="0" applyFont="1" applyFill="1" applyBorder="1" applyProtection="1"/>
    <xf numFmtId="0" fontId="24" fillId="3" borderId="21" xfId="0" applyFont="1" applyFill="1" applyBorder="1" applyAlignment="1" applyProtection="1">
      <alignment horizontal="right"/>
    </xf>
    <xf numFmtId="0" fontId="24" fillId="3" borderId="0" xfId="0" applyFont="1" applyFill="1" applyBorder="1" applyAlignment="1" applyProtection="1">
      <alignment horizontal="right"/>
    </xf>
    <xf numFmtId="0" fontId="47" fillId="0" borderId="1" xfId="0" applyFont="1" applyBorder="1" applyAlignment="1">
      <alignment horizontal="center" readingOrder="1"/>
    </xf>
    <xf numFmtId="0" fontId="24" fillId="3" borderId="22" xfId="0" applyFont="1" applyFill="1" applyBorder="1" applyProtection="1"/>
    <xf numFmtId="0" fontId="24" fillId="3" borderId="0" xfId="0" applyFont="1" applyFill="1" applyBorder="1" applyProtection="1"/>
    <xf numFmtId="0" fontId="48" fillId="3" borderId="0" xfId="0" applyFont="1" applyFill="1" applyBorder="1" applyAlignment="1" applyProtection="1">
      <alignment horizontal="right"/>
    </xf>
    <xf numFmtId="0" fontId="21" fillId="2" borderId="1" xfId="0" applyFont="1" applyFill="1" applyBorder="1" applyAlignment="1" applyProtection="1">
      <alignment horizontal="center"/>
    </xf>
    <xf numFmtId="0" fontId="17" fillId="3" borderId="21" xfId="0" applyFont="1" applyFill="1" applyBorder="1" applyAlignment="1" applyProtection="1">
      <alignment horizontal="right"/>
    </xf>
    <xf numFmtId="0" fontId="17" fillId="3" borderId="0" xfId="0" applyFont="1" applyFill="1" applyBorder="1" applyAlignment="1" applyProtection="1">
      <alignment horizontal="right"/>
    </xf>
    <xf numFmtId="0" fontId="17" fillId="3" borderId="0" xfId="0" applyFont="1" applyFill="1" applyBorder="1" applyProtection="1"/>
    <xf numFmtId="0" fontId="17" fillId="3" borderId="22" xfId="0" applyFont="1" applyFill="1" applyBorder="1" applyProtection="1"/>
    <xf numFmtId="0" fontId="17" fillId="0" borderId="0" xfId="0" applyFont="1" applyFill="1" applyProtection="1"/>
    <xf numFmtId="0" fontId="18" fillId="3" borderId="0" xfId="0" applyFont="1" applyFill="1" applyBorder="1" applyAlignment="1" applyProtection="1">
      <alignment horizontal="right" vertical="center"/>
    </xf>
    <xf numFmtId="0" fontId="17" fillId="2" borderId="1" xfId="0" applyFont="1" applyFill="1" applyBorder="1" applyAlignment="1" applyProtection="1">
      <alignment horizontal="left" vertical="top" wrapText="1"/>
      <protection locked="0"/>
    </xf>
    <xf numFmtId="0" fontId="18" fillId="3" borderId="0" xfId="0" applyFont="1" applyFill="1" applyBorder="1" applyAlignment="1" applyProtection="1">
      <alignment horizontal="right" vertical="top"/>
    </xf>
    <xf numFmtId="0" fontId="18" fillId="3" borderId="0" xfId="0" applyFont="1" applyFill="1" applyBorder="1" applyAlignment="1" applyProtection="1">
      <alignment horizontal="right"/>
    </xf>
    <xf numFmtId="1" fontId="17" fillId="2" borderId="2" xfId="0" applyNumberFormat="1" applyFont="1" applyFill="1" applyBorder="1" applyAlignment="1" applyProtection="1">
      <alignment horizontal="left"/>
      <protection locked="0"/>
    </xf>
    <xf numFmtId="1" fontId="17" fillId="2" borderId="3" xfId="0" applyNumberFormat="1" applyFont="1" applyFill="1" applyBorder="1" applyAlignment="1" applyProtection="1">
      <alignment horizontal="left"/>
      <protection locked="0"/>
    </xf>
    <xf numFmtId="0" fontId="17" fillId="3" borderId="21" xfId="0" applyFont="1" applyFill="1" applyBorder="1" applyAlignment="1" applyProtection="1">
      <alignment horizontal="right" vertical="top" wrapText="1"/>
    </xf>
    <xf numFmtId="1" fontId="17" fillId="2" borderId="32" xfId="0" applyNumberFormat="1" applyFont="1" applyFill="1" applyBorder="1" applyAlignment="1" applyProtection="1">
      <alignment horizontal="left"/>
      <protection locked="0"/>
    </xf>
    <xf numFmtId="1" fontId="17" fillId="2" borderId="1" xfId="0" applyNumberFormat="1" applyFont="1" applyFill="1" applyBorder="1" applyAlignment="1" applyProtection="1">
      <alignment horizontal="left" vertical="top" wrapText="1"/>
      <protection locked="0"/>
    </xf>
    <xf numFmtId="0" fontId="49" fillId="0" borderId="0" xfId="0" applyFont="1" applyProtection="1"/>
    <xf numFmtId="0" fontId="50" fillId="3" borderId="0" xfId="0" applyFont="1" applyFill="1" applyBorder="1" applyAlignment="1" applyProtection="1">
      <alignment horizontal="right"/>
    </xf>
    <xf numFmtId="165" fontId="17" fillId="2" borderId="3" xfId="0" applyNumberFormat="1" applyFont="1" applyFill="1" applyBorder="1" applyAlignment="1" applyProtection="1">
      <alignment horizontal="left"/>
    </xf>
    <xf numFmtId="0" fontId="24" fillId="0" borderId="0" xfId="0" applyFont="1" applyProtection="1"/>
    <xf numFmtId="165" fontId="49" fillId="2" borderId="3" xfId="0" applyNumberFormat="1" applyFont="1" applyFill="1" applyBorder="1" applyAlignment="1" applyProtection="1">
      <alignment horizontal="left"/>
    </xf>
    <xf numFmtId="0" fontId="51" fillId="3" borderId="22" xfId="0" applyFont="1" applyFill="1" applyBorder="1" applyProtection="1"/>
    <xf numFmtId="0" fontId="24" fillId="0" borderId="0" xfId="0" applyFont="1" applyAlignment="1" applyProtection="1">
      <alignment wrapText="1"/>
    </xf>
    <xf numFmtId="165" fontId="49" fillId="2" borderId="4" xfId="0" applyNumberFormat="1" applyFont="1" applyFill="1" applyBorder="1" applyAlignment="1" applyProtection="1">
      <alignment horizontal="left" vertical="top" wrapText="1"/>
    </xf>
    <xf numFmtId="0" fontId="17" fillId="3" borderId="0" xfId="0" applyFont="1" applyFill="1" applyBorder="1" applyAlignment="1" applyProtection="1">
      <alignment horizontal="center"/>
    </xf>
    <xf numFmtId="0" fontId="18" fillId="3" borderId="0" xfId="0" applyFont="1" applyFill="1" applyBorder="1" applyProtection="1"/>
    <xf numFmtId="0" fontId="17" fillId="2" borderId="1" xfId="0" applyFont="1" applyFill="1" applyBorder="1" applyAlignment="1" applyProtection="1">
      <alignment vertical="top" wrapText="1"/>
      <protection locked="0"/>
    </xf>
    <xf numFmtId="0" fontId="51" fillId="0" borderId="0" xfId="0" applyFont="1" applyFill="1" applyProtection="1"/>
    <xf numFmtId="0" fontId="52" fillId="3" borderId="0" xfId="0" applyFont="1" applyFill="1" applyBorder="1" applyAlignment="1" applyProtection="1">
      <alignment horizontal="right"/>
    </xf>
    <xf numFmtId="0" fontId="17" fillId="2" borderId="2" xfId="0" applyFont="1" applyFill="1" applyBorder="1" applyProtection="1">
      <protection locked="0"/>
    </xf>
    <xf numFmtId="0" fontId="53" fillId="2" borderId="3" xfId="1" applyFont="1" applyFill="1" applyBorder="1" applyAlignment="1" applyProtection="1">
      <protection locked="0"/>
    </xf>
    <xf numFmtId="164" fontId="17" fillId="2" borderId="4" xfId="0" applyNumberFormat="1" applyFont="1" applyFill="1" applyBorder="1" applyAlignment="1" applyProtection="1">
      <alignment horizontal="left"/>
      <protection locked="0"/>
    </xf>
    <xf numFmtId="0" fontId="54" fillId="2" borderId="2" xfId="0" applyFont="1" applyFill="1" applyBorder="1" applyAlignment="1" applyProtection="1">
      <alignment wrapText="1"/>
      <protection locked="0"/>
    </xf>
    <xf numFmtId="0" fontId="55" fillId="2" borderId="3" xfId="1" applyFont="1" applyFill="1" applyBorder="1" applyAlignment="1" applyProtection="1">
      <protection locked="0"/>
    </xf>
    <xf numFmtId="0" fontId="56" fillId="3" borderId="0" xfId="0" applyFont="1" applyFill="1" applyBorder="1" applyProtection="1"/>
    <xf numFmtId="0" fontId="56" fillId="2" borderId="2" xfId="0" applyFont="1" applyFill="1" applyBorder="1" applyAlignment="1" applyProtection="1">
      <alignment wrapText="1"/>
      <protection locked="0"/>
    </xf>
    <xf numFmtId="0" fontId="55" fillId="0" borderId="26" xfId="1" applyFont="1" applyBorder="1" applyAlignment="1" applyProtection="1"/>
    <xf numFmtId="0" fontId="24" fillId="0" borderId="2" xfId="0" applyFont="1" applyFill="1" applyBorder="1" applyProtection="1"/>
    <xf numFmtId="0" fontId="24" fillId="0" borderId="3" xfId="0" applyFont="1" applyFill="1" applyBorder="1" applyProtection="1"/>
    <xf numFmtId="0" fontId="17" fillId="2" borderId="3" xfId="0" applyFont="1" applyFill="1" applyBorder="1" applyProtection="1">
      <protection locked="0"/>
    </xf>
    <xf numFmtId="0" fontId="17" fillId="3" borderId="23" xfId="0" applyFont="1" applyFill="1" applyBorder="1" applyAlignment="1" applyProtection="1">
      <alignment horizontal="right"/>
    </xf>
    <xf numFmtId="0" fontId="17" fillId="3" borderId="24" xfId="0" applyFont="1" applyFill="1" applyBorder="1" applyAlignment="1" applyProtection="1">
      <alignment horizontal="right"/>
    </xf>
    <xf numFmtId="0" fontId="17" fillId="3" borderId="24" xfId="0" applyFont="1" applyFill="1" applyBorder="1" applyProtection="1"/>
    <xf numFmtId="0" fontId="17" fillId="3" borderId="25" xfId="0" applyFont="1" applyFill="1" applyBorder="1" applyProtection="1"/>
    <xf numFmtId="0" fontId="24" fillId="0" borderId="0" xfId="0" applyFont="1" applyAlignment="1">
      <alignment horizontal="left" vertical="center"/>
    </xf>
    <xf numFmtId="0" fontId="24" fillId="0" borderId="0" xfId="0" applyFont="1"/>
    <xf numFmtId="0" fontId="24" fillId="0" borderId="0" xfId="0" applyFont="1" applyAlignment="1">
      <alignment vertical="top"/>
    </xf>
    <xf numFmtId="0" fontId="24" fillId="3" borderId="18" xfId="0" applyFont="1" applyFill="1" applyBorder="1" applyAlignment="1">
      <alignment horizontal="left" vertical="center"/>
    </xf>
    <xf numFmtId="0" fontId="24" fillId="3" borderId="19" xfId="0" applyFont="1" applyFill="1" applyBorder="1" applyAlignment="1">
      <alignment horizontal="left" vertical="center"/>
    </xf>
    <xf numFmtId="0" fontId="24" fillId="3" borderId="19" xfId="0" applyFont="1" applyFill="1" applyBorder="1"/>
    <xf numFmtId="0" fontId="24" fillId="3" borderId="19" xfId="0" applyFont="1" applyFill="1" applyBorder="1" applyAlignment="1">
      <alignment vertical="top"/>
    </xf>
    <xf numFmtId="0" fontId="24" fillId="3" borderId="20" xfId="0" applyFont="1" applyFill="1" applyBorder="1"/>
    <xf numFmtId="0" fontId="24" fillId="3" borderId="21" xfId="0" applyFont="1" applyFill="1" applyBorder="1" applyAlignment="1">
      <alignment horizontal="left" vertical="center"/>
    </xf>
    <xf numFmtId="0" fontId="17" fillId="3" borderId="22" xfId="0" applyFont="1" applyFill="1" applyBorder="1" applyAlignment="1" applyProtection="1">
      <alignment vertical="top" wrapText="1"/>
    </xf>
    <xf numFmtId="0" fontId="17" fillId="3" borderId="0" xfId="0" applyFont="1" applyFill="1" applyBorder="1" applyAlignment="1" applyProtection="1">
      <alignment vertical="top" wrapText="1"/>
    </xf>
    <xf numFmtId="0" fontId="17" fillId="3" borderId="21" xfId="0" applyFont="1" applyFill="1" applyBorder="1" applyAlignment="1" applyProtection="1">
      <alignment horizontal="left" vertical="center" wrapText="1"/>
    </xf>
    <xf numFmtId="0" fontId="17" fillId="3" borderId="0" xfId="0" applyFont="1" applyFill="1" applyBorder="1" applyAlignment="1" applyProtection="1">
      <alignment horizontal="left" vertical="center"/>
    </xf>
    <xf numFmtId="0" fontId="17" fillId="3" borderId="0" xfId="0" applyFont="1" applyFill="1" applyBorder="1" applyAlignment="1" applyProtection="1">
      <alignment horizontal="left" vertical="center" wrapText="1"/>
    </xf>
    <xf numFmtId="0" fontId="18" fillId="3" borderId="0" xfId="0" applyFont="1" applyFill="1" applyBorder="1" applyAlignment="1" applyProtection="1">
      <alignment vertical="top" wrapText="1"/>
    </xf>
    <xf numFmtId="0" fontId="18" fillId="3" borderId="0" xfId="0" applyFont="1" applyFill="1" applyBorder="1" applyAlignment="1" applyProtection="1">
      <alignment horizontal="left" vertical="center" wrapText="1"/>
    </xf>
    <xf numFmtId="0" fontId="50" fillId="3" borderId="0" xfId="0" applyFont="1" applyFill="1" applyBorder="1" applyAlignment="1" applyProtection="1">
      <alignment horizontal="center" vertical="center" wrapText="1"/>
    </xf>
    <xf numFmtId="0" fontId="24" fillId="0" borderId="0" xfId="0" applyFont="1" applyFill="1"/>
    <xf numFmtId="0" fontId="18" fillId="2" borderId="31" xfId="0" applyFont="1" applyFill="1" applyBorder="1" applyAlignment="1" applyProtection="1">
      <alignment horizontal="center" vertical="center" wrapText="1"/>
    </xf>
    <xf numFmtId="0" fontId="18" fillId="2" borderId="58" xfId="0" applyFont="1" applyFill="1" applyBorder="1" applyAlignment="1" applyProtection="1">
      <alignment horizontal="center" vertical="center" wrapText="1"/>
    </xf>
    <xf numFmtId="0" fontId="18" fillId="2" borderId="10" xfId="0" applyFont="1" applyFill="1" applyBorder="1" applyAlignment="1" applyProtection="1">
      <alignment horizontal="center" vertical="center" wrapText="1"/>
    </xf>
    <xf numFmtId="0" fontId="48" fillId="0" borderId="10" xfId="0" applyFont="1" applyBorder="1" applyAlignment="1">
      <alignment horizontal="center" vertical="top" wrapText="1"/>
    </xf>
    <xf numFmtId="0" fontId="48" fillId="0" borderId="0" xfId="0" applyFont="1" applyFill="1" applyAlignment="1">
      <alignment vertical="top"/>
    </xf>
    <xf numFmtId="0" fontId="43" fillId="0" borderId="7" xfId="0" applyFont="1" applyBorder="1" applyAlignment="1">
      <alignment horizontal="right" vertical="top" wrapText="1"/>
    </xf>
    <xf numFmtId="0" fontId="43" fillId="0" borderId="9" xfId="0" applyFont="1" applyBorder="1" applyAlignment="1">
      <alignment horizontal="right" vertical="top" wrapText="1"/>
    </xf>
    <xf numFmtId="0" fontId="43" fillId="0" borderId="9" xfId="0" applyFont="1" applyBorder="1" applyAlignment="1">
      <alignment vertical="top" wrapText="1"/>
    </xf>
    <xf numFmtId="2" fontId="43" fillId="0" borderId="10" xfId="0" applyNumberFormat="1" applyFont="1" applyBorder="1" applyAlignment="1">
      <alignment vertical="top" wrapText="1"/>
    </xf>
    <xf numFmtId="0" fontId="43" fillId="0" borderId="10" xfId="0" applyFont="1" applyBorder="1" applyAlignment="1">
      <alignment vertical="top" wrapText="1"/>
    </xf>
    <xf numFmtId="2" fontId="48" fillId="0" borderId="10" xfId="0" applyNumberFormat="1" applyFont="1" applyBorder="1" applyAlignment="1">
      <alignment vertical="top"/>
    </xf>
    <xf numFmtId="2" fontId="48" fillId="0" borderId="10" xfId="0" applyNumberFormat="1" applyFont="1" applyBorder="1"/>
    <xf numFmtId="0" fontId="38" fillId="0" borderId="5" xfId="0" applyFont="1" applyBorder="1" applyAlignment="1">
      <alignment horizontal="right" vertical="top" wrapText="1"/>
    </xf>
    <xf numFmtId="2" fontId="38" fillId="0" borderId="10" xfId="0" applyNumberFormat="1" applyFont="1" applyBorder="1" applyAlignment="1">
      <alignment horizontal="right" vertical="top" wrapText="1"/>
    </xf>
    <xf numFmtId="0" fontId="38" fillId="0" borderId="10" xfId="0" applyFont="1" applyBorder="1" applyAlignment="1">
      <alignment horizontal="right" vertical="top" wrapText="1"/>
    </xf>
    <xf numFmtId="2" fontId="24" fillId="0" borderId="10" xfId="0" applyNumberFormat="1" applyFont="1" applyBorder="1" applyAlignment="1">
      <alignment vertical="top"/>
    </xf>
    <xf numFmtId="2" fontId="24" fillId="0" borderId="10" xfId="0" applyNumberFormat="1" applyFont="1" applyBorder="1"/>
    <xf numFmtId="0" fontId="38" fillId="2" borderId="10" xfId="0" applyFont="1" applyFill="1" applyBorder="1" applyAlignment="1">
      <alignment vertical="top" wrapText="1"/>
    </xf>
    <xf numFmtId="2" fontId="38" fillId="2" borderId="10" xfId="0" applyNumberFormat="1" applyFont="1" applyFill="1" applyBorder="1" applyAlignment="1">
      <alignment vertical="top" wrapText="1"/>
    </xf>
    <xf numFmtId="2" fontId="24" fillId="0" borderId="0" xfId="0" applyNumberFormat="1" applyFont="1" applyFill="1"/>
    <xf numFmtId="0" fontId="43" fillId="0" borderId="5" xfId="0" applyFont="1" applyBorder="1" applyAlignment="1">
      <alignment horizontal="right" vertical="top" wrapText="1"/>
    </xf>
    <xf numFmtId="0" fontId="43" fillId="0" borderId="10" xfId="0" applyFont="1" applyBorder="1" applyAlignment="1">
      <alignment horizontal="right" vertical="top" wrapText="1"/>
    </xf>
    <xf numFmtId="1" fontId="43" fillId="0" borderId="10" xfId="0" applyNumberFormat="1" applyFont="1" applyBorder="1" applyAlignment="1">
      <alignment vertical="top" wrapText="1"/>
    </xf>
    <xf numFmtId="2" fontId="43" fillId="0" borderId="10" xfId="0" applyNumberFormat="1" applyFont="1" applyBorder="1" applyAlignment="1">
      <alignment horizontal="right" vertical="top" wrapText="1"/>
    </xf>
    <xf numFmtId="2" fontId="48" fillId="0" borderId="10" xfId="0" applyNumberFormat="1" applyFont="1" applyBorder="1" applyAlignment="1">
      <alignment horizontal="right" vertical="top" wrapText="1"/>
    </xf>
    <xf numFmtId="1" fontId="38" fillId="0" borderId="10" xfId="0" applyNumberFormat="1" applyFont="1" applyBorder="1" applyAlignment="1">
      <alignment vertical="top" wrapText="1"/>
    </xf>
    <xf numFmtId="2" fontId="60" fillId="0" borderId="10" xfId="0" applyNumberFormat="1" applyFont="1" applyBorder="1" applyAlignment="1">
      <alignment horizontal="right" vertical="top" wrapText="1"/>
    </xf>
    <xf numFmtId="2" fontId="38" fillId="2" borderId="10" xfId="0" applyNumberFormat="1" applyFont="1" applyFill="1" applyBorder="1" applyAlignment="1">
      <alignment horizontal="right" vertical="top" wrapText="1"/>
    </xf>
    <xf numFmtId="1" fontId="38" fillId="2" borderId="10" xfId="0" applyNumberFormat="1" applyFont="1" applyFill="1" applyBorder="1" applyAlignment="1">
      <alignment vertical="top" wrapText="1"/>
    </xf>
    <xf numFmtId="0" fontId="61" fillId="0" borderId="10" xfId="0" applyFont="1" applyBorder="1" applyAlignment="1">
      <alignment vertical="top" wrapText="1"/>
    </xf>
    <xf numFmtId="1" fontId="61" fillId="2" borderId="10" xfId="0" applyNumberFormat="1" applyFont="1" applyFill="1" applyBorder="1" applyAlignment="1">
      <alignment vertical="top" wrapText="1"/>
    </xf>
    <xf numFmtId="2" fontId="38" fillId="0" borderId="5" xfId="0" applyNumberFormat="1" applyFont="1" applyBorder="1" applyAlignment="1">
      <alignment horizontal="right" vertical="top" wrapText="1"/>
    </xf>
    <xf numFmtId="1" fontId="61" fillId="0" borderId="10" xfId="0" applyNumberFormat="1" applyFont="1" applyBorder="1" applyAlignment="1">
      <alignment vertical="top" wrapText="1"/>
    </xf>
    <xf numFmtId="2" fontId="48" fillId="0" borderId="10" xfId="0" applyNumberFormat="1" applyFont="1" applyBorder="1" applyAlignment="1">
      <alignment vertical="top" wrapText="1"/>
    </xf>
    <xf numFmtId="0" fontId="24" fillId="0" borderId="0" xfId="0" applyFont="1" applyFill="1" applyAlignment="1">
      <alignment horizontal="left" vertical="top" wrapText="1"/>
    </xf>
    <xf numFmtId="2" fontId="62" fillId="2" borderId="10" xfId="0" applyNumberFormat="1" applyFont="1" applyFill="1" applyBorder="1"/>
    <xf numFmtId="2" fontId="62" fillId="2" borderId="35" xfId="0" applyNumberFormat="1" applyFont="1" applyFill="1" applyBorder="1"/>
    <xf numFmtId="2" fontId="48" fillId="2" borderId="35" xfId="0" applyNumberFormat="1" applyFont="1" applyFill="1" applyBorder="1"/>
    <xf numFmtId="2" fontId="48" fillId="0" borderId="35" xfId="0" applyNumberFormat="1" applyFont="1" applyBorder="1"/>
    <xf numFmtId="0" fontId="18" fillId="2" borderId="11" xfId="0" applyFont="1" applyFill="1" applyBorder="1" applyAlignment="1" applyProtection="1">
      <alignment horizontal="right" vertical="center" wrapText="1"/>
    </xf>
    <xf numFmtId="0" fontId="18" fillId="2" borderId="12" xfId="0" applyFont="1" applyFill="1" applyBorder="1" applyAlignment="1" applyProtection="1">
      <alignment horizontal="right" vertical="center" wrapText="1"/>
    </xf>
    <xf numFmtId="0" fontId="18" fillId="2" borderId="71" xfId="0" applyFont="1" applyFill="1" applyBorder="1" applyAlignment="1" applyProtection="1">
      <alignment horizontal="right" vertical="center" wrapText="1"/>
    </xf>
    <xf numFmtId="2" fontId="17" fillId="2" borderId="31" xfId="0" applyNumberFormat="1" applyFont="1" applyFill="1" applyBorder="1" applyAlignment="1" applyProtection="1">
      <alignment vertical="top" wrapText="1"/>
    </xf>
    <xf numFmtId="2" fontId="17" fillId="2" borderId="58" xfId="0" applyNumberFormat="1" applyFont="1" applyFill="1" applyBorder="1" applyAlignment="1" applyProtection="1">
      <alignment vertical="top" wrapText="1"/>
    </xf>
    <xf numFmtId="2" fontId="17" fillId="2" borderId="17" xfId="0" applyNumberFormat="1" applyFont="1" applyFill="1" applyBorder="1" applyAlignment="1" applyProtection="1">
      <alignment vertical="top" wrapText="1"/>
    </xf>
    <xf numFmtId="2" fontId="24" fillId="0" borderId="0" xfId="0" applyNumberFormat="1" applyFont="1"/>
    <xf numFmtId="0" fontId="18" fillId="2" borderId="17" xfId="0" applyFont="1" applyFill="1" applyBorder="1" applyAlignment="1" applyProtection="1">
      <alignment horizontal="center" vertical="center" wrapText="1"/>
    </xf>
    <xf numFmtId="0" fontId="17" fillId="2" borderId="8" xfId="0" applyFont="1" applyFill="1" applyBorder="1" applyAlignment="1" applyProtection="1">
      <alignment vertical="top" wrapText="1"/>
    </xf>
    <xf numFmtId="17" fontId="17" fillId="2" borderId="6" xfId="0" applyNumberFormat="1" applyFont="1" applyFill="1" applyBorder="1" applyAlignment="1" applyProtection="1">
      <alignment vertical="top" wrapText="1"/>
    </xf>
    <xf numFmtId="0" fontId="17" fillId="2" borderId="6" xfId="0" applyFont="1" applyFill="1" applyBorder="1" applyAlignment="1" applyProtection="1">
      <alignment vertical="top" wrapText="1"/>
    </xf>
    <xf numFmtId="0" fontId="24" fillId="2" borderId="0" xfId="0" applyFont="1" applyFill="1" applyBorder="1"/>
    <xf numFmtId="0" fontId="38" fillId="2" borderId="0" xfId="0" applyFont="1" applyFill="1" applyBorder="1" applyAlignment="1">
      <alignment horizontal="right" vertical="top" wrapText="1"/>
    </xf>
    <xf numFmtId="17" fontId="59" fillId="0" borderId="6" xfId="0" applyNumberFormat="1" applyFont="1" applyBorder="1"/>
    <xf numFmtId="0" fontId="59" fillId="0" borderId="6" xfId="0" applyFont="1" applyBorder="1"/>
    <xf numFmtId="0" fontId="43" fillId="2" borderId="0" xfId="0" applyFont="1" applyFill="1" applyBorder="1" applyAlignment="1">
      <alignment horizontal="right" vertical="top" wrapText="1"/>
    </xf>
    <xf numFmtId="17" fontId="59" fillId="0" borderId="6" xfId="0" applyNumberFormat="1" applyFont="1" applyBorder="1" applyAlignment="1">
      <alignment horizontal="center"/>
    </xf>
    <xf numFmtId="0" fontId="43" fillId="2" borderId="0" xfId="0" applyFont="1" applyFill="1" applyBorder="1" applyAlignment="1">
      <alignment vertical="top" wrapText="1"/>
    </xf>
    <xf numFmtId="0" fontId="59" fillId="0" borderId="5" xfId="0" applyFont="1" applyBorder="1"/>
    <xf numFmtId="0" fontId="59" fillId="0" borderId="10" xfId="0" applyFont="1" applyBorder="1"/>
    <xf numFmtId="0" fontId="62" fillId="2" borderId="0" xfId="0" applyFont="1" applyFill="1" applyBorder="1"/>
    <xf numFmtId="0" fontId="18" fillId="2" borderId="37" xfId="0" applyFont="1" applyFill="1" applyBorder="1" applyAlignment="1" applyProtection="1">
      <alignment horizontal="right" vertical="center" wrapText="1"/>
    </xf>
    <xf numFmtId="0" fontId="18" fillId="2" borderId="24" xfId="0" applyFont="1" applyFill="1" applyBorder="1" applyAlignment="1" applyProtection="1">
      <alignment horizontal="right" vertical="center" wrapText="1"/>
    </xf>
    <xf numFmtId="1" fontId="18" fillId="2" borderId="24" xfId="0" applyNumberFormat="1" applyFont="1" applyFill="1" applyBorder="1" applyAlignment="1" applyProtection="1">
      <alignment horizontal="right" vertical="center" wrapText="1"/>
    </xf>
    <xf numFmtId="0" fontId="17" fillId="2" borderId="69" xfId="0" applyFont="1" applyFill="1" applyBorder="1" applyAlignment="1" applyProtection="1">
      <alignment vertical="top" wrapText="1"/>
    </xf>
    <xf numFmtId="0" fontId="17" fillId="2" borderId="30" xfId="0" applyFont="1" applyFill="1" applyBorder="1" applyAlignment="1" applyProtection="1">
      <alignment vertical="top" wrapText="1"/>
    </xf>
    <xf numFmtId="0" fontId="17" fillId="3" borderId="0" xfId="0" applyFont="1" applyFill="1" applyBorder="1" applyAlignment="1" applyProtection="1">
      <alignment horizontal="left" vertical="top" wrapText="1"/>
    </xf>
    <xf numFmtId="0" fontId="17" fillId="3" borderId="23" xfId="0" applyFont="1" applyFill="1" applyBorder="1" applyAlignment="1" applyProtection="1">
      <alignment horizontal="left" vertical="center" wrapText="1"/>
    </xf>
    <xf numFmtId="0" fontId="18" fillId="3" borderId="24" xfId="0" applyFont="1" applyFill="1" applyBorder="1" applyAlignment="1" applyProtection="1">
      <alignment vertical="top" wrapText="1"/>
    </xf>
    <xf numFmtId="0" fontId="17" fillId="3" borderId="24" xfId="0" applyFont="1" applyFill="1" applyBorder="1" applyAlignment="1" applyProtection="1">
      <alignment vertical="top" wrapText="1"/>
    </xf>
    <xf numFmtId="0" fontId="17" fillId="3" borderId="25" xfId="0" applyFont="1" applyFill="1" applyBorder="1" applyAlignment="1" applyProtection="1">
      <alignment vertical="top" wrapText="1"/>
    </xf>
    <xf numFmtId="0" fontId="64" fillId="0" borderId="0" xfId="0" applyFont="1" applyProtection="1"/>
    <xf numFmtId="0" fontId="64" fillId="3" borderId="18" xfId="0" applyFont="1" applyFill="1" applyBorder="1" applyAlignment="1">
      <alignment vertical="center"/>
    </xf>
    <xf numFmtId="0" fontId="64" fillId="3" borderId="19" xfId="0" applyFont="1" applyFill="1" applyBorder="1"/>
    <xf numFmtId="0" fontId="64" fillId="3" borderId="20" xfId="0" applyFont="1" applyFill="1" applyBorder="1"/>
    <xf numFmtId="0" fontId="64" fillId="3" borderId="21" xfId="0" applyFont="1" applyFill="1" applyBorder="1" applyAlignment="1">
      <alignment vertical="center"/>
    </xf>
    <xf numFmtId="0" fontId="64" fillId="3" borderId="0" xfId="0" applyFont="1" applyFill="1" applyBorder="1"/>
    <xf numFmtId="0" fontId="64" fillId="3" borderId="22" xfId="0" applyFont="1" applyFill="1" applyBorder="1"/>
    <xf numFmtId="0" fontId="64" fillId="3" borderId="0" xfId="0" applyFont="1" applyFill="1" applyBorder="1" applyAlignment="1">
      <alignment vertical="center"/>
    </xf>
    <xf numFmtId="0" fontId="64" fillId="3" borderId="21" xfId="0" applyFont="1" applyFill="1" applyBorder="1"/>
    <xf numFmtId="0" fontId="67" fillId="3" borderId="19" xfId="0" applyFont="1" applyFill="1" applyBorder="1" applyAlignment="1">
      <alignment vertical="top" wrapText="1"/>
    </xf>
    <xf numFmtId="0" fontId="67" fillId="3" borderId="20" xfId="0" applyFont="1" applyFill="1" applyBorder="1" applyAlignment="1">
      <alignment vertical="top" wrapText="1"/>
    </xf>
    <xf numFmtId="0" fontId="68" fillId="3" borderId="24" xfId="1" applyFont="1" applyFill="1" applyBorder="1" applyAlignment="1" applyProtection="1">
      <alignment vertical="top" wrapText="1"/>
    </xf>
    <xf numFmtId="0" fontId="68" fillId="3" borderId="25" xfId="1" applyFont="1" applyFill="1" applyBorder="1" applyAlignment="1" applyProtection="1">
      <alignment vertical="top" wrapText="1"/>
    </xf>
    <xf numFmtId="0" fontId="64" fillId="10" borderId="1" xfId="0" applyFont="1" applyFill="1" applyBorder="1" applyProtection="1"/>
    <xf numFmtId="0" fontId="64" fillId="9" borderId="1" xfId="0" applyFont="1" applyFill="1" applyBorder="1" applyProtection="1">
      <protection locked="0"/>
    </xf>
    <xf numFmtId="0" fontId="64" fillId="9" borderId="1" xfId="0" applyFont="1" applyFill="1" applyBorder="1" applyAlignment="1" applyProtection="1">
      <alignment horizontal="left" vertical="top" wrapText="1"/>
      <protection locked="0"/>
    </xf>
    <xf numFmtId="0" fontId="64" fillId="0" borderId="17" xfId="0" applyFont="1" applyBorder="1" applyProtection="1"/>
    <xf numFmtId="0" fontId="69" fillId="11" borderId="51" xfId="0" applyFont="1" applyFill="1" applyBorder="1" applyAlignment="1" applyProtection="1">
      <alignment horizontal="left" vertical="center" wrapText="1"/>
    </xf>
    <xf numFmtId="0" fontId="69" fillId="11" borderId="10" xfId="0" applyFont="1" applyFill="1" applyBorder="1" applyAlignment="1" applyProtection="1">
      <alignment horizontal="left" vertical="center" wrapText="1"/>
    </xf>
    <xf numFmtId="0" fontId="69" fillId="11" borderId="8" xfId="0" applyFont="1" applyFill="1" applyBorder="1" applyAlignment="1" applyProtection="1">
      <alignment horizontal="left" vertical="center" wrapText="1"/>
    </xf>
    <xf numFmtId="0" fontId="71" fillId="0" borderId="9" xfId="0" applyFont="1" applyBorder="1" applyAlignment="1" applyProtection="1">
      <alignment horizontal="left" vertical="center"/>
    </xf>
    <xf numFmtId="0" fontId="72" fillId="8" borderId="10" xfId="4" applyFont="1" applyBorder="1" applyAlignment="1" applyProtection="1">
      <alignment horizontal="center" vertical="center"/>
      <protection locked="0"/>
    </xf>
    <xf numFmtId="0" fontId="73" fillId="8" borderId="10" xfId="4" applyFont="1" applyBorder="1" applyAlignment="1" applyProtection="1">
      <alignment horizontal="center" vertical="center"/>
      <protection locked="0"/>
    </xf>
    <xf numFmtId="0" fontId="73" fillId="8" borderId="6" xfId="4" applyFont="1" applyBorder="1" applyAlignment="1" applyProtection="1">
      <alignment horizontal="center" vertical="center"/>
      <protection locked="0"/>
    </xf>
    <xf numFmtId="0" fontId="71" fillId="0" borderId="54" xfId="0" applyFont="1" applyBorder="1" applyAlignment="1" applyProtection="1">
      <alignment horizontal="left" vertical="center"/>
    </xf>
    <xf numFmtId="0" fontId="73" fillId="12" borderId="10" xfId="4" applyFont="1" applyFill="1" applyBorder="1" applyAlignment="1" applyProtection="1">
      <alignment horizontal="center" vertical="center"/>
      <protection locked="0"/>
    </xf>
    <xf numFmtId="0" fontId="73" fillId="12" borderId="6" xfId="4" applyFont="1" applyFill="1" applyBorder="1" applyAlignment="1" applyProtection="1">
      <alignment horizontal="center" vertical="center"/>
      <protection locked="0"/>
    </xf>
    <xf numFmtId="0" fontId="72" fillId="12" borderId="10" xfId="4" applyFont="1" applyFill="1" applyBorder="1" applyAlignment="1" applyProtection="1">
      <alignment horizontal="center" vertical="center"/>
      <protection locked="0"/>
    </xf>
    <xf numFmtId="0" fontId="74" fillId="0" borderId="10" xfId="0" applyFont="1" applyBorder="1" applyAlignment="1" applyProtection="1">
      <alignment horizontal="left" vertical="center"/>
    </xf>
    <xf numFmtId="10" fontId="73" fillId="8" borderId="10" xfId="4" applyNumberFormat="1" applyFont="1" applyBorder="1" applyAlignment="1" applyProtection="1">
      <alignment horizontal="center" vertical="center"/>
      <protection locked="0"/>
    </xf>
    <xf numFmtId="10" fontId="73" fillId="8" borderId="6" xfId="4" applyNumberFormat="1" applyFont="1" applyBorder="1" applyAlignment="1" applyProtection="1">
      <alignment horizontal="center" vertical="center"/>
      <protection locked="0"/>
    </xf>
    <xf numFmtId="0" fontId="74" fillId="0" borderId="51" xfId="0" applyFont="1" applyBorder="1" applyAlignment="1" applyProtection="1">
      <alignment horizontal="left" vertical="center"/>
    </xf>
    <xf numFmtId="10" fontId="73" fillId="12" borderId="10" xfId="4" applyNumberFormat="1" applyFont="1" applyFill="1" applyBorder="1" applyAlignment="1" applyProtection="1">
      <alignment horizontal="center" vertical="center"/>
      <protection locked="0"/>
    </xf>
    <xf numFmtId="10" fontId="73" fillId="12" borderId="6" xfId="4" applyNumberFormat="1" applyFont="1" applyFill="1" applyBorder="1" applyAlignment="1" applyProtection="1">
      <alignment horizontal="center" vertical="center"/>
      <protection locked="0"/>
    </xf>
    <xf numFmtId="0" fontId="64" fillId="0" borderId="0" xfId="0" applyFont="1" applyAlignment="1" applyProtection="1">
      <alignment horizontal="left"/>
    </xf>
    <xf numFmtId="0" fontId="64" fillId="0" borderId="0" xfId="0" applyFont="1" applyProtection="1">
      <protection locked="0"/>
    </xf>
    <xf numFmtId="0" fontId="69" fillId="11" borderId="55" xfId="0" applyFont="1" applyFill="1" applyBorder="1" applyAlignment="1" applyProtection="1">
      <alignment horizontal="center" vertical="center" wrapText="1"/>
    </xf>
    <xf numFmtId="0" fontId="69" fillId="11" borderId="39" xfId="0" applyFont="1" applyFill="1" applyBorder="1" applyAlignment="1" applyProtection="1">
      <alignment horizontal="center" vertical="center" wrapText="1"/>
    </xf>
    <xf numFmtId="0" fontId="71" fillId="0" borderId="10" xfId="0" applyFont="1" applyFill="1" applyBorder="1" applyAlignment="1" applyProtection="1">
      <alignment vertical="center" wrapText="1"/>
    </xf>
    <xf numFmtId="0" fontId="72" fillId="8" borderId="10" xfId="4" applyFont="1" applyBorder="1" applyAlignment="1" applyProtection="1">
      <alignment wrapText="1"/>
      <protection locked="0"/>
    </xf>
    <xf numFmtId="0" fontId="72" fillId="12" borderId="10" xfId="4" applyFont="1" applyFill="1" applyBorder="1" applyAlignment="1" applyProtection="1">
      <alignment wrapText="1"/>
      <protection locked="0"/>
    </xf>
    <xf numFmtId="0" fontId="75" fillId="2" borderId="10" xfId="0" applyFont="1" applyFill="1" applyBorder="1" applyAlignment="1" applyProtection="1">
      <alignment vertical="center" wrapText="1"/>
    </xf>
    <xf numFmtId="10" fontId="72" fillId="8" borderId="10" xfId="4" applyNumberFormat="1" applyFont="1" applyBorder="1" applyAlignment="1" applyProtection="1">
      <alignment horizontal="center" vertical="center" wrapText="1"/>
      <protection locked="0"/>
    </xf>
    <xf numFmtId="10" fontId="72" fillId="12" borderId="10" xfId="4" applyNumberFormat="1" applyFont="1" applyFill="1" applyBorder="1" applyAlignment="1" applyProtection="1">
      <alignment horizontal="center" vertical="center" wrapText="1"/>
      <protection locked="0"/>
    </xf>
    <xf numFmtId="0" fontId="69" fillId="11" borderId="47" xfId="0" applyFont="1" applyFill="1" applyBorder="1" applyAlignment="1" applyProtection="1">
      <alignment horizontal="center" vertical="center" wrapText="1"/>
    </xf>
    <xf numFmtId="0" fontId="69" fillId="11" borderId="10" xfId="0" applyFont="1" applyFill="1" applyBorder="1" applyAlignment="1" applyProtection="1">
      <alignment horizontal="center" vertical="center" wrapText="1"/>
    </xf>
    <xf numFmtId="0" fontId="69" fillId="11" borderId="6" xfId="0" applyFont="1" applyFill="1" applyBorder="1" applyAlignment="1" applyProtection="1">
      <alignment horizontal="center" vertical="center" wrapText="1"/>
    </xf>
    <xf numFmtId="0" fontId="72" fillId="8" borderId="47" xfId="4" applyFont="1" applyBorder="1" applyAlignment="1" applyProtection="1">
      <alignment vertical="center" wrapText="1"/>
      <protection locked="0"/>
    </xf>
    <xf numFmtId="0" fontId="72" fillId="8" borderId="6" xfId="4" applyFont="1" applyBorder="1" applyAlignment="1" applyProtection="1">
      <alignment horizontal="center" vertical="center"/>
      <protection locked="0"/>
    </xf>
    <xf numFmtId="0" fontId="72" fillId="12" borderId="47" xfId="4" applyFont="1" applyFill="1" applyBorder="1" applyAlignment="1" applyProtection="1">
      <alignment vertical="center" wrapText="1"/>
      <protection locked="0"/>
    </xf>
    <xf numFmtId="0" fontId="72" fillId="12" borderId="6" xfId="4" applyFont="1" applyFill="1" applyBorder="1" applyAlignment="1" applyProtection="1">
      <alignment horizontal="center" vertical="center"/>
      <protection locked="0"/>
    </xf>
    <xf numFmtId="0" fontId="72" fillId="8" borderId="6" xfId="4" applyFont="1" applyBorder="1" applyAlignment="1" applyProtection="1">
      <alignment vertical="center"/>
      <protection locked="0"/>
    </xf>
    <xf numFmtId="0" fontId="72" fillId="12" borderId="6" xfId="4" applyFont="1" applyFill="1" applyBorder="1" applyAlignment="1" applyProtection="1">
      <alignment vertical="center"/>
      <protection locked="0"/>
    </xf>
    <xf numFmtId="0" fontId="72" fillId="8" borderId="34" xfId="4" applyFont="1" applyBorder="1" applyAlignment="1" applyProtection="1">
      <alignment vertical="center"/>
      <protection locked="0"/>
    </xf>
    <xf numFmtId="0" fontId="72" fillId="12" borderId="34" xfId="4" applyFont="1" applyFill="1" applyBorder="1" applyAlignment="1" applyProtection="1">
      <alignment vertical="center"/>
      <protection locked="0"/>
    </xf>
    <xf numFmtId="0" fontId="64" fillId="0" borderId="0" xfId="0" applyFont="1" applyBorder="1" applyAlignment="1" applyProtection="1">
      <alignment wrapText="1"/>
    </xf>
    <xf numFmtId="0" fontId="64" fillId="0" borderId="0" xfId="0" applyFont="1" applyBorder="1" applyProtection="1"/>
    <xf numFmtId="0" fontId="69" fillId="11" borderId="55" xfId="0" applyFont="1" applyFill="1" applyBorder="1" applyAlignment="1" applyProtection="1">
      <alignment horizontal="center" vertical="center"/>
    </xf>
    <xf numFmtId="0" fontId="69" fillId="11" borderId="8" xfId="0" applyFont="1" applyFill="1" applyBorder="1" applyAlignment="1" applyProtection="1">
      <alignment horizontal="center" vertical="center"/>
    </xf>
    <xf numFmtId="0" fontId="69" fillId="11" borderId="51" xfId="0" applyFont="1" applyFill="1" applyBorder="1" applyAlignment="1" applyProtection="1">
      <alignment horizontal="center" vertical="center" wrapText="1"/>
    </xf>
    <xf numFmtId="10" fontId="72" fillId="8" borderId="10" xfId="4" applyNumberFormat="1" applyFont="1" applyBorder="1" applyAlignment="1" applyProtection="1">
      <alignment horizontal="center" vertical="center"/>
      <protection locked="0"/>
    </xf>
    <xf numFmtId="10" fontId="72" fillId="12" borderId="10" xfId="4" applyNumberFormat="1" applyFont="1" applyFill="1" applyBorder="1" applyAlignment="1" applyProtection="1">
      <alignment horizontal="center" vertical="center"/>
      <protection locked="0"/>
    </xf>
    <xf numFmtId="0" fontId="69" fillId="11" borderId="35" xfId="0" applyFont="1" applyFill="1" applyBorder="1" applyAlignment="1" applyProtection="1">
      <alignment horizontal="center" vertical="center" wrapText="1"/>
    </xf>
    <xf numFmtId="0" fontId="69" fillId="11" borderId="29" xfId="0" applyFont="1" applyFill="1" applyBorder="1" applyAlignment="1" applyProtection="1">
      <alignment horizontal="center" vertical="center" wrapText="1"/>
    </xf>
    <xf numFmtId="0" fontId="69" fillId="11" borderId="48" xfId="0" applyFont="1" applyFill="1" applyBorder="1" applyAlignment="1" applyProtection="1">
      <alignment horizontal="center" vertical="center" wrapText="1"/>
    </xf>
    <xf numFmtId="0" fontId="72" fillId="8" borderId="10" xfId="4" applyFont="1" applyBorder="1" applyProtection="1">
      <protection locked="0"/>
    </xf>
    <xf numFmtId="0" fontId="72" fillId="8" borderId="29" xfId="4" applyFont="1" applyBorder="1" applyAlignment="1" applyProtection="1">
      <alignment vertical="center" wrapText="1"/>
      <protection locked="0"/>
    </xf>
    <xf numFmtId="0" fontId="72" fillId="8" borderId="48" xfId="4" applyFont="1" applyBorder="1" applyAlignment="1" applyProtection="1">
      <alignment horizontal="center" vertical="center"/>
      <protection locked="0"/>
    </xf>
    <xf numFmtId="0" fontId="72" fillId="12" borderId="10" xfId="4" applyFont="1" applyFill="1" applyBorder="1" applyProtection="1">
      <protection locked="0"/>
    </xf>
    <xf numFmtId="0" fontId="72" fillId="12" borderId="29" xfId="4" applyFont="1" applyFill="1" applyBorder="1" applyAlignment="1" applyProtection="1">
      <alignment vertical="center" wrapText="1"/>
      <protection locked="0"/>
    </xf>
    <xf numFmtId="0" fontId="72" fillId="12" borderId="48" xfId="4" applyFont="1" applyFill="1" applyBorder="1" applyAlignment="1" applyProtection="1">
      <alignment horizontal="center" vertical="center"/>
      <protection locked="0"/>
    </xf>
    <xf numFmtId="0" fontId="64" fillId="0" borderId="0" xfId="0" applyFont="1" applyBorder="1" applyAlignment="1" applyProtection="1">
      <alignment horizontal="left" wrapText="1"/>
    </xf>
    <xf numFmtId="0" fontId="69" fillId="11" borderId="5" xfId="0" applyFont="1" applyFill="1" applyBorder="1" applyAlignment="1" applyProtection="1">
      <alignment horizontal="center" vertical="center" wrapText="1"/>
    </xf>
    <xf numFmtId="0" fontId="69" fillId="11" borderId="28" xfId="0" applyFont="1" applyFill="1" applyBorder="1" applyAlignment="1" applyProtection="1">
      <alignment horizontal="center" vertical="center"/>
    </xf>
    <xf numFmtId="0" fontId="72" fillId="8" borderId="10" xfId="4" applyFont="1" applyBorder="1" applyAlignment="1" applyProtection="1">
      <alignment vertical="center" wrapText="1"/>
      <protection locked="0"/>
    </xf>
    <xf numFmtId="0" fontId="72" fillId="12" borderId="10" xfId="4" applyFont="1" applyFill="1" applyBorder="1" applyAlignment="1" applyProtection="1">
      <alignment vertical="center" wrapText="1"/>
      <protection locked="0"/>
    </xf>
    <xf numFmtId="0" fontId="72" fillId="8" borderId="51" xfId="4" applyFont="1" applyBorder="1" applyAlignment="1" applyProtection="1">
      <alignment horizontal="center" vertical="center"/>
      <protection locked="0"/>
    </xf>
    <xf numFmtId="0" fontId="72" fillId="12" borderId="51" xfId="4" applyFont="1" applyFill="1" applyBorder="1" applyAlignment="1" applyProtection="1">
      <alignment horizontal="center" vertical="center"/>
      <protection locked="0"/>
    </xf>
    <xf numFmtId="0" fontId="64" fillId="0" borderId="0" xfId="0" applyFont="1" applyBorder="1" applyAlignment="1" applyProtection="1">
      <alignment horizontal="left" vertical="center" wrapText="1"/>
    </xf>
    <xf numFmtId="0" fontId="69" fillId="11" borderId="39" xfId="0" applyFont="1" applyFill="1" applyBorder="1" applyAlignment="1" applyProtection="1">
      <alignment horizontal="center" vertical="center"/>
    </xf>
    <xf numFmtId="0" fontId="72" fillId="8" borderId="6" xfId="4" applyFont="1" applyBorder="1" applyAlignment="1" applyProtection="1">
      <alignment vertical="center" wrapText="1"/>
      <protection locked="0"/>
    </xf>
    <xf numFmtId="0" fontId="72" fillId="12" borderId="29" xfId="4" applyFont="1" applyFill="1" applyBorder="1" applyAlignment="1" applyProtection="1">
      <alignment horizontal="center" vertical="center" wrapText="1"/>
      <protection locked="0"/>
    </xf>
    <xf numFmtId="0" fontId="72" fillId="12" borderId="51" xfId="4" applyFont="1" applyFill="1" applyBorder="1" applyAlignment="1" applyProtection="1">
      <alignment horizontal="center" vertical="center" wrapText="1"/>
      <protection locked="0"/>
    </xf>
    <xf numFmtId="0" fontId="72" fillId="12" borderId="6" xfId="4" applyFont="1" applyFill="1" applyBorder="1" applyAlignment="1" applyProtection="1">
      <alignment vertical="center" wrapText="1"/>
      <protection locked="0"/>
    </xf>
    <xf numFmtId="0" fontId="69" fillId="11" borderId="36" xfId="0" applyFont="1" applyFill="1" applyBorder="1" applyAlignment="1" applyProtection="1">
      <alignment horizontal="center" vertical="center"/>
    </xf>
    <xf numFmtId="0" fontId="69" fillId="11" borderId="9" xfId="0" applyFont="1" applyFill="1" applyBorder="1" applyAlignment="1" applyProtection="1">
      <alignment horizontal="center" vertical="center" wrapText="1"/>
    </xf>
    <xf numFmtId="0" fontId="72" fillId="8" borderId="33" xfId="4" applyFont="1" applyBorder="1" applyAlignment="1" applyProtection="1">
      <protection locked="0"/>
    </xf>
    <xf numFmtId="10" fontId="72" fillId="8" borderId="35" xfId="4" applyNumberFormat="1" applyFont="1" applyBorder="1" applyAlignment="1" applyProtection="1">
      <alignment horizontal="center" vertical="center"/>
      <protection locked="0"/>
    </xf>
    <xf numFmtId="0" fontId="72" fillId="12" borderId="33" xfId="4" applyFont="1" applyFill="1" applyBorder="1" applyAlignment="1" applyProtection="1">
      <protection locked="0"/>
    </xf>
    <xf numFmtId="10" fontId="72" fillId="12" borderId="35" xfId="4" applyNumberFormat="1" applyFont="1" applyFill="1" applyBorder="1" applyAlignment="1" applyProtection="1">
      <alignment horizontal="center" vertical="center"/>
      <protection locked="0"/>
    </xf>
    <xf numFmtId="0" fontId="72" fillId="12" borderId="33" xfId="4" applyFont="1" applyFill="1" applyBorder="1" applyAlignment="1" applyProtection="1">
      <alignment horizontal="center" vertical="center"/>
      <protection locked="0"/>
    </xf>
    <xf numFmtId="0" fontId="69" fillId="11" borderId="29" xfId="0" applyFont="1" applyFill="1" applyBorder="1" applyAlignment="1" applyProtection="1">
      <alignment horizontal="center" vertical="center"/>
    </xf>
    <xf numFmtId="0" fontId="69" fillId="11" borderId="10" xfId="0" applyFont="1" applyFill="1" applyBorder="1" applyAlignment="1" applyProtection="1">
      <alignment horizontal="center" wrapText="1"/>
    </xf>
    <xf numFmtId="0" fontId="69" fillId="11" borderId="6" xfId="0" applyFont="1" applyFill="1" applyBorder="1" applyAlignment="1" applyProtection="1">
      <alignment horizontal="center" wrapText="1"/>
    </xf>
    <xf numFmtId="0" fontId="69" fillId="11" borderId="51" xfId="0" applyFont="1" applyFill="1" applyBorder="1" applyAlignment="1" applyProtection="1">
      <alignment horizontal="center" wrapText="1"/>
    </xf>
    <xf numFmtId="0" fontId="72" fillId="8" borderId="10" xfId="4" applyFont="1" applyBorder="1" applyAlignment="1" applyProtection="1">
      <alignment horizontal="center" vertical="center" wrapText="1"/>
      <protection locked="0"/>
    </xf>
    <xf numFmtId="0" fontId="72" fillId="12" borderId="10" xfId="4" applyFont="1" applyFill="1" applyBorder="1" applyAlignment="1" applyProtection="1">
      <alignment horizontal="center" vertical="center" wrapText="1"/>
      <protection locked="0"/>
    </xf>
    <xf numFmtId="0" fontId="72" fillId="8" borderId="29" xfId="4" applyFont="1" applyBorder="1" applyAlignment="1" applyProtection="1">
      <alignment vertical="center"/>
      <protection locked="0"/>
    </xf>
    <xf numFmtId="0" fontId="72" fillId="12" borderId="51" xfId="4" applyFont="1" applyFill="1" applyBorder="1" applyAlignment="1" applyProtection="1">
      <alignment vertical="center"/>
      <protection locked="0"/>
    </xf>
    <xf numFmtId="0" fontId="12" fillId="0" borderId="0" xfId="0" applyFont="1"/>
    <xf numFmtId="0" fontId="12" fillId="3" borderId="21" xfId="0" applyFont="1" applyFill="1" applyBorder="1"/>
    <xf numFmtId="0" fontId="77" fillId="3" borderId="1" xfId="0" applyFont="1" applyFill="1" applyBorder="1" applyAlignment="1">
      <alignment horizontal="center" vertical="center" wrapText="1"/>
    </xf>
    <xf numFmtId="0" fontId="77" fillId="2" borderId="31" xfId="0" applyFont="1" applyFill="1" applyBorder="1" applyAlignment="1" applyProtection="1">
      <alignment horizontal="center" vertical="center" wrapText="1"/>
    </xf>
    <xf numFmtId="0" fontId="77" fillId="2" borderId="1" xfId="0" applyFont="1" applyFill="1" applyBorder="1" applyAlignment="1" applyProtection="1">
      <alignment horizontal="center" vertical="center" wrapText="1"/>
    </xf>
    <xf numFmtId="0" fontId="77" fillId="2" borderId="16" xfId="0" applyFont="1" applyFill="1" applyBorder="1" applyAlignment="1" applyProtection="1">
      <alignment horizontal="center" vertical="center" wrapText="1"/>
    </xf>
    <xf numFmtId="0" fontId="78" fillId="13" borderId="67" xfId="0" applyFont="1" applyFill="1" applyBorder="1" applyAlignment="1">
      <alignment horizontal="justify" vertical="top" wrapText="1"/>
    </xf>
    <xf numFmtId="0" fontId="78" fillId="13" borderId="66" xfId="0" applyFont="1" applyFill="1" applyBorder="1" applyAlignment="1">
      <alignment horizontal="justify" vertical="top" wrapText="1"/>
    </xf>
    <xf numFmtId="9" fontId="78" fillId="2" borderId="66" xfId="0" applyNumberFormat="1" applyFont="1" applyFill="1" applyBorder="1" applyAlignment="1">
      <alignment horizontal="justify" vertical="top" wrapText="1"/>
    </xf>
    <xf numFmtId="9" fontId="78" fillId="2" borderId="67" xfId="0" applyNumberFormat="1" applyFont="1" applyFill="1" applyBorder="1" applyAlignment="1">
      <alignment horizontal="justify" vertical="top" wrapText="1"/>
    </xf>
    <xf numFmtId="0" fontId="78" fillId="2" borderId="67" xfId="0" applyFont="1" applyFill="1" applyBorder="1" applyAlignment="1">
      <alignment horizontal="justify" vertical="top" wrapText="1"/>
    </xf>
    <xf numFmtId="14" fontId="17" fillId="2" borderId="15" xfId="0" applyNumberFormat="1" applyFont="1" applyFill="1" applyBorder="1" applyAlignment="1" applyProtection="1">
      <alignment horizontal="left"/>
    </xf>
    <xf numFmtId="0" fontId="17" fillId="2" borderId="14" xfId="0" applyFont="1" applyFill="1" applyBorder="1" applyAlignment="1" applyProtection="1">
      <alignment horizontal="left"/>
    </xf>
    <xf numFmtId="0" fontId="18" fillId="3" borderId="21" xfId="0" applyFont="1" applyFill="1" applyBorder="1" applyAlignment="1" applyProtection="1">
      <alignment horizontal="right" wrapText="1"/>
    </xf>
    <xf numFmtId="0" fontId="18" fillId="3" borderId="22" xfId="0" applyFont="1" applyFill="1" applyBorder="1" applyAlignment="1" applyProtection="1">
      <alignment horizontal="right" wrapText="1"/>
    </xf>
    <xf numFmtId="0" fontId="18" fillId="3" borderId="0" xfId="0" applyFont="1" applyFill="1" applyBorder="1" applyAlignment="1" applyProtection="1">
      <alignment horizontal="right" wrapText="1"/>
    </xf>
    <xf numFmtId="0" fontId="18" fillId="3" borderId="21" xfId="0" applyFont="1" applyFill="1" applyBorder="1" applyAlignment="1" applyProtection="1">
      <alignment horizontal="right" vertical="top" wrapText="1"/>
    </xf>
    <xf numFmtId="0" fontId="18" fillId="3" borderId="22" xfId="0" applyFont="1" applyFill="1" applyBorder="1" applyAlignment="1" applyProtection="1">
      <alignment horizontal="right" vertical="top" wrapText="1"/>
    </xf>
    <xf numFmtId="0" fontId="50" fillId="3" borderId="0" xfId="0" applyFont="1" applyFill="1" applyBorder="1" applyAlignment="1" applyProtection="1">
      <alignment horizontal="left" vertical="top" wrapText="1"/>
    </xf>
    <xf numFmtId="0" fontId="18" fillId="3" borderId="0" xfId="0" applyFont="1" applyFill="1" applyBorder="1" applyAlignment="1" applyProtection="1">
      <alignment horizontal="left" vertical="center" wrapText="1"/>
    </xf>
    <xf numFmtId="0" fontId="18" fillId="2" borderId="38" xfId="0" applyFont="1" applyFill="1" applyBorder="1" applyAlignment="1" applyProtection="1">
      <alignment horizontal="center" vertical="top" wrapText="1"/>
      <protection locked="0"/>
    </xf>
    <xf numFmtId="0" fontId="18" fillId="2" borderId="16" xfId="0" applyFont="1" applyFill="1" applyBorder="1" applyAlignment="1" applyProtection="1">
      <alignment horizontal="center" vertical="top" wrapText="1"/>
      <protection locked="0"/>
    </xf>
    <xf numFmtId="0" fontId="18" fillId="2" borderId="30" xfId="0" applyFont="1" applyFill="1" applyBorder="1" applyAlignment="1" applyProtection="1">
      <alignment horizontal="center" vertical="top" wrapText="1"/>
      <protection locked="0"/>
    </xf>
    <xf numFmtId="3" fontId="18" fillId="2" borderId="38" xfId="0" applyNumberFormat="1" applyFont="1" applyFill="1" applyBorder="1" applyAlignment="1" applyProtection="1">
      <alignment horizontal="center" vertical="top" wrapText="1"/>
      <protection locked="0"/>
    </xf>
    <xf numFmtId="3" fontId="18" fillId="2" borderId="16" xfId="0" applyNumberFormat="1" applyFont="1" applyFill="1" applyBorder="1" applyAlignment="1" applyProtection="1">
      <alignment horizontal="center" vertical="top" wrapText="1"/>
      <protection locked="0"/>
    </xf>
    <xf numFmtId="3" fontId="18" fillId="2" borderId="30" xfId="0" applyNumberFormat="1" applyFont="1" applyFill="1" applyBorder="1" applyAlignment="1" applyProtection="1">
      <alignment horizontal="center" vertical="top" wrapText="1"/>
      <protection locked="0"/>
    </xf>
    <xf numFmtId="0" fontId="43" fillId="0" borderId="9" xfId="0" applyFont="1" applyBorder="1" applyAlignment="1">
      <alignment horizontal="left" vertical="top" wrapText="1"/>
    </xf>
    <xf numFmtId="0" fontId="43" fillId="0" borderId="10" xfId="0" applyFont="1" applyBorder="1" applyAlignment="1">
      <alignment horizontal="left" vertical="top" wrapText="1"/>
    </xf>
    <xf numFmtId="0" fontId="38" fillId="0" borderId="10" xfId="0" applyFont="1" applyBorder="1" applyAlignment="1">
      <alignment vertical="top" wrapText="1"/>
    </xf>
    <xf numFmtId="0" fontId="59" fillId="0" borderId="10" xfId="0" applyFont="1" applyBorder="1" applyAlignment="1">
      <alignment horizontal="left"/>
    </xf>
    <xf numFmtId="0" fontId="38" fillId="0" borderId="10" xfId="0" applyFont="1" applyBorder="1" applyAlignment="1">
      <alignment horizontal="left" vertical="top" wrapText="1"/>
    </xf>
    <xf numFmtId="0" fontId="17" fillId="2" borderId="38" xfId="0" applyFont="1" applyFill="1" applyBorder="1" applyAlignment="1" applyProtection="1">
      <alignment horizontal="center" vertical="top" wrapText="1"/>
      <protection locked="0"/>
    </xf>
    <xf numFmtId="0" fontId="17" fillId="2" borderId="16" xfId="0" applyFont="1" applyFill="1" applyBorder="1" applyAlignment="1" applyProtection="1">
      <alignment horizontal="center" vertical="top" wrapText="1"/>
      <protection locked="0"/>
    </xf>
    <xf numFmtId="0" fontId="17" fillId="2" borderId="24" xfId="0" applyFont="1" applyFill="1" applyBorder="1" applyAlignment="1" applyProtection="1">
      <alignment horizontal="center" vertical="top" wrapText="1"/>
      <protection locked="0"/>
    </xf>
    <xf numFmtId="0" fontId="17" fillId="2" borderId="25" xfId="0" applyFont="1" applyFill="1" applyBorder="1" applyAlignment="1" applyProtection="1">
      <alignment horizontal="center" vertical="top" wrapText="1"/>
      <protection locked="0"/>
    </xf>
    <xf numFmtId="0" fontId="21" fillId="2" borderId="38" xfId="0" applyFont="1" applyFill="1" applyBorder="1" applyAlignment="1" applyProtection="1">
      <alignment horizontal="center"/>
    </xf>
    <xf numFmtId="0" fontId="21" fillId="2" borderId="16" xfId="0" applyFont="1" applyFill="1" applyBorder="1" applyAlignment="1" applyProtection="1">
      <alignment horizontal="center"/>
    </xf>
    <xf numFmtId="0" fontId="21" fillId="2" borderId="30" xfId="0" applyFont="1" applyFill="1" applyBorder="1" applyAlignment="1" applyProtection="1">
      <alignment horizontal="center"/>
    </xf>
    <xf numFmtId="0" fontId="63" fillId="3" borderId="0" xfId="0" applyFont="1" applyFill="1" applyBorder="1" applyAlignment="1" applyProtection="1">
      <alignment vertical="top" wrapText="1"/>
    </xf>
    <xf numFmtId="0" fontId="18" fillId="2" borderId="38" xfId="0" applyFont="1" applyFill="1" applyBorder="1" applyAlignment="1" applyProtection="1">
      <alignment horizontal="center" vertical="top" wrapText="1"/>
    </xf>
    <xf numFmtId="0" fontId="18" fillId="2" borderId="16" xfId="0" applyFont="1" applyFill="1" applyBorder="1" applyAlignment="1" applyProtection="1">
      <alignment horizontal="center" vertical="top" wrapText="1"/>
    </xf>
    <xf numFmtId="0" fontId="18" fillId="2" borderId="30" xfId="0" applyFont="1" applyFill="1" applyBorder="1" applyAlignment="1" applyProtection="1">
      <alignment horizontal="center" vertical="top" wrapText="1"/>
    </xf>
    <xf numFmtId="0" fontId="57" fillId="3" borderId="0" xfId="0" applyFont="1" applyFill="1" applyBorder="1" applyAlignment="1" applyProtection="1">
      <alignment horizontal="center"/>
    </xf>
    <xf numFmtId="0" fontId="57" fillId="3" borderId="21" xfId="0" applyFont="1" applyFill="1" applyBorder="1" applyAlignment="1" applyProtection="1">
      <alignment horizontal="center" wrapText="1"/>
    </xf>
    <xf numFmtId="0" fontId="57" fillId="3" borderId="0" xfId="0" applyFont="1" applyFill="1" applyBorder="1" applyAlignment="1" applyProtection="1">
      <alignment horizontal="center" wrapText="1"/>
    </xf>
    <xf numFmtId="0" fontId="50" fillId="3" borderId="0" xfId="0" applyFont="1" applyFill="1" applyBorder="1" applyAlignment="1" applyProtection="1">
      <alignment horizontal="left" vertical="center" wrapText="1"/>
    </xf>
    <xf numFmtId="3" fontId="17" fillId="0" borderId="38" xfId="0" applyNumberFormat="1" applyFont="1" applyFill="1" applyBorder="1" applyAlignment="1" applyProtection="1">
      <alignment horizontal="center" vertical="top" wrapText="1"/>
      <protection locked="0"/>
    </xf>
    <xf numFmtId="3" fontId="17" fillId="0" borderId="16" xfId="0" applyNumberFormat="1" applyFont="1" applyFill="1" applyBorder="1" applyAlignment="1" applyProtection="1">
      <alignment horizontal="center" vertical="top" wrapText="1"/>
      <protection locked="0"/>
    </xf>
    <xf numFmtId="3" fontId="17" fillId="0" borderId="30" xfId="0" applyNumberFormat="1" applyFont="1" applyFill="1" applyBorder="1" applyAlignment="1" applyProtection="1">
      <alignment horizontal="center" vertical="top" wrapText="1"/>
      <protection locked="0"/>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18" fillId="3" borderId="24" xfId="0" applyFont="1" applyFill="1" applyBorder="1" applyAlignment="1" applyProtection="1">
      <alignment horizontal="left" vertical="center" wrapText="1"/>
    </xf>
    <xf numFmtId="3" fontId="17" fillId="2" borderId="38" xfId="0" applyNumberFormat="1" applyFont="1" applyFill="1" applyBorder="1" applyAlignment="1" applyProtection="1">
      <alignment horizontal="center" vertical="top" wrapText="1"/>
      <protection locked="0"/>
    </xf>
    <xf numFmtId="3" fontId="17" fillId="2" borderId="16" xfId="0" applyNumberFormat="1" applyFont="1" applyFill="1" applyBorder="1" applyAlignment="1" applyProtection="1">
      <alignment horizontal="center" vertical="top" wrapText="1"/>
      <protection locked="0"/>
    </xf>
    <xf numFmtId="0" fontId="59" fillId="0" borderId="10" xfId="0" applyFont="1" applyBorder="1" applyAlignment="1">
      <alignment horizontal="center" vertical="top"/>
    </xf>
    <xf numFmtId="3" fontId="17" fillId="2" borderId="10" xfId="0" applyNumberFormat="1" applyFont="1" applyFill="1" applyBorder="1" applyAlignment="1" applyProtection="1">
      <alignment horizontal="center" vertical="top" wrapText="1"/>
      <protection locked="0"/>
    </xf>
    <xf numFmtId="0" fontId="17" fillId="0" borderId="24" xfId="0" applyFont="1" applyFill="1" applyBorder="1" applyAlignment="1" applyProtection="1">
      <alignment vertical="top" wrapText="1"/>
    </xf>
    <xf numFmtId="0" fontId="11" fillId="2" borderId="38" xfId="0" applyFont="1" applyFill="1" applyBorder="1" applyAlignment="1" applyProtection="1">
      <alignment horizontal="center"/>
    </xf>
    <xf numFmtId="0" fontId="11" fillId="2" borderId="16" xfId="0" applyFont="1" applyFill="1" applyBorder="1" applyAlignment="1" applyProtection="1">
      <alignment horizontal="center"/>
    </xf>
    <xf numFmtId="0" fontId="11" fillId="2" borderId="30" xfId="0" applyFont="1" applyFill="1" applyBorder="1" applyAlignment="1" applyProtection="1">
      <alignment horizontal="center"/>
    </xf>
    <xf numFmtId="0" fontId="9"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left" vertical="top" wrapText="1"/>
    </xf>
    <xf numFmtId="0" fontId="12" fillId="3" borderId="21" xfId="0" applyFont="1" applyFill="1" applyBorder="1" applyAlignment="1" applyProtection="1">
      <alignment horizontal="center" wrapText="1"/>
    </xf>
    <xf numFmtId="0" fontId="12" fillId="3" borderId="0" xfId="0" applyFont="1" applyFill="1" applyBorder="1" applyAlignment="1" applyProtection="1">
      <alignment horizontal="center" wrapText="1"/>
    </xf>
    <xf numFmtId="0" fontId="5" fillId="0" borderId="0" xfId="0" applyFont="1" applyFill="1" applyBorder="1" applyAlignment="1" applyProtection="1">
      <alignment vertical="top" wrapText="1"/>
    </xf>
    <xf numFmtId="0" fontId="5" fillId="0" borderId="0" xfId="0" applyFont="1" applyFill="1" applyBorder="1" applyAlignment="1" applyProtection="1">
      <alignment vertical="top" wrapText="1"/>
      <protection locked="0"/>
    </xf>
    <xf numFmtId="0" fontId="6"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6" fillId="0" borderId="0" xfId="0" applyFont="1" applyFill="1" applyBorder="1" applyAlignment="1" applyProtection="1">
      <alignment horizontal="center" vertical="top" wrapText="1"/>
    </xf>
    <xf numFmtId="3" fontId="5" fillId="0" borderId="0" xfId="0" applyNumberFormat="1" applyFont="1" applyFill="1" applyBorder="1" applyAlignment="1" applyProtection="1">
      <alignment vertical="top" wrapText="1"/>
      <protection locked="0"/>
    </xf>
    <xf numFmtId="0" fontId="12" fillId="3" borderId="0" xfId="0" applyFont="1" applyFill="1" applyBorder="1" applyAlignment="1" applyProtection="1">
      <alignment horizontal="left" vertical="top" wrapText="1"/>
    </xf>
    <xf numFmtId="0" fontId="13" fillId="2" borderId="31" xfId="0" applyFont="1" applyFill="1" applyBorder="1" applyAlignment="1" applyProtection="1">
      <alignment horizontal="center" vertical="top" wrapText="1"/>
    </xf>
    <xf numFmtId="0" fontId="13" fillId="2" borderId="17" xfId="0" applyFont="1" applyFill="1" applyBorder="1" applyAlignment="1" applyProtection="1">
      <alignment horizontal="center" vertical="top" wrapText="1"/>
    </xf>
    <xf numFmtId="0" fontId="12" fillId="2" borderId="43" xfId="0" applyFont="1" applyFill="1" applyBorder="1" applyAlignment="1" applyProtection="1">
      <alignment horizontal="left" vertical="top" wrapText="1"/>
    </xf>
    <xf numFmtId="0" fontId="12" fillId="2" borderId="45" xfId="0" applyFont="1" applyFill="1" applyBorder="1" applyAlignment="1" applyProtection="1">
      <alignment horizontal="left" vertical="top" wrapText="1"/>
    </xf>
    <xf numFmtId="0" fontId="12" fillId="2" borderId="38" xfId="0" applyFont="1" applyFill="1" applyBorder="1" applyAlignment="1" applyProtection="1">
      <alignment horizontal="left" vertical="top" wrapText="1"/>
    </xf>
    <xf numFmtId="0" fontId="12" fillId="2" borderId="16" xfId="0" applyFont="1" applyFill="1" applyBorder="1" applyAlignment="1" applyProtection="1">
      <alignment horizontal="left" vertical="top" wrapText="1"/>
    </xf>
    <xf numFmtId="0" fontId="12" fillId="2" borderId="30" xfId="0" applyFont="1" applyFill="1" applyBorder="1" applyAlignment="1" applyProtection="1">
      <alignment horizontal="left" vertical="top" wrapText="1"/>
    </xf>
    <xf numFmtId="0" fontId="9" fillId="3" borderId="0" xfId="0" applyFont="1" applyFill="1" applyBorder="1" applyAlignment="1" applyProtection="1">
      <alignment horizontal="left" vertical="top" wrapText="1"/>
    </xf>
    <xf numFmtId="0" fontId="12" fillId="2" borderId="62" xfId="0" applyFont="1" applyFill="1" applyBorder="1" applyAlignment="1" applyProtection="1">
      <alignment horizontal="left" vertical="top" wrapText="1"/>
    </xf>
    <xf numFmtId="0" fontId="12" fillId="3" borderId="0" xfId="0" applyFont="1" applyFill="1" applyBorder="1" applyAlignment="1" applyProtection="1">
      <alignment horizontal="center"/>
    </xf>
    <xf numFmtId="0" fontId="31" fillId="3" borderId="0" xfId="0" applyFont="1" applyFill="1" applyAlignment="1">
      <alignment horizontal="left" vertical="top" wrapText="1"/>
    </xf>
    <xf numFmtId="0" fontId="31" fillId="3" borderId="0" xfId="0" applyFont="1" applyFill="1" applyAlignment="1">
      <alignment horizontal="left"/>
    </xf>
    <xf numFmtId="0" fontId="32" fillId="3" borderId="0" xfId="0" applyFont="1" applyFill="1" applyAlignment="1">
      <alignment horizontal="left"/>
    </xf>
    <xf numFmtId="0" fontId="1" fillId="2" borderId="38" xfId="0" applyFont="1" applyFill="1" applyBorder="1" applyAlignment="1" applyProtection="1">
      <alignment horizontal="left" vertical="top" wrapText="1"/>
    </xf>
    <xf numFmtId="0" fontId="1" fillId="2" borderId="30" xfId="0" applyFont="1" applyFill="1" applyBorder="1" applyAlignment="1" applyProtection="1">
      <alignment horizontal="left" vertical="top" wrapText="1"/>
    </xf>
    <xf numFmtId="0" fontId="1" fillId="2" borderId="38" xfId="0" applyFont="1" applyFill="1" applyBorder="1" applyAlignment="1" applyProtection="1">
      <alignment horizontal="center"/>
      <protection locked="0"/>
    </xf>
    <xf numFmtId="0" fontId="1" fillId="2" borderId="16" xfId="0" applyFont="1" applyFill="1" applyBorder="1" applyAlignment="1" applyProtection="1">
      <alignment horizontal="center"/>
      <protection locked="0"/>
    </xf>
    <xf numFmtId="0" fontId="1" fillId="2" borderId="30" xfId="0" applyFont="1" applyFill="1" applyBorder="1" applyAlignment="1" applyProtection="1">
      <alignment horizontal="center"/>
      <protection locked="0"/>
    </xf>
    <xf numFmtId="0" fontId="22" fillId="2" borderId="38" xfId="1" applyFill="1" applyBorder="1" applyAlignment="1" applyProtection="1">
      <alignment horizontal="center"/>
      <protection locked="0"/>
    </xf>
    <xf numFmtId="0" fontId="2" fillId="3" borderId="24" xfId="0" applyFont="1" applyFill="1" applyBorder="1" applyAlignment="1" applyProtection="1">
      <alignment horizontal="center" vertical="center" wrapText="1"/>
    </xf>
    <xf numFmtId="0" fontId="9" fillId="0" borderId="18" xfId="0" applyFont="1" applyFill="1" applyBorder="1" applyAlignment="1" applyProtection="1">
      <alignment horizontal="left" vertical="center" wrapText="1"/>
    </xf>
    <xf numFmtId="0" fontId="9" fillId="0" borderId="19" xfId="0" applyFont="1" applyFill="1" applyBorder="1" applyAlignment="1" applyProtection="1">
      <alignment horizontal="left" vertical="center" wrapText="1"/>
    </xf>
    <xf numFmtId="0" fontId="9" fillId="0" borderId="20" xfId="0" applyFont="1" applyFill="1" applyBorder="1" applyAlignment="1" applyProtection="1">
      <alignment horizontal="left" vertical="center" wrapText="1"/>
    </xf>
    <xf numFmtId="0" fontId="9" fillId="0" borderId="21" xfId="0" applyFont="1" applyFill="1" applyBorder="1" applyAlignment="1" applyProtection="1">
      <alignment horizontal="left" vertical="center" wrapText="1"/>
    </xf>
    <xf numFmtId="0" fontId="9" fillId="0" borderId="0" xfId="0" applyFont="1" applyFill="1" applyBorder="1" applyAlignment="1" applyProtection="1">
      <alignment horizontal="left" vertical="center" wrapText="1"/>
    </xf>
    <xf numFmtId="0" fontId="9" fillId="0" borderId="22" xfId="0" applyFont="1" applyFill="1" applyBorder="1" applyAlignment="1" applyProtection="1">
      <alignment horizontal="left" vertical="center" wrapText="1"/>
    </xf>
    <xf numFmtId="0" fontId="9" fillId="0" borderId="23" xfId="0" applyFont="1" applyFill="1" applyBorder="1" applyAlignment="1" applyProtection="1">
      <alignment horizontal="left" vertical="center" wrapText="1"/>
    </xf>
    <xf numFmtId="0" fontId="9" fillId="0" borderId="24" xfId="0" applyFont="1" applyFill="1" applyBorder="1" applyAlignment="1" applyProtection="1">
      <alignment horizontal="left" vertical="center" wrapText="1"/>
    </xf>
    <xf numFmtId="0" fontId="9" fillId="0" borderId="25" xfId="0" applyFont="1" applyFill="1" applyBorder="1" applyAlignment="1" applyProtection="1">
      <alignment horizontal="left" vertical="center" wrapText="1"/>
    </xf>
    <xf numFmtId="0" fontId="38" fillId="0" borderId="38" xfId="0" applyFont="1" applyBorder="1" applyAlignment="1">
      <alignment horizontal="left" vertical="top" wrapText="1"/>
    </xf>
    <xf numFmtId="0" fontId="38" fillId="0" borderId="30" xfId="0" applyFont="1" applyBorder="1" applyAlignment="1">
      <alignment horizontal="left" vertical="top" wrapText="1"/>
    </xf>
    <xf numFmtId="0" fontId="12" fillId="2" borderId="40" xfId="0" applyFont="1" applyFill="1" applyBorder="1" applyAlignment="1" applyProtection="1">
      <alignment horizontal="left" vertical="center" wrapText="1"/>
    </xf>
    <xf numFmtId="0" fontId="12" fillId="2" borderId="41" xfId="0" applyFont="1" applyFill="1" applyBorder="1" applyAlignment="1" applyProtection="1">
      <alignment horizontal="left" vertical="center" wrapText="1"/>
    </xf>
    <xf numFmtId="0" fontId="12" fillId="2" borderId="42" xfId="0" applyFont="1" applyFill="1" applyBorder="1" applyAlignment="1" applyProtection="1">
      <alignment horizontal="left" vertical="center" wrapText="1"/>
    </xf>
    <xf numFmtId="0" fontId="12" fillId="2" borderId="43" xfId="0" applyFont="1" applyFill="1" applyBorder="1" applyAlignment="1" applyProtection="1">
      <alignment horizontal="left" vertical="center" wrapText="1"/>
    </xf>
    <xf numFmtId="0" fontId="12" fillId="2" borderId="44" xfId="0" applyFont="1" applyFill="1" applyBorder="1" applyAlignment="1" applyProtection="1">
      <alignment horizontal="left" vertical="center" wrapText="1"/>
    </xf>
    <xf numFmtId="0" fontId="12" fillId="2" borderId="45" xfId="0" applyFont="1" applyFill="1" applyBorder="1" applyAlignment="1" applyProtection="1">
      <alignment horizontal="left" vertical="center" wrapText="1"/>
    </xf>
    <xf numFmtId="0" fontId="12" fillId="2" borderId="46" xfId="0" applyFont="1" applyFill="1" applyBorder="1" applyAlignment="1" applyProtection="1">
      <alignment horizontal="left" vertical="center" wrapText="1"/>
    </xf>
    <xf numFmtId="0" fontId="12" fillId="2" borderId="47" xfId="0" applyFont="1" applyFill="1" applyBorder="1" applyAlignment="1" applyProtection="1">
      <alignment horizontal="left" vertical="center" wrapText="1"/>
    </xf>
    <xf numFmtId="0" fontId="12" fillId="2" borderId="48" xfId="0" applyFont="1" applyFill="1" applyBorder="1" applyAlignment="1" applyProtection="1">
      <alignment horizontal="left" vertical="center" wrapText="1"/>
    </xf>
    <xf numFmtId="0" fontId="19" fillId="3" borderId="0" xfId="0" applyFont="1" applyFill="1" applyBorder="1" applyAlignment="1" applyProtection="1">
      <alignment horizontal="left" vertical="center" wrapText="1"/>
    </xf>
    <xf numFmtId="0" fontId="9" fillId="0" borderId="38" xfId="0" applyFont="1" applyFill="1" applyBorder="1" applyAlignment="1" applyProtection="1">
      <alignment horizontal="left" vertical="center" wrapText="1"/>
    </xf>
    <xf numFmtId="0" fontId="9" fillId="0" borderId="16" xfId="0" applyFont="1" applyFill="1" applyBorder="1" applyAlignment="1" applyProtection="1">
      <alignment horizontal="left" vertical="center" wrapText="1"/>
    </xf>
    <xf numFmtId="0" fontId="9" fillId="0" borderId="30" xfId="0" applyFont="1" applyFill="1" applyBorder="1" applyAlignment="1" applyProtection="1">
      <alignment horizontal="left" vertical="center" wrapText="1"/>
    </xf>
    <xf numFmtId="0" fontId="1" fillId="2" borderId="18" xfId="0" applyFont="1" applyFill="1" applyBorder="1" applyAlignment="1" applyProtection="1">
      <alignment horizontal="center" vertical="center" wrapText="1"/>
    </xf>
    <xf numFmtId="0" fontId="1" fillId="2" borderId="19" xfId="0" applyFont="1" applyFill="1" applyBorder="1" applyAlignment="1" applyProtection="1">
      <alignment horizontal="center" vertical="center" wrapText="1"/>
    </xf>
    <xf numFmtId="0" fontId="1" fillId="2" borderId="20" xfId="0" applyFont="1" applyFill="1" applyBorder="1" applyAlignment="1" applyProtection="1">
      <alignment horizontal="center" vertical="center" wrapText="1"/>
    </xf>
    <xf numFmtId="0" fontId="1" fillId="2" borderId="21" xfId="0" applyFont="1" applyFill="1" applyBorder="1" applyAlignment="1" applyProtection="1">
      <alignment horizontal="center" vertical="center" wrapText="1"/>
    </xf>
    <xf numFmtId="0" fontId="1" fillId="2" borderId="0" xfId="0" applyFont="1" applyFill="1" applyBorder="1" applyAlignment="1" applyProtection="1">
      <alignment horizontal="center" vertical="center" wrapText="1"/>
    </xf>
    <xf numFmtId="0" fontId="1" fillId="2" borderId="22" xfId="0" applyFont="1" applyFill="1" applyBorder="1" applyAlignment="1" applyProtection="1">
      <alignment horizontal="center" vertical="center" wrapText="1"/>
    </xf>
    <xf numFmtId="0" fontId="1" fillId="2" borderId="23" xfId="0" applyFont="1" applyFill="1" applyBorder="1" applyAlignment="1" applyProtection="1">
      <alignment horizontal="center" vertical="center" wrapText="1"/>
    </xf>
    <xf numFmtId="0" fontId="1" fillId="2" borderId="24" xfId="0" applyFont="1" applyFill="1" applyBorder="1" applyAlignment="1" applyProtection="1">
      <alignment horizontal="center" vertical="center" wrapText="1"/>
    </xf>
    <xf numFmtId="0" fontId="1" fillId="2" borderId="25" xfId="0" applyFont="1" applyFill="1" applyBorder="1" applyAlignment="1" applyProtection="1">
      <alignment horizontal="center" vertical="center" wrapText="1"/>
    </xf>
    <xf numFmtId="0" fontId="1" fillId="2" borderId="18" xfId="0" applyFont="1" applyFill="1" applyBorder="1" applyAlignment="1" applyProtection="1">
      <alignment horizontal="center"/>
      <protection locked="0"/>
    </xf>
    <xf numFmtId="0" fontId="1" fillId="2" borderId="19" xfId="0" applyFont="1" applyFill="1" applyBorder="1" applyAlignment="1" applyProtection="1">
      <alignment horizontal="center"/>
      <protection locked="0"/>
    </xf>
    <xf numFmtId="0" fontId="1" fillId="2" borderId="20" xfId="0" applyFont="1" applyFill="1" applyBorder="1" applyAlignment="1" applyProtection="1">
      <alignment horizontal="center"/>
      <protection locked="0"/>
    </xf>
    <xf numFmtId="0" fontId="1" fillId="2" borderId="23" xfId="0" applyFont="1" applyFill="1" applyBorder="1" applyAlignment="1" applyProtection="1">
      <alignment horizontal="center"/>
      <protection locked="0"/>
    </xf>
    <xf numFmtId="0" fontId="1" fillId="2" borderId="24" xfId="0" applyFont="1" applyFill="1" applyBorder="1" applyAlignment="1" applyProtection="1">
      <alignment horizontal="center"/>
      <protection locked="0"/>
    </xf>
    <xf numFmtId="0" fontId="1" fillId="2" borderId="25" xfId="0" applyFont="1" applyFill="1" applyBorder="1" applyAlignment="1" applyProtection="1">
      <alignment horizontal="center"/>
      <protection locked="0"/>
    </xf>
    <xf numFmtId="0" fontId="9" fillId="3" borderId="19" xfId="0" applyFont="1" applyFill="1" applyBorder="1" applyAlignment="1" applyProtection="1">
      <alignment horizontal="center" wrapText="1"/>
    </xf>
    <xf numFmtId="0" fontId="4" fillId="3" borderId="0" xfId="0" applyFont="1" applyFill="1" applyBorder="1" applyAlignment="1" applyProtection="1">
      <alignment horizontal="left"/>
    </xf>
    <xf numFmtId="0" fontId="77" fillId="13" borderId="63" xfId="0" applyFont="1" applyFill="1" applyBorder="1" applyAlignment="1">
      <alignment horizontal="left" vertical="top" wrapText="1"/>
    </xf>
    <xf numFmtId="0" fontId="77" fillId="13" borderId="64" xfId="0" applyFont="1" applyFill="1" applyBorder="1" applyAlignment="1">
      <alignment horizontal="left" vertical="top" wrapText="1"/>
    </xf>
    <xf numFmtId="0" fontId="77" fillId="13" borderId="65" xfId="0" applyFont="1" applyFill="1" applyBorder="1" applyAlignment="1">
      <alignment horizontal="left" vertical="top" wrapText="1"/>
    </xf>
    <xf numFmtId="0" fontId="9" fillId="3" borderId="24" xfId="0" applyFont="1" applyFill="1" applyBorder="1" applyAlignment="1" applyProtection="1">
      <alignment horizontal="left" vertical="center" wrapText="1"/>
    </xf>
    <xf numFmtId="0" fontId="78" fillId="13" borderId="63" xfId="0" applyFont="1" applyFill="1" applyBorder="1" applyAlignment="1">
      <alignment horizontal="justify" vertical="top" wrapText="1"/>
    </xf>
    <xf numFmtId="0" fontId="78" fillId="13" borderId="65" xfId="0" applyFont="1" applyFill="1" applyBorder="1" applyAlignment="1">
      <alignment horizontal="justify" vertical="top" wrapText="1"/>
    </xf>
    <xf numFmtId="0" fontId="77" fillId="2" borderId="63" xfId="0" applyFont="1" applyFill="1" applyBorder="1" applyAlignment="1">
      <alignment horizontal="left" vertical="top" wrapText="1"/>
    </xf>
    <xf numFmtId="0" fontId="77" fillId="2" borderId="65" xfId="0" applyFont="1" applyFill="1" applyBorder="1" applyAlignment="1">
      <alignment horizontal="left" vertical="top" wrapText="1"/>
    </xf>
    <xf numFmtId="0" fontId="78" fillId="13" borderId="64" xfId="0" applyFont="1" applyFill="1" applyBorder="1" applyAlignment="1">
      <alignment horizontal="justify" vertical="top" wrapText="1"/>
    </xf>
    <xf numFmtId="0" fontId="77" fillId="13" borderId="63" xfId="0" applyFont="1" applyFill="1" applyBorder="1" applyAlignment="1">
      <alignment vertical="top" wrapText="1"/>
    </xf>
    <xf numFmtId="0" fontId="77" fillId="13" borderId="65" xfId="0" applyFont="1" applyFill="1" applyBorder="1" applyAlignment="1">
      <alignment vertical="top" wrapText="1"/>
    </xf>
    <xf numFmtId="0" fontId="78" fillId="2" borderId="63" xfId="0" applyFont="1" applyFill="1" applyBorder="1" applyAlignment="1">
      <alignment horizontal="justify" vertical="top" wrapText="1"/>
    </xf>
    <xf numFmtId="0" fontId="78" fillId="2" borderId="65" xfId="0" applyFont="1" applyFill="1" applyBorder="1" applyAlignment="1">
      <alignment horizontal="justify" vertical="top" wrapText="1"/>
    </xf>
    <xf numFmtId="9" fontId="78" fillId="2" borderId="63" xfId="0" applyNumberFormat="1" applyFont="1" applyFill="1" applyBorder="1" applyAlignment="1">
      <alignment horizontal="justify" vertical="top" wrapText="1"/>
    </xf>
    <xf numFmtId="0" fontId="12" fillId="0" borderId="16" xfId="0" applyFont="1" applyBorder="1"/>
    <xf numFmtId="0" fontId="12" fillId="0" borderId="30" xfId="0" applyFont="1" applyBorder="1"/>
    <xf numFmtId="0" fontId="9" fillId="3" borderId="19" xfId="0" applyFont="1" applyFill="1" applyBorder="1" applyAlignment="1">
      <alignment horizontal="center"/>
    </xf>
    <xf numFmtId="0" fontId="9" fillId="3" borderId="0" xfId="0" applyFont="1" applyFill="1" applyBorder="1" applyAlignment="1" applyProtection="1">
      <alignment horizontal="center" wrapText="1"/>
    </xf>
    <xf numFmtId="0" fontId="77" fillId="13" borderId="68" xfId="0" applyFont="1" applyFill="1" applyBorder="1" applyAlignment="1">
      <alignment horizontal="left" vertical="top" wrapText="1"/>
    </xf>
    <xf numFmtId="0" fontId="78" fillId="13" borderId="68" xfId="0" applyFont="1" applyFill="1" applyBorder="1" applyAlignment="1">
      <alignment horizontal="justify" vertical="top" wrapText="1"/>
    </xf>
    <xf numFmtId="0" fontId="33" fillId="4" borderId="1" xfId="0" applyFont="1" applyFill="1" applyBorder="1" applyAlignment="1">
      <alignment horizontal="center"/>
    </xf>
    <xf numFmtId="0" fontId="27" fillId="0" borderId="38" xfId="0" applyFont="1" applyFill="1" applyBorder="1" applyAlignment="1">
      <alignment horizontal="center"/>
    </xf>
    <xf numFmtId="0" fontId="27" fillId="0" borderId="49" xfId="0" applyFont="1" applyFill="1" applyBorder="1" applyAlignment="1">
      <alignment horizontal="center"/>
    </xf>
    <xf numFmtId="0" fontId="29" fillId="3" borderId="24" xfId="0" applyFont="1" applyFill="1" applyBorder="1"/>
    <xf numFmtId="0" fontId="69" fillId="11" borderId="36" xfId="0" applyFont="1" applyFill="1" applyBorder="1" applyAlignment="1" applyProtection="1">
      <alignment horizontal="center" vertical="center"/>
    </xf>
    <xf numFmtId="0" fontId="69" fillId="11" borderId="45" xfId="0" applyFont="1" applyFill="1" applyBorder="1" applyAlignment="1" applyProtection="1">
      <alignment horizontal="center" vertical="center"/>
    </xf>
    <xf numFmtId="0" fontId="72" fillId="12" borderId="29" xfId="4" applyFont="1" applyFill="1" applyBorder="1" applyAlignment="1" applyProtection="1">
      <alignment horizontal="center"/>
      <protection locked="0"/>
    </xf>
    <xf numFmtId="0" fontId="72" fillId="12" borderId="48" xfId="4" applyFont="1" applyFill="1" applyBorder="1" applyAlignment="1" applyProtection="1">
      <alignment horizontal="center"/>
      <protection locked="0"/>
    </xf>
    <xf numFmtId="0" fontId="69" fillId="11" borderId="29" xfId="0" applyFont="1" applyFill="1" applyBorder="1" applyAlignment="1" applyProtection="1">
      <alignment horizontal="center" vertical="center" wrapText="1"/>
    </xf>
    <xf numFmtId="0" fontId="69" fillId="11" borderId="51" xfId="0" applyFont="1" applyFill="1" applyBorder="1" applyAlignment="1" applyProtection="1">
      <alignment horizontal="center" vertical="center" wrapText="1"/>
    </xf>
    <xf numFmtId="0" fontId="72" fillId="12" borderId="29" xfId="4" applyFont="1" applyFill="1" applyBorder="1" applyAlignment="1" applyProtection="1">
      <alignment horizontal="center" vertical="center"/>
      <protection locked="0"/>
    </xf>
    <xf numFmtId="0" fontId="72" fillId="12" borderId="51" xfId="4" applyFont="1" applyFill="1" applyBorder="1" applyAlignment="1" applyProtection="1">
      <alignment horizontal="center" vertical="center"/>
      <protection locked="0"/>
    </xf>
    <xf numFmtId="0" fontId="64" fillId="10" borderId="57" xfId="0" applyFont="1" applyFill="1" applyBorder="1" applyAlignment="1" applyProtection="1">
      <alignment horizontal="center" vertical="center"/>
    </xf>
    <xf numFmtId="0" fontId="64" fillId="10" borderId="58" xfId="0" applyFont="1" applyFill="1" applyBorder="1" applyAlignment="1" applyProtection="1">
      <alignment horizontal="center" vertical="center"/>
    </xf>
    <xf numFmtId="0" fontId="64" fillId="10" borderId="17" xfId="0" applyFont="1" applyFill="1" applyBorder="1" applyAlignment="1" applyProtection="1">
      <alignment horizontal="center" vertical="center"/>
    </xf>
    <xf numFmtId="0" fontId="72" fillId="12" borderId="35" xfId="4" applyFont="1" applyFill="1" applyBorder="1" applyAlignment="1" applyProtection="1">
      <alignment horizontal="center" vertical="center"/>
      <protection locked="0"/>
    </xf>
    <xf numFmtId="0" fontId="72" fillId="12" borderId="55" xfId="4" applyFont="1" applyFill="1" applyBorder="1" applyAlignment="1" applyProtection="1">
      <alignment horizontal="center" vertical="center"/>
      <protection locked="0"/>
    </xf>
    <xf numFmtId="0" fontId="72" fillId="12" borderId="34" xfId="4" applyFont="1" applyFill="1" applyBorder="1" applyAlignment="1" applyProtection="1">
      <alignment horizontal="center" vertical="center"/>
      <protection locked="0"/>
    </xf>
    <xf numFmtId="0" fontId="72" fillId="12" borderId="39" xfId="4" applyFont="1" applyFill="1" applyBorder="1" applyAlignment="1" applyProtection="1">
      <alignment horizontal="center" vertical="center"/>
      <protection locked="0"/>
    </xf>
    <xf numFmtId="10" fontId="72" fillId="12" borderId="29" xfId="4" applyNumberFormat="1" applyFont="1" applyFill="1" applyBorder="1" applyAlignment="1" applyProtection="1">
      <alignment horizontal="center" vertical="center"/>
      <protection locked="0"/>
    </xf>
    <xf numFmtId="10" fontId="72" fillId="12" borderId="51" xfId="4" applyNumberFormat="1" applyFont="1" applyFill="1" applyBorder="1" applyAlignment="1" applyProtection="1">
      <alignment horizontal="center" vertical="center"/>
      <protection locked="0"/>
    </xf>
    <xf numFmtId="0" fontId="64" fillId="3" borderId="19" xfId="0" applyFont="1" applyFill="1" applyBorder="1" applyAlignment="1">
      <alignment horizontal="center" vertical="center"/>
    </xf>
    <xf numFmtId="0" fontId="65" fillId="3" borderId="18" xfId="0" applyFont="1" applyFill="1" applyBorder="1" applyAlignment="1">
      <alignment horizontal="center" vertical="top" wrapText="1"/>
    </xf>
    <xf numFmtId="0" fontId="65" fillId="3" borderId="19" xfId="0" applyFont="1" applyFill="1" applyBorder="1" applyAlignment="1">
      <alignment horizontal="center" vertical="top" wrapText="1"/>
    </xf>
    <xf numFmtId="0" fontId="67" fillId="3" borderId="19" xfId="0" applyFont="1" applyFill="1" applyBorder="1" applyAlignment="1">
      <alignment horizontal="center" vertical="top" wrapText="1"/>
    </xf>
    <xf numFmtId="0" fontId="68" fillId="3" borderId="23" xfId="1" applyFont="1" applyFill="1" applyBorder="1" applyAlignment="1" applyProtection="1">
      <alignment horizontal="center" vertical="top" wrapText="1"/>
    </xf>
    <xf numFmtId="0" fontId="68" fillId="3" borderId="24" xfId="1" applyFont="1" applyFill="1" applyBorder="1" applyAlignment="1" applyProtection="1">
      <alignment horizontal="center" vertical="top" wrapText="1"/>
    </xf>
    <xf numFmtId="0" fontId="64" fillId="2" borderId="29" xfId="0" applyFont="1" applyFill="1" applyBorder="1" applyAlignment="1">
      <alignment horizontal="center" vertical="center"/>
    </xf>
    <xf numFmtId="0" fontId="64" fillId="2" borderId="47" xfId="0" applyFont="1" applyFill="1" applyBorder="1" applyAlignment="1">
      <alignment horizontal="center" vertical="center"/>
    </xf>
    <xf numFmtId="0" fontId="64" fillId="2" borderId="51" xfId="0" applyFont="1" applyFill="1" applyBorder="1" applyAlignment="1">
      <alignment horizontal="center" vertical="center"/>
    </xf>
    <xf numFmtId="0" fontId="64" fillId="2" borderId="35" xfId="0" applyFont="1" applyFill="1" applyBorder="1" applyAlignment="1" applyProtection="1">
      <alignment horizontal="left" vertical="center" wrapText="1"/>
    </xf>
    <xf numFmtId="0" fontId="64" fillId="2" borderId="55" xfId="0" applyFont="1" applyFill="1" applyBorder="1" applyAlignment="1" applyProtection="1">
      <alignment horizontal="left" vertical="center" wrapText="1"/>
    </xf>
    <xf numFmtId="0" fontId="72" fillId="8" borderId="29" xfId="4" applyFont="1" applyBorder="1" applyAlignment="1" applyProtection="1">
      <alignment horizontal="center" vertical="center"/>
      <protection locked="0"/>
    </xf>
    <xf numFmtId="0" fontId="72" fillId="8" borderId="51" xfId="4" applyFont="1" applyBorder="1" applyAlignment="1" applyProtection="1">
      <alignment horizontal="center" vertical="center"/>
      <protection locked="0"/>
    </xf>
    <xf numFmtId="0" fontId="69" fillId="11" borderId="44" xfId="0" applyFont="1" applyFill="1" applyBorder="1" applyAlignment="1" applyProtection="1">
      <alignment horizontal="center" vertical="center"/>
    </xf>
    <xf numFmtId="0" fontId="72" fillId="8" borderId="29" xfId="4" applyFont="1" applyBorder="1" applyAlignment="1" applyProtection="1">
      <alignment horizontal="left" vertical="center" wrapText="1"/>
      <protection locked="0"/>
    </xf>
    <xf numFmtId="0" fontId="72" fillId="8" borderId="47" xfId="4" applyFont="1" applyBorder="1" applyAlignment="1" applyProtection="1">
      <alignment horizontal="left" vertical="center" wrapText="1"/>
      <protection locked="0"/>
    </xf>
    <xf numFmtId="0" fontId="72" fillId="8" borderId="48" xfId="4" applyFont="1" applyBorder="1" applyAlignment="1" applyProtection="1">
      <alignment horizontal="left" vertical="center" wrapText="1"/>
      <protection locked="0"/>
    </xf>
    <xf numFmtId="0" fontId="72" fillId="12" borderId="29" xfId="4" applyFont="1" applyFill="1" applyBorder="1" applyAlignment="1" applyProtection="1">
      <alignment horizontal="left" vertical="center" wrapText="1"/>
      <protection locked="0"/>
    </xf>
    <xf numFmtId="0" fontId="72" fillId="12" borderId="47" xfId="4" applyFont="1" applyFill="1" applyBorder="1" applyAlignment="1" applyProtection="1">
      <alignment horizontal="left" vertical="center" wrapText="1"/>
      <protection locked="0"/>
    </xf>
    <xf numFmtId="0" fontId="72" fillId="12" borderId="48" xfId="4" applyFont="1" applyFill="1" applyBorder="1" applyAlignment="1" applyProtection="1">
      <alignment horizontal="left" vertical="center" wrapText="1"/>
      <protection locked="0"/>
    </xf>
    <xf numFmtId="0" fontId="64" fillId="2" borderId="52" xfId="0" applyFont="1" applyFill="1" applyBorder="1" applyAlignment="1" applyProtection="1">
      <alignment horizontal="left" vertical="center" wrapText="1"/>
    </xf>
    <xf numFmtId="0" fontId="64" fillId="0" borderId="35" xfId="0" applyFont="1" applyBorder="1" applyAlignment="1" applyProtection="1">
      <alignment horizontal="center" vertical="center" wrapText="1"/>
    </xf>
    <xf numFmtId="0" fontId="64" fillId="0" borderId="52" xfId="0" applyFont="1" applyBorder="1" applyAlignment="1" applyProtection="1">
      <alignment horizontal="center" vertical="center" wrapText="1"/>
    </xf>
    <xf numFmtId="0" fontId="64" fillId="0" borderId="55" xfId="0" applyFont="1" applyBorder="1" applyAlignment="1" applyProtection="1">
      <alignment horizontal="center" vertical="center" wrapText="1"/>
    </xf>
    <xf numFmtId="0" fontId="64" fillId="2" borderId="50" xfId="0" applyFont="1" applyFill="1" applyBorder="1" applyAlignment="1" applyProtection="1">
      <alignment horizontal="left" vertical="center" wrapText="1"/>
    </xf>
    <xf numFmtId="0" fontId="64" fillId="2" borderId="56" xfId="0" applyFont="1" applyFill="1" applyBorder="1" applyAlignment="1" applyProtection="1">
      <alignment horizontal="left" vertical="center" wrapText="1"/>
    </xf>
    <xf numFmtId="0" fontId="64" fillId="10" borderId="38" xfId="0" applyFont="1" applyFill="1" applyBorder="1" applyAlignment="1" applyProtection="1">
      <alignment horizontal="center" vertical="center"/>
    </xf>
    <xf numFmtId="0" fontId="64" fillId="10" borderId="16" xfId="0" applyFont="1" applyFill="1" applyBorder="1" applyAlignment="1" applyProtection="1">
      <alignment horizontal="center" vertical="center"/>
    </xf>
    <xf numFmtId="0" fontId="64" fillId="10" borderId="30" xfId="0" applyFont="1" applyFill="1" applyBorder="1" applyAlignment="1" applyProtection="1">
      <alignment horizontal="center" vertical="center"/>
    </xf>
    <xf numFmtId="0" fontId="64" fillId="2" borderId="35" xfId="0" applyFont="1" applyFill="1" applyBorder="1" applyAlignment="1" applyProtection="1">
      <alignment horizontal="center" vertical="center" wrapText="1"/>
    </xf>
    <xf numFmtId="0" fontId="64" fillId="2" borderId="52" xfId="0" applyFont="1" applyFill="1" applyBorder="1" applyAlignment="1" applyProtection="1">
      <alignment horizontal="center" vertical="center" wrapText="1"/>
    </xf>
    <xf numFmtId="0" fontId="64" fillId="2" borderId="55" xfId="0" applyFont="1" applyFill="1" applyBorder="1" applyAlignment="1" applyProtection="1">
      <alignment horizontal="center" vertical="center" wrapText="1"/>
    </xf>
    <xf numFmtId="0" fontId="72" fillId="8" borderId="29" xfId="4" applyFont="1" applyBorder="1" applyAlignment="1" applyProtection="1">
      <alignment horizontal="center" vertical="center" wrapText="1"/>
      <protection locked="0"/>
    </xf>
    <xf numFmtId="0" fontId="72" fillId="8" borderId="48" xfId="4" applyFont="1" applyBorder="1" applyAlignment="1" applyProtection="1">
      <alignment horizontal="center" vertical="center" wrapText="1"/>
      <protection locked="0"/>
    </xf>
    <xf numFmtId="0" fontId="72" fillId="8" borderId="35" xfId="4" applyFont="1" applyBorder="1" applyAlignment="1" applyProtection="1">
      <alignment horizontal="center" vertical="center"/>
      <protection locked="0"/>
    </xf>
    <xf numFmtId="0" fontId="72" fillId="8" borderId="55" xfId="4" applyFont="1" applyBorder="1" applyAlignment="1" applyProtection="1">
      <alignment horizontal="center" vertical="center"/>
      <protection locked="0"/>
    </xf>
    <xf numFmtId="0" fontId="72" fillId="9" borderId="35" xfId="4" applyFont="1" applyFill="1" applyBorder="1" applyAlignment="1" applyProtection="1">
      <alignment horizontal="center" vertical="center"/>
      <protection locked="0"/>
    </xf>
    <xf numFmtId="0" fontId="72" fillId="9" borderId="55" xfId="4" applyFont="1" applyFill="1" applyBorder="1" applyAlignment="1" applyProtection="1">
      <alignment horizontal="center" vertical="center"/>
      <protection locked="0"/>
    </xf>
    <xf numFmtId="0" fontId="72" fillId="8" borderId="34" xfId="4" applyFont="1" applyBorder="1" applyAlignment="1" applyProtection="1">
      <alignment horizontal="center" vertical="center"/>
      <protection locked="0"/>
    </xf>
    <xf numFmtId="0" fontId="72" fillId="8" borderId="39" xfId="4" applyFont="1" applyBorder="1" applyAlignment="1" applyProtection="1">
      <alignment horizontal="center" vertical="center"/>
      <protection locked="0"/>
    </xf>
    <xf numFmtId="0" fontId="72" fillId="12" borderId="35" xfId="4" applyFont="1" applyFill="1" applyBorder="1" applyAlignment="1" applyProtection="1">
      <alignment horizontal="center" vertical="center" wrapText="1"/>
      <protection locked="0"/>
    </xf>
    <xf numFmtId="0" fontId="72" fillId="12" borderId="55" xfId="4" applyFont="1" applyFill="1" applyBorder="1" applyAlignment="1" applyProtection="1">
      <alignment horizontal="center" vertical="center" wrapText="1"/>
      <protection locked="0"/>
    </xf>
    <xf numFmtId="0" fontId="64" fillId="2" borderId="10" xfId="0" applyFont="1" applyFill="1" applyBorder="1" applyAlignment="1" applyProtection="1">
      <alignment horizontal="center" vertical="center" wrapText="1"/>
    </xf>
    <xf numFmtId="0" fontId="64" fillId="3" borderId="35" xfId="0" applyFont="1" applyFill="1" applyBorder="1" applyAlignment="1" applyProtection="1">
      <alignment horizontal="left" vertical="center" wrapText="1"/>
    </xf>
    <xf numFmtId="0" fontId="64" fillId="3" borderId="52" xfId="0" applyFont="1" applyFill="1" applyBorder="1" applyAlignment="1" applyProtection="1">
      <alignment horizontal="left" vertical="center" wrapText="1"/>
    </xf>
    <xf numFmtId="0" fontId="64" fillId="3" borderId="55" xfId="0" applyFont="1" applyFill="1" applyBorder="1" applyAlignment="1" applyProtection="1">
      <alignment horizontal="left" vertical="center" wrapText="1"/>
    </xf>
    <xf numFmtId="0" fontId="64" fillId="10" borderId="35" xfId="0" applyFont="1" applyFill="1" applyBorder="1" applyAlignment="1" applyProtection="1">
      <alignment horizontal="left" vertical="center" wrapText="1"/>
    </xf>
    <xf numFmtId="0" fontId="64" fillId="10" borderId="55" xfId="0" applyFont="1" applyFill="1" applyBorder="1" applyAlignment="1" applyProtection="1">
      <alignment horizontal="left" vertical="center" wrapText="1"/>
    </xf>
    <xf numFmtId="0" fontId="69" fillId="11" borderId="54" xfId="0" applyFont="1" applyFill="1" applyBorder="1" applyAlignment="1" applyProtection="1">
      <alignment horizontal="center" vertical="center"/>
    </xf>
    <xf numFmtId="0" fontId="69" fillId="11" borderId="43" xfId="0" applyFont="1" applyFill="1" applyBorder="1" applyAlignment="1" applyProtection="1">
      <alignment horizontal="center" vertical="center"/>
    </xf>
    <xf numFmtId="0" fontId="72" fillId="8" borderId="51" xfId="4" applyFont="1" applyBorder="1" applyAlignment="1" applyProtection="1">
      <alignment horizontal="center" vertical="center" wrapText="1"/>
      <protection locked="0"/>
    </xf>
    <xf numFmtId="0" fontId="64" fillId="0" borderId="10" xfId="0" applyFont="1" applyBorder="1" applyAlignment="1" applyProtection="1">
      <alignment horizontal="left" vertical="center" wrapText="1"/>
    </xf>
    <xf numFmtId="0" fontId="72" fillId="12" borderId="29" xfId="4" applyFont="1" applyFill="1" applyBorder="1" applyAlignment="1" applyProtection="1">
      <alignment horizontal="center" vertical="center" wrapText="1"/>
      <protection locked="0"/>
    </xf>
    <xf numFmtId="0" fontId="72" fillId="12" borderId="48" xfId="4" applyFont="1" applyFill="1" applyBorder="1" applyAlignment="1" applyProtection="1">
      <alignment horizontal="center" vertical="center" wrapText="1"/>
      <protection locked="0"/>
    </xf>
    <xf numFmtId="0" fontId="69" fillId="11" borderId="48" xfId="0" applyFont="1" applyFill="1" applyBorder="1" applyAlignment="1" applyProtection="1">
      <alignment horizontal="center" vertical="center" wrapText="1"/>
    </xf>
    <xf numFmtId="0" fontId="64" fillId="10" borderId="52" xfId="0" applyFont="1" applyFill="1" applyBorder="1" applyAlignment="1" applyProtection="1">
      <alignment horizontal="left" vertical="center" wrapText="1"/>
    </xf>
    <xf numFmtId="0" fontId="72" fillId="8" borderId="29" xfId="4" applyFont="1" applyBorder="1" applyAlignment="1" applyProtection="1">
      <alignment horizontal="center"/>
      <protection locked="0"/>
    </xf>
    <xf numFmtId="0" fontId="72" fillId="8" borderId="48" xfId="4" applyFont="1" applyBorder="1" applyAlignment="1" applyProtection="1">
      <alignment horizontal="center"/>
      <protection locked="0"/>
    </xf>
    <xf numFmtId="0" fontId="72" fillId="12" borderId="47" xfId="4" applyFont="1" applyFill="1" applyBorder="1" applyAlignment="1" applyProtection="1">
      <alignment horizontal="center" vertical="center"/>
      <protection locked="0"/>
    </xf>
    <xf numFmtId="0" fontId="72" fillId="12" borderId="48" xfId="4" applyFont="1" applyFill="1" applyBorder="1" applyAlignment="1" applyProtection="1">
      <alignment horizontal="center" vertical="center"/>
      <protection locked="0"/>
    </xf>
    <xf numFmtId="0" fontId="72" fillId="12" borderId="46" xfId="4" applyFont="1" applyFill="1" applyBorder="1" applyAlignment="1" applyProtection="1">
      <alignment horizontal="center" vertical="center" wrapText="1"/>
      <protection locked="0"/>
    </xf>
    <xf numFmtId="0" fontId="72" fillId="12" borderId="51" xfId="4" applyFont="1" applyFill="1" applyBorder="1" applyAlignment="1" applyProtection="1">
      <alignment horizontal="center" vertical="center" wrapText="1"/>
      <protection locked="0"/>
    </xf>
    <xf numFmtId="0" fontId="64" fillId="0" borderId="35" xfId="0" applyFont="1" applyBorder="1" applyAlignment="1" applyProtection="1">
      <alignment horizontal="left" vertical="center" wrapText="1"/>
    </xf>
    <xf numFmtId="0" fontId="64" fillId="0" borderId="55" xfId="0" applyFont="1" applyBorder="1" applyAlignment="1" applyProtection="1">
      <alignment horizontal="left" vertical="center" wrapText="1"/>
    </xf>
    <xf numFmtId="0" fontId="69" fillId="11" borderId="47" xfId="0" applyFont="1" applyFill="1" applyBorder="1" applyAlignment="1" applyProtection="1">
      <alignment horizontal="center" vertical="center" wrapText="1"/>
    </xf>
    <xf numFmtId="0" fontId="72" fillId="8" borderId="47" xfId="4" applyFont="1" applyBorder="1" applyAlignment="1" applyProtection="1">
      <alignment horizontal="center" vertical="center"/>
      <protection locked="0"/>
    </xf>
    <xf numFmtId="10" fontId="72" fillId="8" borderId="29" xfId="4" applyNumberFormat="1" applyFont="1" applyBorder="1" applyAlignment="1" applyProtection="1">
      <alignment horizontal="center" vertical="center" wrapText="1"/>
      <protection locked="0"/>
    </xf>
    <xf numFmtId="10" fontId="72" fillId="8" borderId="51" xfId="4" applyNumberFormat="1" applyFont="1" applyBorder="1" applyAlignment="1" applyProtection="1">
      <alignment horizontal="center" vertical="center" wrapText="1"/>
      <protection locked="0"/>
    </xf>
    <xf numFmtId="0" fontId="72" fillId="8" borderId="47" xfId="4" applyFont="1" applyBorder="1" applyAlignment="1" applyProtection="1">
      <alignment horizontal="center" vertical="center" wrapText="1"/>
      <protection locked="0"/>
    </xf>
    <xf numFmtId="10" fontId="76" fillId="11" borderId="29" xfId="4" applyNumberFormat="1" applyFont="1" applyFill="1" applyBorder="1" applyAlignment="1" applyProtection="1">
      <alignment horizontal="center" vertical="center" wrapText="1"/>
      <protection locked="0"/>
    </xf>
    <xf numFmtId="10" fontId="76" fillId="11" borderId="51" xfId="4" applyNumberFormat="1" applyFont="1" applyFill="1" applyBorder="1" applyAlignment="1" applyProtection="1">
      <alignment horizontal="center" vertical="center" wrapText="1"/>
      <protection locked="0"/>
    </xf>
    <xf numFmtId="0" fontId="69" fillId="11" borderId="43" xfId="0" applyFont="1" applyFill="1" applyBorder="1" applyAlignment="1" applyProtection="1">
      <alignment horizontal="center" vertical="center" wrapText="1"/>
    </xf>
    <xf numFmtId="0" fontId="69" fillId="11" borderId="54" xfId="0" applyFont="1" applyFill="1" applyBorder="1" applyAlignment="1" applyProtection="1">
      <alignment horizontal="center" vertical="center" wrapText="1"/>
    </xf>
    <xf numFmtId="0" fontId="64" fillId="3" borderId="28" xfId="0" applyFont="1" applyFill="1" applyBorder="1" applyAlignment="1" applyProtection="1">
      <alignment horizontal="left" vertical="center" wrapText="1"/>
    </xf>
    <xf numFmtId="0" fontId="72" fillId="12" borderId="35" xfId="4" applyFont="1" applyFill="1" applyBorder="1" applyAlignment="1" applyProtection="1">
      <alignment horizontal="center" wrapText="1"/>
      <protection locked="0"/>
    </xf>
    <xf numFmtId="0" fontId="72" fillId="12" borderId="55" xfId="4" applyFont="1" applyFill="1" applyBorder="1" applyAlignment="1" applyProtection="1">
      <alignment horizontal="center" wrapText="1"/>
      <protection locked="0"/>
    </xf>
    <xf numFmtId="0" fontId="72" fillId="12" borderId="34" xfId="4" applyFont="1" applyFill="1" applyBorder="1" applyAlignment="1" applyProtection="1">
      <alignment horizontal="center" wrapText="1"/>
      <protection locked="0"/>
    </xf>
    <xf numFmtId="0" fontId="72" fillId="12" borderId="39" xfId="4" applyFont="1" applyFill="1" applyBorder="1" applyAlignment="1" applyProtection="1">
      <alignment horizontal="center" wrapText="1"/>
      <protection locked="0"/>
    </xf>
    <xf numFmtId="0" fontId="72" fillId="8" borderId="35" xfId="4" applyFont="1" applyBorder="1" applyAlignment="1" applyProtection="1">
      <alignment horizontal="center" wrapText="1"/>
      <protection locked="0"/>
    </xf>
    <xf numFmtId="0" fontId="72" fillId="8" borderId="55" xfId="4" applyFont="1" applyBorder="1" applyAlignment="1" applyProtection="1">
      <alignment horizontal="center" wrapText="1"/>
      <protection locked="0"/>
    </xf>
    <xf numFmtId="0" fontId="72" fillId="8" borderId="34" xfId="4" applyFont="1" applyBorder="1" applyAlignment="1" applyProtection="1">
      <alignment horizontal="center" wrapText="1"/>
      <protection locked="0"/>
    </xf>
    <xf numFmtId="0" fontId="72" fillId="8" borderId="39" xfId="4" applyFont="1" applyBorder="1" applyAlignment="1" applyProtection="1">
      <alignment horizontal="center" wrapText="1"/>
      <protection locked="0"/>
    </xf>
    <xf numFmtId="0" fontId="64" fillId="0" borderId="52" xfId="0" applyFont="1" applyBorder="1" applyAlignment="1" applyProtection="1">
      <alignment horizontal="left" vertical="center" wrapText="1"/>
    </xf>
    <xf numFmtId="0" fontId="69" fillId="11" borderId="36" xfId="0" applyFont="1" applyFill="1" applyBorder="1" applyAlignment="1" applyProtection="1">
      <alignment horizontal="center" vertical="center" wrapText="1"/>
    </xf>
    <xf numFmtId="0" fontId="69" fillId="0" borderId="0" xfId="0" applyFont="1" applyAlignment="1" applyProtection="1">
      <alignment horizontal="left"/>
    </xf>
    <xf numFmtId="0" fontId="64" fillId="2" borderId="53" xfId="0" applyFont="1" applyFill="1" applyBorder="1" applyAlignment="1" applyProtection="1">
      <alignment horizontal="left" vertical="center" wrapText="1"/>
    </xf>
  </cellXfs>
  <cellStyles count="5">
    <cellStyle name="Bad" xfId="3" builtinId="27"/>
    <cellStyle name="Good" xfId="2" builtinId="26"/>
    <cellStyle name="Hyperlink" xfId="1" builtinId="8"/>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5</xdr:row>
      <xdr:rowOff>90146</xdr:rowOff>
    </xdr:to>
    <xdr:pic>
      <xdr:nvPicPr>
        <xdr:cNvPr id="3" name="logo-image" descr="Home">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ravis.prasad@nic.in" TargetMode="External"/><Relationship Id="rId2" Type="http://schemas.openxmlformats.org/officeDocument/2006/relationships/hyperlink" Target="mailto:amod@taalindia.org" TargetMode="External"/><Relationship Id="rId1" Type="http://schemas.openxmlformats.org/officeDocument/2006/relationships/hyperlink" Target="mailto:chitra@taalindia.org"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mailto:tsr.gain@nabard.or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mailto:sachin.kamble@nabard.org" TargetMode="External"/><Relationship Id="rId1" Type="http://schemas.openxmlformats.org/officeDocument/2006/relationships/hyperlink" Target="mailto:amod@taalindia.org"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177"/>
  <sheetViews>
    <sheetView topLeftCell="A33" zoomScale="90" zoomScaleNormal="90" workbookViewId="0">
      <selection activeCell="C18" sqref="C18"/>
    </sheetView>
  </sheetViews>
  <sheetFormatPr defaultColWidth="102.33203125" defaultRowHeight="13.8" x14ac:dyDescent="0.25"/>
  <cols>
    <col min="1" max="1" width="2.5546875" style="1" customWidth="1"/>
    <col min="2" max="2" width="10.88671875" style="98" customWidth="1"/>
    <col min="3" max="3" width="14.88671875" style="98" customWidth="1"/>
    <col min="4" max="4" width="100.44140625" style="1" customWidth="1"/>
    <col min="5" max="5" width="3.6640625" style="1" customWidth="1"/>
    <col min="6" max="6" width="24.6640625" style="1" customWidth="1"/>
    <col min="7" max="7" width="12.33203125" style="2" customWidth="1"/>
    <col min="8" max="8" width="15.44140625" style="2" hidden="1" customWidth="1"/>
    <col min="9" max="13" width="0" style="2" hidden="1" customWidth="1"/>
    <col min="14" max="15" width="9.109375" style="2" hidden="1" customWidth="1"/>
    <col min="16" max="16" width="0" style="2" hidden="1" customWidth="1"/>
    <col min="17" max="251" width="9.109375" style="1" customWidth="1"/>
    <col min="252" max="252" width="2.6640625" style="1" customWidth="1"/>
    <col min="253" max="254" width="9.109375" style="1" customWidth="1"/>
    <col min="255" max="255" width="17.33203125" style="1" customWidth="1"/>
    <col min="256" max="16384" width="102.33203125" style="1"/>
  </cols>
  <sheetData>
    <row r="1" spans="2:18" ht="16.2" thickBot="1" x14ac:dyDescent="0.35">
      <c r="B1" s="147"/>
      <c r="C1" s="147"/>
      <c r="D1" s="148"/>
      <c r="E1" s="148"/>
      <c r="F1" s="148"/>
    </row>
    <row r="2" spans="2:18" ht="16.2" thickBot="1" x14ac:dyDescent="0.35">
      <c r="B2" s="149"/>
      <c r="C2" s="150"/>
      <c r="D2" s="151"/>
      <c r="E2" s="152"/>
      <c r="F2" s="148"/>
    </row>
    <row r="3" spans="2:18" ht="16.2" thickBot="1" x14ac:dyDescent="0.35">
      <c r="B3" s="153"/>
      <c r="C3" s="154"/>
      <c r="D3" s="155" t="s">
        <v>198</v>
      </c>
      <c r="E3" s="156"/>
      <c r="F3" s="148"/>
    </row>
    <row r="4" spans="2:18" ht="16.2" thickBot="1" x14ac:dyDescent="0.35">
      <c r="B4" s="153"/>
      <c r="C4" s="154"/>
      <c r="D4" s="157"/>
      <c r="E4" s="156"/>
      <c r="F4" s="148"/>
    </row>
    <row r="5" spans="2:18" ht="16.2" thickBot="1" x14ac:dyDescent="0.35">
      <c r="B5" s="153"/>
      <c r="C5" s="158" t="s">
        <v>238</v>
      </c>
      <c r="D5" s="159" t="s">
        <v>1019</v>
      </c>
      <c r="E5" s="156"/>
      <c r="F5" s="148"/>
    </row>
    <row r="6" spans="2:18" s="3" customFormat="1" ht="16.2" thickBot="1" x14ac:dyDescent="0.35">
      <c r="B6" s="160"/>
      <c r="C6" s="161"/>
      <c r="D6" s="162"/>
      <c r="E6" s="163"/>
      <c r="F6" s="164"/>
      <c r="G6" s="126"/>
      <c r="H6" s="123"/>
      <c r="I6" s="123"/>
      <c r="J6" s="123"/>
      <c r="K6" s="123"/>
      <c r="L6" s="123"/>
      <c r="M6" s="123"/>
      <c r="N6" s="123"/>
      <c r="O6" s="123"/>
      <c r="P6" s="123"/>
      <c r="Q6" s="11"/>
      <c r="R6" s="11"/>
    </row>
    <row r="7" spans="2:18" s="3" customFormat="1" ht="30.75" customHeight="1" thickBot="1" x14ac:dyDescent="0.35">
      <c r="B7" s="160"/>
      <c r="C7" s="165" t="s">
        <v>170</v>
      </c>
      <c r="D7" s="166" t="s">
        <v>667</v>
      </c>
      <c r="E7" s="163"/>
      <c r="F7" s="164"/>
      <c r="G7" s="126"/>
      <c r="H7" s="123"/>
      <c r="I7" s="123"/>
      <c r="J7" s="123"/>
      <c r="K7" s="123"/>
      <c r="L7" s="123"/>
      <c r="M7" s="123"/>
      <c r="N7" s="123"/>
      <c r="O7" s="123"/>
      <c r="P7" s="123"/>
      <c r="Q7" s="11"/>
      <c r="R7" s="11"/>
    </row>
    <row r="8" spans="2:18" s="3" customFormat="1" ht="15.6" hidden="1" x14ac:dyDescent="0.3">
      <c r="B8" s="153"/>
      <c r="C8" s="154"/>
      <c r="D8" s="157"/>
      <c r="E8" s="163"/>
      <c r="F8" s="164"/>
      <c r="G8" s="126"/>
      <c r="H8" s="123"/>
      <c r="I8" s="123"/>
      <c r="J8" s="123"/>
      <c r="K8" s="123"/>
      <c r="L8" s="123"/>
      <c r="M8" s="123"/>
      <c r="N8" s="123"/>
      <c r="O8" s="123"/>
      <c r="P8" s="123"/>
      <c r="Q8" s="11"/>
      <c r="R8" s="11"/>
    </row>
    <row r="9" spans="2:18" s="3" customFormat="1" ht="15.6" hidden="1" x14ac:dyDescent="0.3">
      <c r="B9" s="153"/>
      <c r="C9" s="154"/>
      <c r="D9" s="157"/>
      <c r="E9" s="163"/>
      <c r="F9" s="164"/>
      <c r="G9" s="126"/>
      <c r="H9" s="123"/>
      <c r="I9" s="123"/>
      <c r="J9" s="123"/>
      <c r="K9" s="123"/>
      <c r="L9" s="123"/>
      <c r="M9" s="123"/>
      <c r="N9" s="123"/>
      <c r="O9" s="123"/>
      <c r="P9" s="123"/>
      <c r="Q9" s="11"/>
      <c r="R9" s="11"/>
    </row>
    <row r="10" spans="2:18" s="3" customFormat="1" ht="15.6" hidden="1" x14ac:dyDescent="0.3">
      <c r="B10" s="153"/>
      <c r="C10" s="154"/>
      <c r="D10" s="157"/>
      <c r="E10" s="163"/>
      <c r="F10" s="164"/>
      <c r="G10" s="126"/>
      <c r="H10" s="123"/>
      <c r="I10" s="123"/>
      <c r="J10" s="123"/>
      <c r="K10" s="123"/>
      <c r="L10" s="123"/>
      <c r="M10" s="123"/>
      <c r="N10" s="123"/>
      <c r="O10" s="123"/>
      <c r="P10" s="123"/>
      <c r="Q10" s="11"/>
      <c r="R10" s="11"/>
    </row>
    <row r="11" spans="2:18" s="3" customFormat="1" ht="15.6" hidden="1" x14ac:dyDescent="0.3">
      <c r="B11" s="153"/>
      <c r="C11" s="154"/>
      <c r="D11" s="157"/>
      <c r="E11" s="163"/>
      <c r="F11" s="164"/>
      <c r="G11" s="126"/>
      <c r="H11" s="123"/>
      <c r="I11" s="123"/>
      <c r="J11" s="123"/>
      <c r="K11" s="123"/>
      <c r="L11" s="123"/>
      <c r="M11" s="123"/>
      <c r="N11" s="123"/>
      <c r="O11" s="123"/>
      <c r="P11" s="123"/>
      <c r="Q11" s="11"/>
      <c r="R11" s="11"/>
    </row>
    <row r="12" spans="2:18" s="3" customFormat="1" ht="16.2" thickBot="1" x14ac:dyDescent="0.35">
      <c r="B12" s="160"/>
      <c r="C12" s="161"/>
      <c r="D12" s="162"/>
      <c r="E12" s="163"/>
      <c r="F12" s="164"/>
      <c r="G12" s="126"/>
      <c r="H12" s="123"/>
      <c r="I12" s="123"/>
      <c r="J12" s="123"/>
      <c r="K12" s="123"/>
      <c r="L12" s="123"/>
      <c r="M12" s="123"/>
      <c r="N12" s="123"/>
      <c r="O12" s="123"/>
      <c r="P12" s="123"/>
      <c r="Q12" s="11"/>
      <c r="R12" s="11"/>
    </row>
    <row r="13" spans="2:18" s="3" customFormat="1" ht="339.75" customHeight="1" thickBot="1" x14ac:dyDescent="0.35">
      <c r="B13" s="160"/>
      <c r="C13" s="167" t="s">
        <v>0</v>
      </c>
      <c r="D13" s="166" t="s">
        <v>1026</v>
      </c>
      <c r="E13" s="163"/>
      <c r="F13" s="164"/>
      <c r="G13" s="127"/>
      <c r="H13" s="123"/>
      <c r="I13" s="123"/>
      <c r="J13" s="123"/>
      <c r="K13" s="123"/>
      <c r="L13" s="123"/>
      <c r="M13" s="123"/>
      <c r="N13" s="123"/>
      <c r="O13" s="123"/>
      <c r="P13" s="123"/>
      <c r="Q13" s="11"/>
      <c r="R13" s="11"/>
    </row>
    <row r="14" spans="2:18" s="3" customFormat="1" ht="16.2" thickBot="1" x14ac:dyDescent="0.35">
      <c r="B14" s="160"/>
      <c r="C14" s="161"/>
      <c r="D14" s="162"/>
      <c r="E14" s="163"/>
      <c r="F14" s="164"/>
      <c r="G14" s="127"/>
      <c r="H14" s="123"/>
      <c r="I14" s="123"/>
      <c r="J14" s="123"/>
      <c r="K14" s="123"/>
      <c r="L14" s="123"/>
      <c r="M14" s="123"/>
      <c r="N14" s="123"/>
      <c r="O14" s="123"/>
      <c r="P14" s="123"/>
      <c r="Q14" s="11"/>
      <c r="R14" s="11"/>
    </row>
    <row r="15" spans="2:18" s="3" customFormat="1" ht="15.6" x14ac:dyDescent="0.3">
      <c r="B15" s="160"/>
      <c r="C15" s="168" t="s">
        <v>160</v>
      </c>
      <c r="D15" s="169" t="s">
        <v>941</v>
      </c>
      <c r="E15" s="163"/>
      <c r="F15" s="164"/>
      <c r="G15" s="126"/>
      <c r="H15" s="124"/>
      <c r="I15" s="123"/>
      <c r="J15" s="123"/>
      <c r="K15" s="123"/>
      <c r="L15" s="123"/>
      <c r="M15" s="123"/>
      <c r="N15" s="123"/>
      <c r="O15" s="123"/>
      <c r="P15" s="123"/>
      <c r="Q15" s="11"/>
      <c r="R15" s="11"/>
    </row>
    <row r="16" spans="2:18" s="3" customFormat="1" ht="15.6" x14ac:dyDescent="0.3">
      <c r="B16" s="402" t="s">
        <v>227</v>
      </c>
      <c r="C16" s="403"/>
      <c r="D16" s="170" t="s">
        <v>668</v>
      </c>
      <c r="E16" s="163"/>
      <c r="F16" s="164"/>
      <c r="G16" s="126"/>
      <c r="H16" s="124"/>
      <c r="I16" s="123"/>
      <c r="J16" s="123"/>
      <c r="K16" s="123"/>
      <c r="L16" s="123"/>
      <c r="M16" s="123"/>
      <c r="N16" s="123"/>
      <c r="O16" s="123"/>
      <c r="P16" s="123"/>
      <c r="Q16" s="11"/>
      <c r="R16" s="11"/>
    </row>
    <row r="17" spans="2:18" s="3" customFormat="1" ht="15.6" x14ac:dyDescent="0.3">
      <c r="B17" s="160"/>
      <c r="C17" s="168" t="s">
        <v>166</v>
      </c>
      <c r="D17" s="170" t="s">
        <v>419</v>
      </c>
      <c r="E17" s="163"/>
      <c r="F17" s="164"/>
      <c r="G17" s="126"/>
      <c r="H17" s="124"/>
      <c r="I17" s="123"/>
      <c r="J17" s="123"/>
      <c r="K17" s="123"/>
      <c r="L17" s="123"/>
      <c r="M17" s="123"/>
      <c r="N17" s="123"/>
      <c r="O17" s="123"/>
      <c r="P17" s="123"/>
      <c r="Q17" s="11"/>
      <c r="R17" s="125"/>
    </row>
    <row r="18" spans="2:18" s="3" customFormat="1" ht="16.2" thickBot="1" x14ac:dyDescent="0.35">
      <c r="B18" s="171"/>
      <c r="C18" s="167" t="s">
        <v>161</v>
      </c>
      <c r="D18" s="172" t="s">
        <v>44</v>
      </c>
      <c r="E18" s="163"/>
      <c r="F18" s="164"/>
      <c r="G18" s="126"/>
      <c r="H18" s="124"/>
      <c r="I18" s="123"/>
      <c r="J18" s="123"/>
      <c r="K18" s="123"/>
      <c r="L18" s="123"/>
      <c r="M18" s="123"/>
      <c r="N18" s="123"/>
      <c r="O18" s="123"/>
      <c r="P18" s="123"/>
      <c r="Q18" s="11"/>
      <c r="R18" s="11"/>
    </row>
    <row r="19" spans="2:18" s="3" customFormat="1" ht="159" customHeight="1" thickBot="1" x14ac:dyDescent="0.35">
      <c r="B19" s="405" t="s">
        <v>162</v>
      </c>
      <c r="C19" s="406"/>
      <c r="D19" s="173" t="s">
        <v>1040</v>
      </c>
      <c r="E19" s="163"/>
      <c r="F19" s="164"/>
      <c r="G19" s="126"/>
      <c r="H19" s="124"/>
      <c r="I19" s="123"/>
      <c r="J19" s="123"/>
      <c r="K19" s="123"/>
      <c r="L19" s="123"/>
      <c r="M19" s="123"/>
      <c r="N19" s="123"/>
      <c r="O19" s="123"/>
      <c r="P19" s="123"/>
      <c r="Q19" s="11"/>
      <c r="R19" s="11"/>
    </row>
    <row r="20" spans="2:18" s="3" customFormat="1" ht="15.6" x14ac:dyDescent="0.3">
      <c r="B20" s="160"/>
      <c r="C20" s="167"/>
      <c r="D20" s="162"/>
      <c r="E20" s="156"/>
      <c r="F20" s="174"/>
      <c r="G20" s="126"/>
      <c r="H20" s="123"/>
      <c r="I20" s="11"/>
      <c r="J20" s="123"/>
      <c r="K20" s="123"/>
      <c r="L20" s="123"/>
      <c r="M20" s="123"/>
      <c r="N20" s="123"/>
      <c r="O20" s="11"/>
      <c r="P20" s="11"/>
      <c r="Q20" s="11"/>
      <c r="R20" s="128"/>
    </row>
    <row r="21" spans="2:18" s="3" customFormat="1" ht="15.6" x14ac:dyDescent="0.3">
      <c r="B21" s="160"/>
      <c r="C21" s="158" t="s">
        <v>165</v>
      </c>
      <c r="D21" s="162"/>
      <c r="E21" s="156"/>
      <c r="F21" s="174"/>
      <c r="G21" s="126"/>
      <c r="H21" s="123"/>
      <c r="I21" s="11"/>
      <c r="J21" s="123"/>
      <c r="K21" s="123"/>
      <c r="L21" s="123"/>
      <c r="M21" s="123"/>
      <c r="N21" s="123"/>
      <c r="O21" s="11"/>
      <c r="P21" s="11"/>
      <c r="Q21" s="11"/>
      <c r="R21" s="122"/>
    </row>
    <row r="22" spans="2:18" s="3" customFormat="1" ht="16.2" thickBot="1" x14ac:dyDescent="0.35">
      <c r="B22" s="160"/>
      <c r="C22" s="175" t="s">
        <v>168</v>
      </c>
      <c r="D22" s="162"/>
      <c r="E22" s="163"/>
      <c r="F22" s="164"/>
      <c r="G22" s="126"/>
      <c r="H22" s="124"/>
      <c r="I22" s="123"/>
      <c r="J22" s="123"/>
      <c r="K22" s="11"/>
      <c r="L22" s="123"/>
      <c r="M22" s="123"/>
      <c r="N22" s="123"/>
      <c r="O22" s="123"/>
      <c r="P22" s="123"/>
      <c r="Q22" s="11"/>
      <c r="R22" s="11"/>
    </row>
    <row r="23" spans="2:18" s="3" customFormat="1" ht="15.6" x14ac:dyDescent="0.3">
      <c r="B23" s="402" t="s">
        <v>167</v>
      </c>
      <c r="C23" s="403"/>
      <c r="D23" s="400">
        <v>42104</v>
      </c>
      <c r="E23" s="163"/>
      <c r="F23" s="164"/>
      <c r="G23" s="126"/>
      <c r="H23" s="124"/>
      <c r="I23" s="123"/>
      <c r="J23" s="123"/>
      <c r="K23" s="11"/>
      <c r="L23" s="123"/>
      <c r="M23" s="123"/>
      <c r="N23" s="123"/>
      <c r="O23" s="123"/>
      <c r="P23" s="123"/>
      <c r="Q23" s="11"/>
      <c r="R23" s="11"/>
    </row>
    <row r="24" spans="2:18" s="3" customFormat="1" ht="24" customHeight="1" x14ac:dyDescent="0.3">
      <c r="B24" s="402"/>
      <c r="C24" s="403"/>
      <c r="D24" s="401"/>
      <c r="E24" s="163"/>
      <c r="F24" s="164"/>
      <c r="G24" s="11"/>
      <c r="H24" s="124"/>
      <c r="I24" s="123"/>
      <c r="J24" s="123"/>
      <c r="K24" s="11"/>
      <c r="L24" s="123"/>
      <c r="M24" s="123"/>
      <c r="N24" s="123"/>
      <c r="O24" s="123"/>
      <c r="P24" s="123"/>
      <c r="Q24" s="11"/>
      <c r="R24" s="11"/>
    </row>
    <row r="25" spans="2:18" s="3" customFormat="1" ht="42" customHeight="1" x14ac:dyDescent="0.3">
      <c r="B25" s="402" t="s">
        <v>233</v>
      </c>
      <c r="C25" s="403"/>
      <c r="D25" s="176">
        <v>42202</v>
      </c>
      <c r="E25" s="163"/>
      <c r="F25" s="177"/>
      <c r="G25" s="128"/>
      <c r="H25" s="123"/>
      <c r="I25" s="123"/>
      <c r="J25" s="11"/>
      <c r="K25" s="123"/>
      <c r="L25" s="123"/>
      <c r="M25" s="123"/>
      <c r="N25" s="123"/>
      <c r="O25" s="123"/>
      <c r="P25" s="11"/>
      <c r="Q25" s="11"/>
      <c r="R25" s="11"/>
    </row>
    <row r="26" spans="2:18" s="3" customFormat="1" ht="32.25" customHeight="1" x14ac:dyDescent="0.3">
      <c r="B26" s="402" t="s">
        <v>169</v>
      </c>
      <c r="C26" s="403"/>
      <c r="D26" s="176">
        <v>42326</v>
      </c>
      <c r="E26" s="163"/>
      <c r="F26" s="177"/>
      <c r="G26" s="122"/>
      <c r="H26" s="123"/>
      <c r="I26" s="123"/>
      <c r="J26" s="11"/>
      <c r="K26" s="123"/>
      <c r="L26" s="123"/>
      <c r="M26" s="123"/>
      <c r="N26" s="123"/>
      <c r="O26" s="123"/>
      <c r="P26" s="11"/>
      <c r="Q26" s="11"/>
      <c r="R26" s="11"/>
    </row>
    <row r="27" spans="2:18" s="3" customFormat="1" ht="54" customHeight="1" x14ac:dyDescent="0.3">
      <c r="B27" s="402" t="s">
        <v>232</v>
      </c>
      <c r="C27" s="403"/>
      <c r="D27" s="178">
        <v>42904</v>
      </c>
      <c r="E27" s="179"/>
      <c r="F27" s="180" t="s">
        <v>1011</v>
      </c>
      <c r="G27" s="122"/>
      <c r="H27" s="123"/>
      <c r="I27" s="123"/>
      <c r="J27" s="123"/>
      <c r="K27" s="123"/>
      <c r="L27" s="123"/>
      <c r="M27" s="123"/>
      <c r="N27" s="123"/>
      <c r="O27" s="123"/>
      <c r="P27" s="11"/>
      <c r="Q27" s="11"/>
      <c r="R27" s="11"/>
    </row>
    <row r="28" spans="2:18" s="3" customFormat="1" ht="48.75" customHeight="1" thickBot="1" x14ac:dyDescent="0.35">
      <c r="B28" s="160"/>
      <c r="C28" s="168" t="s">
        <v>235</v>
      </c>
      <c r="D28" s="181" t="s">
        <v>993</v>
      </c>
      <c r="E28" s="163"/>
      <c r="F28" s="180" t="s">
        <v>1012</v>
      </c>
      <c r="G28" s="122"/>
      <c r="H28" s="123"/>
      <c r="I28" s="123"/>
      <c r="J28" s="123"/>
      <c r="K28" s="123"/>
      <c r="L28" s="123"/>
      <c r="M28" s="123"/>
      <c r="N28" s="123"/>
      <c r="O28" s="123"/>
      <c r="P28" s="11"/>
      <c r="Q28" s="11"/>
      <c r="R28" s="11"/>
    </row>
    <row r="29" spans="2:18" s="3" customFormat="1" ht="15.6" x14ac:dyDescent="0.3">
      <c r="B29" s="160"/>
      <c r="C29" s="161"/>
      <c r="D29" s="182"/>
      <c r="E29" s="163"/>
      <c r="F29" s="177"/>
      <c r="G29" s="122"/>
      <c r="H29" s="123"/>
      <c r="I29" s="123"/>
      <c r="J29" s="123"/>
      <c r="K29" s="123"/>
      <c r="L29" s="123"/>
      <c r="M29" s="123"/>
      <c r="N29" s="123"/>
      <c r="O29" s="123"/>
      <c r="P29" s="11"/>
      <c r="Q29" s="11"/>
      <c r="R29" s="11"/>
    </row>
    <row r="30" spans="2:18" s="3" customFormat="1" ht="16.2" thickBot="1" x14ac:dyDescent="0.35">
      <c r="B30" s="160"/>
      <c r="C30" s="161"/>
      <c r="D30" s="183" t="s">
        <v>8</v>
      </c>
      <c r="E30" s="163"/>
      <c r="F30" s="164"/>
      <c r="G30" s="122"/>
      <c r="H30" s="124"/>
      <c r="I30" s="123"/>
      <c r="J30" s="123"/>
      <c r="K30" s="123"/>
      <c r="L30" s="123"/>
      <c r="M30" s="123"/>
      <c r="N30" s="123"/>
      <c r="O30" s="123"/>
      <c r="P30" s="123"/>
      <c r="Q30" s="11"/>
      <c r="R30" s="11"/>
    </row>
    <row r="31" spans="2:18" s="3" customFormat="1" ht="176.25" customHeight="1" thickBot="1" x14ac:dyDescent="0.35">
      <c r="B31" s="160"/>
      <c r="C31" s="161"/>
      <c r="D31" s="184" t="s">
        <v>915</v>
      </c>
      <c r="E31" s="163"/>
      <c r="F31" s="185"/>
      <c r="G31" s="122"/>
      <c r="H31" s="124"/>
      <c r="I31" s="123"/>
      <c r="J31" s="123"/>
      <c r="K31" s="123"/>
      <c r="L31" s="123"/>
      <c r="M31" s="123"/>
      <c r="N31" s="123"/>
      <c r="O31" s="123"/>
      <c r="P31" s="123"/>
      <c r="Q31" s="11"/>
      <c r="R31" s="11"/>
    </row>
    <row r="32" spans="2:18" s="3" customFormat="1" ht="32.25" customHeight="1" thickBot="1" x14ac:dyDescent="0.35">
      <c r="B32" s="402" t="s">
        <v>10</v>
      </c>
      <c r="C32" s="404"/>
      <c r="D32" s="162"/>
      <c r="E32" s="163"/>
      <c r="F32" s="164"/>
      <c r="G32" s="122"/>
      <c r="H32" s="124"/>
      <c r="I32" s="123"/>
      <c r="J32" s="123"/>
      <c r="K32" s="123"/>
      <c r="L32" s="123"/>
      <c r="M32" s="123"/>
      <c r="N32" s="123"/>
      <c r="O32" s="123"/>
      <c r="P32" s="123"/>
      <c r="Q32" s="11"/>
      <c r="R32" s="11"/>
    </row>
    <row r="33" spans="1:16" s="3" customFormat="1" ht="17.25" customHeight="1" thickBot="1" x14ac:dyDescent="0.35">
      <c r="B33" s="160"/>
      <c r="C33" s="161"/>
      <c r="D33" s="184" t="s">
        <v>872</v>
      </c>
      <c r="E33" s="163"/>
      <c r="F33" s="164"/>
      <c r="G33" s="2"/>
      <c r="H33" s="4" t="s">
        <v>11</v>
      </c>
      <c r="I33" s="2"/>
      <c r="J33" s="2"/>
      <c r="K33" s="2"/>
      <c r="L33" s="2"/>
      <c r="M33" s="2"/>
      <c r="N33" s="2"/>
      <c r="O33" s="2"/>
      <c r="P33" s="2"/>
    </row>
    <row r="34" spans="1:16" s="3" customFormat="1" ht="15.6" x14ac:dyDescent="0.3">
      <c r="B34" s="160"/>
      <c r="C34" s="161"/>
      <c r="D34" s="162"/>
      <c r="E34" s="163"/>
      <c r="F34" s="185"/>
      <c r="G34" s="2"/>
      <c r="H34" s="4" t="s">
        <v>12</v>
      </c>
      <c r="I34" s="2"/>
      <c r="J34" s="2"/>
      <c r="K34" s="2"/>
      <c r="L34" s="2"/>
      <c r="M34" s="2"/>
      <c r="N34" s="2"/>
      <c r="O34" s="2"/>
      <c r="P34" s="2"/>
    </row>
    <row r="35" spans="1:16" s="3" customFormat="1" ht="15.6" x14ac:dyDescent="0.3">
      <c r="B35" s="160"/>
      <c r="C35" s="186" t="s">
        <v>13</v>
      </c>
      <c r="D35" s="162"/>
      <c r="E35" s="163"/>
      <c r="F35" s="164"/>
      <c r="G35" s="2"/>
      <c r="H35" s="4" t="s">
        <v>14</v>
      </c>
      <c r="I35" s="2"/>
      <c r="J35" s="2"/>
      <c r="K35" s="2"/>
      <c r="L35" s="2"/>
      <c r="M35" s="2"/>
      <c r="N35" s="2"/>
      <c r="O35" s="2"/>
      <c r="P35" s="2"/>
    </row>
    <row r="36" spans="1:16" s="3" customFormat="1" ht="31.5" customHeight="1" thickBot="1" x14ac:dyDescent="0.35">
      <c r="B36" s="402" t="s">
        <v>15</v>
      </c>
      <c r="C36" s="404"/>
      <c r="D36" s="162"/>
      <c r="E36" s="163"/>
      <c r="F36" s="164"/>
      <c r="G36" s="2"/>
      <c r="H36" s="4" t="s">
        <v>16</v>
      </c>
      <c r="I36" s="2"/>
      <c r="J36" s="2"/>
      <c r="K36" s="2"/>
      <c r="L36" s="2"/>
      <c r="M36" s="2"/>
      <c r="N36" s="2"/>
      <c r="O36" s="2"/>
      <c r="P36" s="2"/>
    </row>
    <row r="37" spans="1:16" s="3" customFormat="1" ht="15.6" x14ac:dyDescent="0.3">
      <c r="B37" s="160"/>
      <c r="C37" s="161" t="s">
        <v>17</v>
      </c>
      <c r="D37" s="187" t="s">
        <v>669</v>
      </c>
      <c r="E37" s="163"/>
      <c r="F37" s="164"/>
      <c r="G37" s="2"/>
      <c r="H37" s="4" t="s">
        <v>18</v>
      </c>
      <c r="I37" s="2"/>
      <c r="J37" s="2"/>
      <c r="K37" s="2"/>
      <c r="L37" s="2"/>
      <c r="M37" s="2"/>
      <c r="N37" s="2"/>
      <c r="O37" s="2"/>
      <c r="P37" s="2"/>
    </row>
    <row r="38" spans="1:16" s="3" customFormat="1" ht="15.6" x14ac:dyDescent="0.3">
      <c r="B38" s="160"/>
      <c r="C38" s="161" t="s">
        <v>19</v>
      </c>
      <c r="D38" s="188" t="s">
        <v>670</v>
      </c>
      <c r="E38" s="163"/>
      <c r="F38" s="164"/>
      <c r="G38" s="2"/>
      <c r="H38" s="4" t="s">
        <v>20</v>
      </c>
      <c r="I38" s="2"/>
      <c r="J38" s="2"/>
      <c r="K38" s="2"/>
      <c r="L38" s="2"/>
      <c r="M38" s="2"/>
      <c r="N38" s="2"/>
      <c r="O38" s="2"/>
      <c r="P38" s="2"/>
    </row>
    <row r="39" spans="1:16" s="3" customFormat="1" ht="16.2" thickBot="1" x14ac:dyDescent="0.35">
      <c r="B39" s="160"/>
      <c r="C39" s="161" t="s">
        <v>21</v>
      </c>
      <c r="D39" s="189">
        <v>43144</v>
      </c>
      <c r="E39" s="163"/>
      <c r="F39" s="164"/>
      <c r="G39" s="2"/>
      <c r="H39" s="4" t="s">
        <v>22</v>
      </c>
      <c r="I39" s="2"/>
      <c r="J39" s="2"/>
      <c r="K39" s="2"/>
      <c r="L39" s="2"/>
      <c r="M39" s="2"/>
      <c r="N39" s="2"/>
      <c r="O39" s="2"/>
      <c r="P39" s="2"/>
    </row>
    <row r="40" spans="1:16" s="3" customFormat="1" ht="15" customHeight="1" thickBot="1" x14ac:dyDescent="0.35">
      <c r="B40" s="160"/>
      <c r="C40" s="168" t="s">
        <v>164</v>
      </c>
      <c r="D40" s="162"/>
      <c r="E40" s="163"/>
      <c r="F40" s="164"/>
      <c r="G40" s="2"/>
      <c r="H40" s="4" t="s">
        <v>23</v>
      </c>
      <c r="I40" s="2"/>
      <c r="J40" s="2"/>
      <c r="K40" s="2"/>
      <c r="L40" s="2"/>
      <c r="M40" s="2"/>
      <c r="N40" s="2"/>
      <c r="O40" s="2"/>
      <c r="P40" s="2"/>
    </row>
    <row r="41" spans="1:16" s="3" customFormat="1" ht="31.2" x14ac:dyDescent="0.3">
      <c r="B41" s="160"/>
      <c r="C41" s="161" t="s">
        <v>17</v>
      </c>
      <c r="D41" s="190" t="s">
        <v>874</v>
      </c>
      <c r="E41" s="163"/>
      <c r="F41" s="164"/>
      <c r="G41" s="2"/>
      <c r="H41" s="4" t="s">
        <v>590</v>
      </c>
      <c r="I41" s="2"/>
      <c r="J41" s="2"/>
      <c r="K41" s="2"/>
      <c r="L41" s="2"/>
      <c r="M41" s="2"/>
      <c r="N41" s="2"/>
      <c r="O41" s="2"/>
      <c r="P41" s="2"/>
    </row>
    <row r="42" spans="1:16" s="3" customFormat="1" ht="15.6" x14ac:dyDescent="0.3">
      <c r="B42" s="160"/>
      <c r="C42" s="161" t="s">
        <v>19</v>
      </c>
      <c r="D42" s="191" t="s">
        <v>875</v>
      </c>
      <c r="E42" s="163"/>
      <c r="F42" s="164"/>
      <c r="G42" s="2"/>
      <c r="H42" s="4" t="s">
        <v>24</v>
      </c>
      <c r="I42" s="2"/>
      <c r="J42" s="2"/>
      <c r="K42" s="2"/>
      <c r="L42" s="2"/>
      <c r="M42" s="2"/>
      <c r="N42" s="2"/>
      <c r="O42" s="2"/>
      <c r="P42" s="2"/>
    </row>
    <row r="43" spans="1:16" s="3" customFormat="1" ht="16.2" thickBot="1" x14ac:dyDescent="0.35">
      <c r="B43" s="160"/>
      <c r="C43" s="161" t="s">
        <v>21</v>
      </c>
      <c r="D43" s="189">
        <v>43151</v>
      </c>
      <c r="E43" s="163"/>
      <c r="F43" s="164"/>
      <c r="G43" s="2"/>
      <c r="H43" s="4" t="s">
        <v>25</v>
      </c>
      <c r="I43" s="2"/>
      <c r="J43" s="2"/>
      <c r="K43" s="2"/>
      <c r="L43" s="2"/>
      <c r="M43" s="2"/>
      <c r="N43" s="2"/>
      <c r="O43" s="2"/>
      <c r="P43" s="2"/>
    </row>
    <row r="44" spans="1:16" s="3" customFormat="1" ht="16.2" thickBot="1" x14ac:dyDescent="0.35">
      <c r="B44" s="160"/>
      <c r="C44" s="168" t="s">
        <v>234</v>
      </c>
      <c r="D44" s="192"/>
      <c r="E44" s="163"/>
      <c r="F44" s="164"/>
      <c r="G44" s="2"/>
      <c r="H44" s="4" t="s">
        <v>26</v>
      </c>
      <c r="I44" s="2"/>
      <c r="J44" s="2"/>
      <c r="K44" s="2"/>
      <c r="L44" s="2"/>
      <c r="M44" s="2"/>
      <c r="N44" s="2"/>
      <c r="O44" s="2"/>
      <c r="P44" s="2"/>
    </row>
    <row r="45" spans="1:16" s="3" customFormat="1" ht="31.2" x14ac:dyDescent="0.3">
      <c r="B45" s="160"/>
      <c r="C45" s="161" t="s">
        <v>17</v>
      </c>
      <c r="D45" s="193" t="s">
        <v>876</v>
      </c>
      <c r="E45" s="163"/>
      <c r="F45" s="164"/>
      <c r="G45" s="2"/>
      <c r="H45" s="4" t="s">
        <v>27</v>
      </c>
      <c r="I45" s="2"/>
      <c r="J45" s="2"/>
      <c r="K45" s="2"/>
      <c r="L45" s="2"/>
      <c r="M45" s="2"/>
      <c r="N45" s="2"/>
      <c r="O45" s="2"/>
      <c r="P45" s="2"/>
    </row>
    <row r="46" spans="1:16" s="3" customFormat="1" ht="15.6" x14ac:dyDescent="0.3">
      <c r="B46" s="160"/>
      <c r="C46" s="161" t="s">
        <v>19</v>
      </c>
      <c r="D46" s="194" t="s">
        <v>877</v>
      </c>
      <c r="E46" s="163"/>
      <c r="F46" s="164"/>
      <c r="G46" s="2"/>
      <c r="H46" s="4" t="s">
        <v>28</v>
      </c>
      <c r="I46" s="2"/>
      <c r="J46" s="2"/>
      <c r="K46" s="2"/>
      <c r="L46" s="2"/>
      <c r="M46" s="2"/>
      <c r="N46" s="2"/>
      <c r="O46" s="2"/>
      <c r="P46" s="2"/>
    </row>
    <row r="47" spans="1:16" ht="16.2" thickBot="1" x14ac:dyDescent="0.35">
      <c r="A47" s="3"/>
      <c r="B47" s="160"/>
      <c r="C47" s="161" t="s">
        <v>21</v>
      </c>
      <c r="D47" s="189">
        <v>43151</v>
      </c>
      <c r="E47" s="163"/>
      <c r="F47" s="148"/>
      <c r="H47" s="4" t="s">
        <v>29</v>
      </c>
    </row>
    <row r="48" spans="1:16" ht="16.2" thickBot="1" x14ac:dyDescent="0.35">
      <c r="B48" s="160"/>
      <c r="C48" s="168" t="s">
        <v>163</v>
      </c>
      <c r="D48" s="162"/>
      <c r="E48" s="163"/>
      <c r="F48" s="148"/>
      <c r="H48" s="4" t="s">
        <v>30</v>
      </c>
    </row>
    <row r="49" spans="2:8" ht="15.6" x14ac:dyDescent="0.3">
      <c r="B49" s="160"/>
      <c r="C49" s="161" t="s">
        <v>17</v>
      </c>
      <c r="D49" s="187" t="s">
        <v>878</v>
      </c>
      <c r="E49" s="163"/>
      <c r="F49" s="148"/>
      <c r="H49" s="4" t="s">
        <v>31</v>
      </c>
    </row>
    <row r="50" spans="2:8" ht="15.6" x14ac:dyDescent="0.3">
      <c r="B50" s="160"/>
      <c r="C50" s="161" t="s">
        <v>19</v>
      </c>
      <c r="D50" s="188" t="s">
        <v>671</v>
      </c>
      <c r="E50" s="163"/>
      <c r="F50" s="148"/>
      <c r="H50" s="4" t="s">
        <v>32</v>
      </c>
    </row>
    <row r="51" spans="2:8" ht="16.2" thickBot="1" x14ac:dyDescent="0.35">
      <c r="B51" s="160"/>
      <c r="C51" s="161" t="s">
        <v>21</v>
      </c>
      <c r="D51" s="189">
        <v>43144</v>
      </c>
      <c r="E51" s="163"/>
      <c r="F51" s="148"/>
      <c r="H51" s="4" t="s">
        <v>33</v>
      </c>
    </row>
    <row r="52" spans="2:8" ht="16.2" thickBot="1" x14ac:dyDescent="0.35">
      <c r="B52" s="160"/>
      <c r="C52" s="168" t="s">
        <v>163</v>
      </c>
      <c r="D52" s="162"/>
      <c r="E52" s="163"/>
      <c r="F52" s="148"/>
      <c r="H52" s="4" t="s">
        <v>34</v>
      </c>
    </row>
    <row r="53" spans="2:8" ht="15.6" x14ac:dyDescent="0.3">
      <c r="B53" s="160"/>
      <c r="C53" s="161" t="s">
        <v>17</v>
      </c>
      <c r="D53" s="195" t="s">
        <v>879</v>
      </c>
      <c r="E53" s="163"/>
      <c r="F53" s="148"/>
      <c r="H53" s="4" t="s">
        <v>35</v>
      </c>
    </row>
    <row r="54" spans="2:8" ht="15.6" x14ac:dyDescent="0.3">
      <c r="B54" s="160"/>
      <c r="C54" s="161" t="s">
        <v>19</v>
      </c>
      <c r="D54" s="196"/>
      <c r="E54" s="163"/>
      <c r="F54" s="148"/>
      <c r="H54" s="4" t="s">
        <v>36</v>
      </c>
    </row>
    <row r="55" spans="2:8" ht="16.2" thickBot="1" x14ac:dyDescent="0.35">
      <c r="B55" s="160"/>
      <c r="C55" s="161" t="s">
        <v>21</v>
      </c>
      <c r="D55" s="189"/>
      <c r="E55" s="163"/>
      <c r="F55" s="148"/>
      <c r="H55" s="4" t="s">
        <v>37</v>
      </c>
    </row>
    <row r="56" spans="2:8" ht="16.2" thickBot="1" x14ac:dyDescent="0.35">
      <c r="B56" s="160"/>
      <c r="C56" s="168" t="s">
        <v>163</v>
      </c>
      <c r="D56" s="162"/>
      <c r="E56" s="163"/>
      <c r="F56" s="148"/>
      <c r="H56" s="4" t="s">
        <v>38</v>
      </c>
    </row>
    <row r="57" spans="2:8" ht="15.6" x14ac:dyDescent="0.3">
      <c r="B57" s="160"/>
      <c r="C57" s="161" t="s">
        <v>17</v>
      </c>
      <c r="D57" s="187" t="s">
        <v>879</v>
      </c>
      <c r="E57" s="163"/>
      <c r="F57" s="148"/>
      <c r="H57" s="4" t="s">
        <v>39</v>
      </c>
    </row>
    <row r="58" spans="2:8" ht="15.6" x14ac:dyDescent="0.3">
      <c r="B58" s="160"/>
      <c r="C58" s="161" t="s">
        <v>19</v>
      </c>
      <c r="D58" s="197"/>
      <c r="E58" s="163"/>
      <c r="F58" s="148"/>
      <c r="H58" s="4" t="s">
        <v>40</v>
      </c>
    </row>
    <row r="59" spans="2:8" ht="16.2" thickBot="1" x14ac:dyDescent="0.35">
      <c r="B59" s="160"/>
      <c r="C59" s="161" t="s">
        <v>21</v>
      </c>
      <c r="D59" s="189"/>
      <c r="E59" s="163"/>
      <c r="F59" s="148"/>
      <c r="H59" s="4" t="s">
        <v>41</v>
      </c>
    </row>
    <row r="60" spans="2:8" ht="16.2" thickBot="1" x14ac:dyDescent="0.35">
      <c r="B60" s="198"/>
      <c r="C60" s="199"/>
      <c r="D60" s="200"/>
      <c r="E60" s="201"/>
      <c r="F60" s="148"/>
      <c r="H60" s="4" t="s">
        <v>42</v>
      </c>
    </row>
    <row r="61" spans="2:8" x14ac:dyDescent="0.25">
      <c r="H61" s="4" t="s">
        <v>43</v>
      </c>
    </row>
    <row r="62" spans="2:8" x14ac:dyDescent="0.25">
      <c r="H62" s="4" t="s">
        <v>44</v>
      </c>
    </row>
    <row r="63" spans="2:8" x14ac:dyDescent="0.25">
      <c r="H63" s="4" t="s">
        <v>45</v>
      </c>
    </row>
    <row r="64" spans="2:8" x14ac:dyDescent="0.25">
      <c r="H64" s="4" t="s">
        <v>46</v>
      </c>
    </row>
    <row r="65" spans="8:8" x14ac:dyDescent="0.25">
      <c r="H65" s="4" t="s">
        <v>47</v>
      </c>
    </row>
    <row r="66" spans="8:8" x14ac:dyDescent="0.25">
      <c r="H66" s="4" t="s">
        <v>48</v>
      </c>
    </row>
    <row r="67" spans="8:8" x14ac:dyDescent="0.25">
      <c r="H67" s="4" t="s">
        <v>49</v>
      </c>
    </row>
    <row r="68" spans="8:8" x14ac:dyDescent="0.25">
      <c r="H68" s="4" t="s">
        <v>50</v>
      </c>
    </row>
    <row r="69" spans="8:8" x14ac:dyDescent="0.25">
      <c r="H69" s="4" t="s">
        <v>51</v>
      </c>
    </row>
    <row r="70" spans="8:8" x14ac:dyDescent="0.25">
      <c r="H70" s="4" t="s">
        <v>52</v>
      </c>
    </row>
    <row r="71" spans="8:8" x14ac:dyDescent="0.25">
      <c r="H71" s="4" t="s">
        <v>53</v>
      </c>
    </row>
    <row r="72" spans="8:8" x14ac:dyDescent="0.25">
      <c r="H72" s="4" t="s">
        <v>54</v>
      </c>
    </row>
    <row r="73" spans="8:8" x14ac:dyDescent="0.25">
      <c r="H73" s="4" t="s">
        <v>55</v>
      </c>
    </row>
    <row r="74" spans="8:8" x14ac:dyDescent="0.25">
      <c r="H74" s="4" t="s">
        <v>56</v>
      </c>
    </row>
    <row r="75" spans="8:8" x14ac:dyDescent="0.25">
      <c r="H75" s="4" t="s">
        <v>57</v>
      </c>
    </row>
    <row r="76" spans="8:8" x14ac:dyDescent="0.25">
      <c r="H76" s="4" t="s">
        <v>58</v>
      </c>
    </row>
    <row r="77" spans="8:8" x14ac:dyDescent="0.25">
      <c r="H77" s="4" t="s">
        <v>59</v>
      </c>
    </row>
    <row r="78" spans="8:8" x14ac:dyDescent="0.25">
      <c r="H78" s="4" t="s">
        <v>60</v>
      </c>
    </row>
    <row r="79" spans="8:8" x14ac:dyDescent="0.25">
      <c r="H79" s="4" t="s">
        <v>61</v>
      </c>
    </row>
    <row r="80" spans="8:8" x14ac:dyDescent="0.25">
      <c r="H80" s="4" t="s">
        <v>62</v>
      </c>
    </row>
    <row r="81" spans="8:8" x14ac:dyDescent="0.25">
      <c r="H81" s="4" t="s">
        <v>63</v>
      </c>
    </row>
    <row r="82" spans="8:8" x14ac:dyDescent="0.25">
      <c r="H82" s="4" t="s">
        <v>64</v>
      </c>
    </row>
    <row r="83" spans="8:8" x14ac:dyDescent="0.25">
      <c r="H83" s="4" t="s">
        <v>65</v>
      </c>
    </row>
    <row r="84" spans="8:8" x14ac:dyDescent="0.25">
      <c r="H84" s="4" t="s">
        <v>66</v>
      </c>
    </row>
    <row r="85" spans="8:8" x14ac:dyDescent="0.25">
      <c r="H85" s="4" t="s">
        <v>67</v>
      </c>
    </row>
    <row r="86" spans="8:8" x14ac:dyDescent="0.25">
      <c r="H86" s="4" t="s">
        <v>68</v>
      </c>
    </row>
    <row r="87" spans="8:8" x14ac:dyDescent="0.25">
      <c r="H87" s="4" t="s">
        <v>69</v>
      </c>
    </row>
    <row r="88" spans="8:8" x14ac:dyDescent="0.25">
      <c r="H88" s="4" t="s">
        <v>70</v>
      </c>
    </row>
    <row r="89" spans="8:8" x14ac:dyDescent="0.25">
      <c r="H89" s="4" t="s">
        <v>71</v>
      </c>
    </row>
    <row r="90" spans="8:8" x14ac:dyDescent="0.25">
      <c r="H90" s="4" t="s">
        <v>72</v>
      </c>
    </row>
    <row r="91" spans="8:8" x14ac:dyDescent="0.25">
      <c r="H91" s="4" t="s">
        <v>73</v>
      </c>
    </row>
    <row r="92" spans="8:8" x14ac:dyDescent="0.25">
      <c r="H92" s="4" t="s">
        <v>74</v>
      </c>
    </row>
    <row r="93" spans="8:8" x14ac:dyDescent="0.25">
      <c r="H93" s="4" t="s">
        <v>75</v>
      </c>
    </row>
    <row r="94" spans="8:8" x14ac:dyDescent="0.25">
      <c r="H94" s="4" t="s">
        <v>76</v>
      </c>
    </row>
    <row r="95" spans="8:8" x14ac:dyDescent="0.25">
      <c r="H95" s="4" t="s">
        <v>77</v>
      </c>
    </row>
    <row r="96" spans="8:8" x14ac:dyDescent="0.25">
      <c r="H96" s="4" t="s">
        <v>78</v>
      </c>
    </row>
    <row r="97" spans="8:8" x14ac:dyDescent="0.25">
      <c r="H97" s="4" t="s">
        <v>79</v>
      </c>
    </row>
    <row r="98" spans="8:8" x14ac:dyDescent="0.25">
      <c r="H98" s="4" t="s">
        <v>80</v>
      </c>
    </row>
    <row r="99" spans="8:8" x14ac:dyDescent="0.25">
      <c r="H99" s="4" t="s">
        <v>81</v>
      </c>
    </row>
    <row r="100" spans="8:8" x14ac:dyDescent="0.25">
      <c r="H100" s="4" t="s">
        <v>82</v>
      </c>
    </row>
    <row r="101" spans="8:8" x14ac:dyDescent="0.25">
      <c r="H101" s="4" t="s">
        <v>83</v>
      </c>
    </row>
    <row r="102" spans="8:8" x14ac:dyDescent="0.25">
      <c r="H102" s="4" t="s">
        <v>84</v>
      </c>
    </row>
    <row r="103" spans="8:8" x14ac:dyDescent="0.25">
      <c r="H103" s="4" t="s">
        <v>85</v>
      </c>
    </row>
    <row r="104" spans="8:8" x14ac:dyDescent="0.25">
      <c r="H104" s="4" t="s">
        <v>86</v>
      </c>
    </row>
    <row r="105" spans="8:8" x14ac:dyDescent="0.25">
      <c r="H105" s="4" t="s">
        <v>87</v>
      </c>
    </row>
    <row r="106" spans="8:8" x14ac:dyDescent="0.25">
      <c r="H106" s="4" t="s">
        <v>88</v>
      </c>
    </row>
    <row r="107" spans="8:8" x14ac:dyDescent="0.25">
      <c r="H107" s="4" t="s">
        <v>89</v>
      </c>
    </row>
    <row r="108" spans="8:8" x14ac:dyDescent="0.25">
      <c r="H108" s="4" t="s">
        <v>90</v>
      </c>
    </row>
    <row r="109" spans="8:8" x14ac:dyDescent="0.25">
      <c r="H109" s="4" t="s">
        <v>91</v>
      </c>
    </row>
    <row r="110" spans="8:8" x14ac:dyDescent="0.25">
      <c r="H110" s="4" t="s">
        <v>92</v>
      </c>
    </row>
    <row r="111" spans="8:8" x14ac:dyDescent="0.25">
      <c r="H111" s="4" t="s">
        <v>93</v>
      </c>
    </row>
    <row r="112" spans="8:8" x14ac:dyDescent="0.25">
      <c r="H112" s="4" t="s">
        <v>94</v>
      </c>
    </row>
    <row r="113" spans="8:8" x14ac:dyDescent="0.25">
      <c r="H113" s="4" t="s">
        <v>95</v>
      </c>
    </row>
    <row r="114" spans="8:8" x14ac:dyDescent="0.25">
      <c r="H114" s="4" t="s">
        <v>96</v>
      </c>
    </row>
    <row r="115" spans="8:8" x14ac:dyDescent="0.25">
      <c r="H115" s="4" t="s">
        <v>97</v>
      </c>
    </row>
    <row r="116" spans="8:8" x14ac:dyDescent="0.25">
      <c r="H116" s="4" t="s">
        <v>98</v>
      </c>
    </row>
    <row r="117" spans="8:8" x14ac:dyDescent="0.25">
      <c r="H117" s="4" t="s">
        <v>99</v>
      </c>
    </row>
    <row r="118" spans="8:8" x14ac:dyDescent="0.25">
      <c r="H118" s="4" t="s">
        <v>100</v>
      </c>
    </row>
    <row r="119" spans="8:8" x14ac:dyDescent="0.25">
      <c r="H119" s="4" t="s">
        <v>101</v>
      </c>
    </row>
    <row r="120" spans="8:8" x14ac:dyDescent="0.25">
      <c r="H120" s="4" t="s">
        <v>102</v>
      </c>
    </row>
    <row r="121" spans="8:8" x14ac:dyDescent="0.25">
      <c r="H121" s="4" t="s">
        <v>103</v>
      </c>
    </row>
    <row r="122" spans="8:8" x14ac:dyDescent="0.25">
      <c r="H122" s="4" t="s">
        <v>104</v>
      </c>
    </row>
    <row r="123" spans="8:8" x14ac:dyDescent="0.25">
      <c r="H123" s="4" t="s">
        <v>105</v>
      </c>
    </row>
    <row r="124" spans="8:8" x14ac:dyDescent="0.25">
      <c r="H124" s="4" t="s">
        <v>106</v>
      </c>
    </row>
    <row r="125" spans="8:8" x14ac:dyDescent="0.25">
      <c r="H125" s="4" t="s">
        <v>107</v>
      </c>
    </row>
    <row r="126" spans="8:8" x14ac:dyDescent="0.25">
      <c r="H126" s="4" t="s">
        <v>108</v>
      </c>
    </row>
    <row r="127" spans="8:8" x14ac:dyDescent="0.25">
      <c r="H127" s="4" t="s">
        <v>109</v>
      </c>
    </row>
    <row r="128" spans="8:8" x14ac:dyDescent="0.25">
      <c r="H128" s="4" t="s">
        <v>110</v>
      </c>
    </row>
    <row r="129" spans="8:8" x14ac:dyDescent="0.25">
      <c r="H129" s="4" t="s">
        <v>111</v>
      </c>
    </row>
    <row r="130" spans="8:8" x14ac:dyDescent="0.25">
      <c r="H130" s="4" t="s">
        <v>112</v>
      </c>
    </row>
    <row r="131" spans="8:8" x14ac:dyDescent="0.25">
      <c r="H131" s="4" t="s">
        <v>113</v>
      </c>
    </row>
    <row r="132" spans="8:8" x14ac:dyDescent="0.25">
      <c r="H132" s="4" t="s">
        <v>114</v>
      </c>
    </row>
    <row r="133" spans="8:8" x14ac:dyDescent="0.25">
      <c r="H133" s="4" t="s">
        <v>115</v>
      </c>
    </row>
    <row r="134" spans="8:8" x14ac:dyDescent="0.25">
      <c r="H134" s="4" t="s">
        <v>116</v>
      </c>
    </row>
    <row r="135" spans="8:8" x14ac:dyDescent="0.25">
      <c r="H135" s="4" t="s">
        <v>117</v>
      </c>
    </row>
    <row r="136" spans="8:8" x14ac:dyDescent="0.25">
      <c r="H136" s="4" t="s">
        <v>118</v>
      </c>
    </row>
    <row r="137" spans="8:8" x14ac:dyDescent="0.25">
      <c r="H137" s="4" t="s">
        <v>119</v>
      </c>
    </row>
    <row r="138" spans="8:8" x14ac:dyDescent="0.25">
      <c r="H138" s="4" t="s">
        <v>120</v>
      </c>
    </row>
    <row r="139" spans="8:8" x14ac:dyDescent="0.25">
      <c r="H139" s="4" t="s">
        <v>121</v>
      </c>
    </row>
    <row r="140" spans="8:8" x14ac:dyDescent="0.25">
      <c r="H140" s="4" t="s">
        <v>122</v>
      </c>
    </row>
    <row r="141" spans="8:8" x14ac:dyDescent="0.25">
      <c r="H141" s="4" t="s">
        <v>123</v>
      </c>
    </row>
    <row r="142" spans="8:8" x14ac:dyDescent="0.25">
      <c r="H142" s="4" t="s">
        <v>124</v>
      </c>
    </row>
    <row r="143" spans="8:8" x14ac:dyDescent="0.25">
      <c r="H143" s="4" t="s">
        <v>125</v>
      </c>
    </row>
    <row r="144" spans="8:8" x14ac:dyDescent="0.25">
      <c r="H144" s="4" t="s">
        <v>126</v>
      </c>
    </row>
    <row r="145" spans="8:8" x14ac:dyDescent="0.25">
      <c r="H145" s="4" t="s">
        <v>127</v>
      </c>
    </row>
    <row r="146" spans="8:8" x14ac:dyDescent="0.25">
      <c r="H146" s="4" t="s">
        <v>128</v>
      </c>
    </row>
    <row r="147" spans="8:8" x14ac:dyDescent="0.25">
      <c r="H147" s="4" t="s">
        <v>129</v>
      </c>
    </row>
    <row r="148" spans="8:8" x14ac:dyDescent="0.25">
      <c r="H148" s="4" t="s">
        <v>130</v>
      </c>
    </row>
    <row r="149" spans="8:8" x14ac:dyDescent="0.25">
      <c r="H149" s="4" t="s">
        <v>131</v>
      </c>
    </row>
    <row r="150" spans="8:8" x14ac:dyDescent="0.25">
      <c r="H150" s="4" t="s">
        <v>132</v>
      </c>
    </row>
    <row r="151" spans="8:8" x14ac:dyDescent="0.25">
      <c r="H151" s="4" t="s">
        <v>133</v>
      </c>
    </row>
    <row r="152" spans="8:8" x14ac:dyDescent="0.25">
      <c r="H152" s="4" t="s">
        <v>134</v>
      </c>
    </row>
    <row r="153" spans="8:8" x14ac:dyDescent="0.25">
      <c r="H153" s="4" t="s">
        <v>135</v>
      </c>
    </row>
    <row r="154" spans="8:8" x14ac:dyDescent="0.25">
      <c r="H154" s="4" t="s">
        <v>136</v>
      </c>
    </row>
    <row r="155" spans="8:8" x14ac:dyDescent="0.25">
      <c r="H155" s="4" t="s">
        <v>137</v>
      </c>
    </row>
    <row r="156" spans="8:8" x14ac:dyDescent="0.25">
      <c r="H156" s="4" t="s">
        <v>138</v>
      </c>
    </row>
    <row r="157" spans="8:8" x14ac:dyDescent="0.25">
      <c r="H157" s="4" t="s">
        <v>139</v>
      </c>
    </row>
    <row r="158" spans="8:8" x14ac:dyDescent="0.25">
      <c r="H158" s="4" t="s">
        <v>140</v>
      </c>
    </row>
    <row r="159" spans="8:8" x14ac:dyDescent="0.25">
      <c r="H159" s="4" t="s">
        <v>141</v>
      </c>
    </row>
    <row r="160" spans="8:8" x14ac:dyDescent="0.25">
      <c r="H160" s="4" t="s">
        <v>142</v>
      </c>
    </row>
    <row r="161" spans="8:8" x14ac:dyDescent="0.25">
      <c r="H161" s="4" t="s">
        <v>143</v>
      </c>
    </row>
    <row r="162" spans="8:8" x14ac:dyDescent="0.25">
      <c r="H162" s="4" t="s">
        <v>144</v>
      </c>
    </row>
    <row r="163" spans="8:8" x14ac:dyDescent="0.25">
      <c r="H163" s="4" t="s">
        <v>145</v>
      </c>
    </row>
    <row r="164" spans="8:8" x14ac:dyDescent="0.25">
      <c r="H164" s="4" t="s">
        <v>146</v>
      </c>
    </row>
    <row r="165" spans="8:8" x14ac:dyDescent="0.25">
      <c r="H165" s="4" t="s">
        <v>147</v>
      </c>
    </row>
    <row r="166" spans="8:8" x14ac:dyDescent="0.25">
      <c r="H166" s="4" t="s">
        <v>148</v>
      </c>
    </row>
    <row r="167" spans="8:8" x14ac:dyDescent="0.25">
      <c r="H167" s="4" t="s">
        <v>149</v>
      </c>
    </row>
    <row r="168" spans="8:8" x14ac:dyDescent="0.25">
      <c r="H168" s="4" t="s">
        <v>150</v>
      </c>
    </row>
    <row r="169" spans="8:8" x14ac:dyDescent="0.25">
      <c r="H169" s="4" t="s">
        <v>151</v>
      </c>
    </row>
    <row r="170" spans="8:8" x14ac:dyDescent="0.25">
      <c r="H170" s="4" t="s">
        <v>152</v>
      </c>
    </row>
    <row r="171" spans="8:8" x14ac:dyDescent="0.25">
      <c r="H171" s="4" t="s">
        <v>153</v>
      </c>
    </row>
    <row r="172" spans="8:8" x14ac:dyDescent="0.25">
      <c r="H172" s="4" t="s">
        <v>154</v>
      </c>
    </row>
    <row r="173" spans="8:8" x14ac:dyDescent="0.25">
      <c r="H173" s="4" t="s">
        <v>155</v>
      </c>
    </row>
    <row r="174" spans="8:8" x14ac:dyDescent="0.25">
      <c r="H174" s="4" t="s">
        <v>156</v>
      </c>
    </row>
    <row r="175" spans="8:8" x14ac:dyDescent="0.25">
      <c r="H175" s="4" t="s">
        <v>157</v>
      </c>
    </row>
    <row r="176" spans="8:8" x14ac:dyDescent="0.25">
      <c r="H176" s="4" t="s">
        <v>158</v>
      </c>
    </row>
    <row r="177" spans="8:8" x14ac:dyDescent="0.25">
      <c r="H177" s="4" t="s">
        <v>159</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xr:uid="{00000000-0002-0000-0000-000000000000}">
      <formula1>$P$15:$P$26</formula1>
    </dataValidation>
    <dataValidation type="list" allowBlank="1" showInputMessage="1" showErrorMessage="1" sqref="IV65532" xr:uid="{00000000-0002-0000-0000-000001000000}">
      <formula1>$K$15:$K$19</formula1>
    </dataValidation>
    <dataValidation type="list" allowBlank="1" showInputMessage="1" showErrorMessage="1" sqref="D65533" xr:uid="{00000000-0002-0000-0000-000002000000}">
      <formula1>$O$15:$O$26</formula1>
    </dataValidation>
    <dataValidation type="list" allowBlank="1" showInputMessage="1" showErrorMessage="1" sqref="IV65525 D65525" xr:uid="{00000000-0002-0000-0000-000003000000}">
      <formula1>$I$15:$I$17</formula1>
    </dataValidation>
    <dataValidation type="list" allowBlank="1" showInputMessage="1" showErrorMessage="1" sqref="IV65526:IV65530 D65526:D65530" xr:uid="{00000000-0002-0000-0000-000004000000}">
      <formula1>$H$15:$H$177</formula1>
    </dataValidation>
  </dataValidations>
  <hyperlinks>
    <hyperlink ref="D50" r:id="rId1" xr:uid="{00000000-0004-0000-0000-000000000000}"/>
    <hyperlink ref="D38" r:id="rId2" xr:uid="{00000000-0004-0000-0000-000001000000}"/>
    <hyperlink ref="D42" r:id="rId3" xr:uid="{00000000-0004-0000-0000-000002000000}"/>
    <hyperlink ref="D46" r:id="rId4" xr:uid="{00000000-0004-0000-0000-000003000000}"/>
  </hyperlinks>
  <pageMargins left="0.7" right="0.7" top="0.75" bottom="0.75" header="0.3" footer="0.3"/>
  <pageSetup scale="65" fitToHeight="0" orientation="landscape"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T124"/>
  <sheetViews>
    <sheetView zoomScale="80" zoomScaleNormal="80" workbookViewId="0">
      <selection activeCell="G6" sqref="G6"/>
    </sheetView>
  </sheetViews>
  <sheetFormatPr defaultColWidth="9.109375" defaultRowHeight="13.8" x14ac:dyDescent="0.25"/>
  <cols>
    <col min="1" max="1" width="1.44140625" style="14" customWidth="1"/>
    <col min="2" max="2" width="1.5546875" style="13" customWidth="1"/>
    <col min="3" max="3" width="10.33203125" style="13" customWidth="1"/>
    <col min="4" max="4" width="21" style="13" customWidth="1"/>
    <col min="5" max="5" width="6.33203125" style="14" customWidth="1"/>
    <col min="6" max="6" width="19.5546875" style="14" customWidth="1"/>
    <col min="7" max="7" width="29.33203125" style="14" customWidth="1"/>
    <col min="8" max="8" width="38.88671875" style="14" customWidth="1"/>
    <col min="9" max="9" width="18.6640625" style="14" customWidth="1"/>
    <col min="10" max="10" width="19.33203125" style="14" customWidth="1"/>
    <col min="11" max="11" width="18.5546875" style="14" customWidth="1"/>
    <col min="12" max="12" width="17.88671875" style="133" customWidth="1"/>
    <col min="13" max="13" width="16.5546875" style="14" bestFit="1" customWidth="1"/>
    <col min="14" max="14" width="16.44140625" style="14" customWidth="1"/>
    <col min="15" max="15" width="57.33203125" style="14" bestFit="1" customWidth="1"/>
    <col min="16" max="18" width="18.109375" style="14" customWidth="1"/>
    <col min="19" max="19" width="18.33203125" style="14" customWidth="1"/>
    <col min="20" max="20" width="9.33203125" style="14" customWidth="1"/>
    <col min="21" max="16384" width="9.109375" style="14"/>
  </cols>
  <sheetData>
    <row r="1" spans="2:20" ht="16.2" thickBot="1" x14ac:dyDescent="0.35">
      <c r="B1" s="202"/>
      <c r="C1" s="202"/>
      <c r="D1" s="202"/>
      <c r="E1" s="203"/>
      <c r="F1" s="203"/>
      <c r="G1" s="203"/>
      <c r="H1" s="203"/>
      <c r="I1" s="203"/>
      <c r="J1" s="203"/>
      <c r="K1" s="203"/>
      <c r="L1" s="204"/>
      <c r="M1" s="203"/>
      <c r="N1" s="203"/>
      <c r="O1" s="203"/>
    </row>
    <row r="2" spans="2:20" ht="16.2" thickBot="1" x14ac:dyDescent="0.35">
      <c r="B2" s="205"/>
      <c r="C2" s="206"/>
      <c r="D2" s="206"/>
      <c r="E2" s="207"/>
      <c r="F2" s="207"/>
      <c r="G2" s="207"/>
      <c r="H2" s="207"/>
      <c r="I2" s="207"/>
      <c r="J2" s="207"/>
      <c r="K2" s="207"/>
      <c r="L2" s="208"/>
      <c r="M2" s="209"/>
      <c r="N2" s="203"/>
      <c r="O2" s="203"/>
    </row>
    <row r="3" spans="2:20" ht="16.2" thickBot="1" x14ac:dyDescent="0.35">
      <c r="B3" s="210"/>
      <c r="C3" s="424" t="s">
        <v>1084</v>
      </c>
      <c r="D3" s="425"/>
      <c r="E3" s="425"/>
      <c r="F3" s="425"/>
      <c r="G3" s="425"/>
      <c r="H3" s="425"/>
      <c r="I3" s="425"/>
      <c r="J3" s="425"/>
      <c r="K3" s="425"/>
      <c r="L3" s="426"/>
      <c r="M3" s="211"/>
      <c r="N3" s="203"/>
      <c r="O3" s="203"/>
    </row>
    <row r="4" spans="2:20" ht="15.6" x14ac:dyDescent="0.3">
      <c r="B4" s="432"/>
      <c r="C4" s="433"/>
      <c r="D4" s="433"/>
      <c r="E4" s="433"/>
      <c r="F4" s="433"/>
      <c r="G4" s="433"/>
      <c r="H4" s="433"/>
      <c r="I4" s="433"/>
      <c r="J4" s="433"/>
      <c r="K4" s="433"/>
      <c r="L4" s="212"/>
      <c r="M4" s="211"/>
      <c r="N4" s="203"/>
      <c r="O4" s="203"/>
    </row>
    <row r="5" spans="2:20" ht="15.6" x14ac:dyDescent="0.3">
      <c r="B5" s="213"/>
      <c r="C5" s="431"/>
      <c r="D5" s="431"/>
      <c r="E5" s="431"/>
      <c r="F5" s="431"/>
      <c r="G5" s="431"/>
      <c r="H5" s="431"/>
      <c r="I5" s="431"/>
      <c r="J5" s="431"/>
      <c r="K5" s="431"/>
      <c r="L5" s="212"/>
      <c r="M5" s="211"/>
      <c r="N5" s="203"/>
      <c r="O5" s="203"/>
    </row>
    <row r="6" spans="2:20" ht="15.6" x14ac:dyDescent="0.3">
      <c r="B6" s="213"/>
      <c r="C6" s="214"/>
      <c r="D6" s="215"/>
      <c r="E6" s="162"/>
      <c r="F6" s="162"/>
      <c r="G6" s="162"/>
      <c r="H6" s="162"/>
      <c r="I6" s="162"/>
      <c r="J6" s="162"/>
      <c r="K6" s="212"/>
      <c r="L6" s="212"/>
      <c r="M6" s="211"/>
      <c r="N6" s="203"/>
      <c r="O6" s="203"/>
    </row>
    <row r="7" spans="2:20" ht="15.6" x14ac:dyDescent="0.3">
      <c r="B7" s="213"/>
      <c r="C7" s="408" t="s">
        <v>190</v>
      </c>
      <c r="D7" s="408"/>
      <c r="E7" s="216"/>
      <c r="F7" s="216"/>
      <c r="G7" s="216"/>
      <c r="H7" s="216"/>
      <c r="I7" s="216"/>
      <c r="J7" s="216"/>
      <c r="K7" s="212"/>
      <c r="L7" s="212"/>
      <c r="M7" s="211"/>
      <c r="N7" s="203"/>
      <c r="O7" s="203"/>
    </row>
    <row r="8" spans="2:20" ht="27.75" customHeight="1" thickBot="1" x14ac:dyDescent="0.35">
      <c r="B8" s="213"/>
      <c r="C8" s="407" t="s">
        <v>204</v>
      </c>
      <c r="D8" s="407"/>
      <c r="E8" s="407"/>
      <c r="F8" s="407"/>
      <c r="G8" s="407"/>
      <c r="H8" s="407"/>
      <c r="I8" s="407"/>
      <c r="J8" s="407"/>
      <c r="K8" s="407"/>
      <c r="L8" s="212"/>
      <c r="M8" s="211"/>
      <c r="N8" s="203"/>
      <c r="O8" s="203"/>
    </row>
    <row r="9" spans="2:20" ht="50.1" customHeight="1" thickBot="1" x14ac:dyDescent="0.35">
      <c r="B9" s="213"/>
      <c r="C9" s="408" t="s">
        <v>1027</v>
      </c>
      <c r="D9" s="408"/>
      <c r="E9" s="444">
        <v>410396</v>
      </c>
      <c r="F9" s="445"/>
      <c r="G9" s="445"/>
      <c r="H9" s="445"/>
      <c r="I9" s="446" t="s">
        <v>994</v>
      </c>
      <c r="J9" s="446"/>
      <c r="K9" s="446"/>
      <c r="L9" s="212"/>
      <c r="M9" s="211"/>
      <c r="N9" s="203"/>
      <c r="O9" s="203"/>
      <c r="P9" s="15"/>
    </row>
    <row r="10" spans="2:20" ht="50.1" customHeight="1" thickBot="1" x14ac:dyDescent="0.35">
      <c r="B10" s="213"/>
      <c r="C10" s="217"/>
      <c r="D10" s="217"/>
      <c r="E10" s="444">
        <v>24623756</v>
      </c>
      <c r="F10" s="445"/>
      <c r="G10" s="445"/>
      <c r="H10" s="445"/>
      <c r="I10" s="447" t="s">
        <v>1013</v>
      </c>
      <c r="J10" s="447"/>
      <c r="K10" s="447"/>
      <c r="L10" s="212"/>
      <c r="M10" s="211"/>
      <c r="N10" s="203">
        <f>410396*60</f>
        <v>24623760</v>
      </c>
      <c r="O10" s="203"/>
      <c r="P10" s="15"/>
    </row>
    <row r="11" spans="2:20" ht="99.9" customHeight="1" thickBot="1" x14ac:dyDescent="0.35">
      <c r="B11" s="213"/>
      <c r="C11" s="408" t="s">
        <v>191</v>
      </c>
      <c r="D11" s="408"/>
      <c r="E11" s="420" t="s">
        <v>1014</v>
      </c>
      <c r="F11" s="421"/>
      <c r="G11" s="421"/>
      <c r="H11" s="421"/>
      <c r="I11" s="422"/>
      <c r="J11" s="422"/>
      <c r="K11" s="423"/>
      <c r="L11" s="212"/>
      <c r="M11" s="211"/>
      <c r="N11" s="203"/>
      <c r="O11" s="203"/>
    </row>
    <row r="12" spans="2:20" ht="16.2" thickBot="1" x14ac:dyDescent="0.35">
      <c r="B12" s="213"/>
      <c r="C12" s="215"/>
      <c r="D12" s="215"/>
      <c r="E12" s="212"/>
      <c r="F12" s="212"/>
      <c r="G12" s="212"/>
      <c r="H12" s="212"/>
      <c r="I12" s="212"/>
      <c r="J12" s="212"/>
      <c r="K12" s="212"/>
      <c r="L12" s="212"/>
      <c r="M12" s="211"/>
      <c r="N12" s="203"/>
      <c r="O12" s="203"/>
    </row>
    <row r="13" spans="2:20" ht="18.75" customHeight="1" thickBot="1" x14ac:dyDescent="0.35">
      <c r="B13" s="213"/>
      <c r="C13" s="408" t="s">
        <v>261</v>
      </c>
      <c r="D13" s="408"/>
      <c r="E13" s="435" t="s">
        <v>1015</v>
      </c>
      <c r="F13" s="436"/>
      <c r="G13" s="436"/>
      <c r="H13" s="436"/>
      <c r="I13" s="436"/>
      <c r="J13" s="436"/>
      <c r="K13" s="437"/>
      <c r="L13" s="212"/>
      <c r="M13" s="211"/>
      <c r="N13" s="203"/>
      <c r="O13" s="203"/>
    </row>
    <row r="14" spans="2:20" ht="15" customHeight="1" x14ac:dyDescent="0.3">
      <c r="B14" s="213"/>
      <c r="C14" s="434" t="s">
        <v>260</v>
      </c>
      <c r="D14" s="434"/>
      <c r="E14" s="434"/>
      <c r="F14" s="434"/>
      <c r="G14" s="434"/>
      <c r="H14" s="434"/>
      <c r="I14" s="434"/>
      <c r="J14" s="434"/>
      <c r="K14" s="434"/>
      <c r="L14" s="212"/>
      <c r="M14" s="211"/>
      <c r="N14" s="203"/>
      <c r="O14" s="203"/>
    </row>
    <row r="15" spans="2:20" ht="15" customHeight="1" x14ac:dyDescent="0.3">
      <c r="B15" s="213"/>
      <c r="C15" s="218"/>
      <c r="D15" s="218"/>
      <c r="E15" s="218"/>
      <c r="F15" s="218"/>
      <c r="G15" s="218"/>
      <c r="H15" s="218"/>
      <c r="I15" s="218"/>
      <c r="J15" s="218"/>
      <c r="K15" s="218"/>
      <c r="L15" s="212"/>
      <c r="M15" s="211"/>
      <c r="N15" s="203"/>
      <c r="O15" s="203"/>
    </row>
    <row r="16" spans="2:20" ht="16.2" thickBot="1" x14ac:dyDescent="0.35">
      <c r="B16" s="213"/>
      <c r="C16" s="408" t="s">
        <v>174</v>
      </c>
      <c r="D16" s="408"/>
      <c r="E16" s="212"/>
      <c r="F16" s="212"/>
      <c r="G16" s="212"/>
      <c r="H16" s="212"/>
      <c r="I16" s="212"/>
      <c r="J16" s="212"/>
      <c r="K16" s="212"/>
      <c r="L16" s="212"/>
      <c r="M16" s="211"/>
      <c r="N16" s="203"/>
      <c r="O16" s="219"/>
      <c r="P16" s="15"/>
      <c r="Q16" s="15"/>
      <c r="R16" s="15"/>
      <c r="S16" s="15"/>
      <c r="T16" s="15"/>
    </row>
    <row r="17" spans="2:20" ht="63" customHeight="1" thickBot="1" x14ac:dyDescent="0.3">
      <c r="B17" s="213"/>
      <c r="C17" s="408" t="s">
        <v>1043</v>
      </c>
      <c r="D17" s="408"/>
      <c r="E17" s="220" t="s">
        <v>801</v>
      </c>
      <c r="F17" s="221" t="s">
        <v>880</v>
      </c>
      <c r="G17" s="221" t="s">
        <v>881</v>
      </c>
      <c r="H17" s="221" t="s">
        <v>175</v>
      </c>
      <c r="I17" s="221" t="s">
        <v>1028</v>
      </c>
      <c r="J17" s="222" t="s">
        <v>942</v>
      </c>
      <c r="K17" s="222" t="s">
        <v>901</v>
      </c>
      <c r="L17" s="223" t="s">
        <v>1017</v>
      </c>
      <c r="M17" s="223" t="s">
        <v>1018</v>
      </c>
      <c r="N17" s="223" t="s">
        <v>943</v>
      </c>
      <c r="O17" s="224" t="s">
        <v>944</v>
      </c>
      <c r="P17" s="16"/>
      <c r="Q17" s="16"/>
      <c r="R17" s="16"/>
      <c r="S17" s="16"/>
      <c r="T17" s="15"/>
    </row>
    <row r="18" spans="2:20" ht="15.75" customHeight="1" x14ac:dyDescent="0.3">
      <c r="B18" s="213"/>
      <c r="C18" s="215"/>
      <c r="D18" s="215"/>
      <c r="E18" s="225">
        <v>1</v>
      </c>
      <c r="F18" s="415" t="s">
        <v>884</v>
      </c>
      <c r="G18" s="226"/>
      <c r="H18" s="227" t="s">
        <v>802</v>
      </c>
      <c r="I18" s="227">
        <f>SUM(I19:I21)</f>
        <v>185134</v>
      </c>
      <c r="J18" s="228">
        <v>26257.833333333336</v>
      </c>
      <c r="K18" s="229">
        <v>81602.929999999993</v>
      </c>
      <c r="L18" s="230">
        <f>K18+J18</f>
        <v>107860.76333333334</v>
      </c>
      <c r="M18" s="231">
        <f>L18*60</f>
        <v>6471645.7999999998</v>
      </c>
      <c r="N18" s="231">
        <f>M18/100000</f>
        <v>64.716458000000003</v>
      </c>
      <c r="O18" s="219" t="s">
        <v>995</v>
      </c>
      <c r="P18" s="17"/>
      <c r="Q18" s="17"/>
      <c r="R18" s="17"/>
      <c r="S18" s="17"/>
      <c r="T18" s="15"/>
    </row>
    <row r="19" spans="2:20" ht="50.25" customHeight="1" x14ac:dyDescent="0.3">
      <c r="B19" s="213"/>
      <c r="C19" s="215"/>
      <c r="D19" s="215"/>
      <c r="E19" s="232">
        <v>1.1000000000000001</v>
      </c>
      <c r="F19" s="416"/>
      <c r="G19" s="146" t="s">
        <v>885</v>
      </c>
      <c r="H19" s="146" t="s">
        <v>803</v>
      </c>
      <c r="I19" s="146">
        <v>0</v>
      </c>
      <c r="J19" s="233">
        <v>8112.6666666666679</v>
      </c>
      <c r="K19" s="234">
        <v>2522.0700000000002</v>
      </c>
      <c r="L19" s="235">
        <f>K19+J19</f>
        <v>10634.736666666668</v>
      </c>
      <c r="M19" s="236">
        <f t="shared" ref="M19:M58" si="0">L19*60</f>
        <v>638084.20000000007</v>
      </c>
      <c r="N19" s="236">
        <f t="shared" ref="N19:N58" si="1">M19/100000</f>
        <v>6.3808420000000003</v>
      </c>
      <c r="O19" s="219"/>
      <c r="P19" s="17"/>
      <c r="Q19" s="17"/>
      <c r="R19" s="17"/>
      <c r="S19" s="17"/>
      <c r="T19" s="15"/>
    </row>
    <row r="20" spans="2:20" ht="46.5" customHeight="1" x14ac:dyDescent="0.3">
      <c r="B20" s="213"/>
      <c r="C20" s="215"/>
      <c r="D20" s="215"/>
      <c r="E20" s="232">
        <v>1.2</v>
      </c>
      <c r="F20" s="416"/>
      <c r="G20" s="119" t="s">
        <v>886</v>
      </c>
      <c r="H20" s="146" t="s">
        <v>804</v>
      </c>
      <c r="I20" s="237">
        <f>181099+4035</f>
        <v>185134</v>
      </c>
      <c r="J20" s="238">
        <v>17167.5</v>
      </c>
      <c r="K20" s="237">
        <v>79080.86</v>
      </c>
      <c r="L20" s="235">
        <f t="shared" ref="L20:L57" si="2">K20+J20</f>
        <v>96248.36</v>
      </c>
      <c r="M20" s="236">
        <f t="shared" si="0"/>
        <v>5774901.5999999996</v>
      </c>
      <c r="N20" s="236">
        <f t="shared" si="1"/>
        <v>57.749015999999997</v>
      </c>
      <c r="O20" s="239"/>
      <c r="P20" s="121"/>
      <c r="Q20" s="17"/>
      <c r="R20" s="17"/>
      <c r="S20" s="17"/>
      <c r="T20" s="15"/>
    </row>
    <row r="21" spans="2:20" ht="51" customHeight="1" x14ac:dyDescent="0.3">
      <c r="B21" s="213"/>
      <c r="C21" s="215"/>
      <c r="D21" s="215"/>
      <c r="E21" s="232">
        <v>1.3</v>
      </c>
      <c r="F21" s="416"/>
      <c r="G21" s="146" t="s">
        <v>887</v>
      </c>
      <c r="H21" s="146" t="s">
        <v>805</v>
      </c>
      <c r="I21" s="146">
        <v>0</v>
      </c>
      <c r="J21" s="238">
        <v>977.66666666666663</v>
      </c>
      <c r="K21" s="237">
        <v>0</v>
      </c>
      <c r="L21" s="235">
        <f t="shared" si="2"/>
        <v>977.66666666666663</v>
      </c>
      <c r="M21" s="236">
        <f t="shared" si="0"/>
        <v>58660</v>
      </c>
      <c r="N21" s="236">
        <f t="shared" si="1"/>
        <v>0.58660000000000001</v>
      </c>
      <c r="O21" s="219"/>
      <c r="P21" s="17"/>
      <c r="Q21" s="17"/>
      <c r="R21" s="17"/>
      <c r="S21" s="17"/>
      <c r="T21" s="15"/>
    </row>
    <row r="22" spans="2:20" ht="15.6" x14ac:dyDescent="0.3">
      <c r="B22" s="213"/>
      <c r="C22" s="215"/>
      <c r="D22" s="215"/>
      <c r="E22" s="240">
        <v>2</v>
      </c>
      <c r="F22" s="416" t="s">
        <v>888</v>
      </c>
      <c r="G22" s="241"/>
      <c r="H22" s="229" t="s">
        <v>806</v>
      </c>
      <c r="I22" s="242">
        <f>SUM(I23:I31)</f>
        <v>158335</v>
      </c>
      <c r="J22" s="243">
        <v>20155</v>
      </c>
      <c r="K22" s="243">
        <f>SUM(K23:K31)</f>
        <v>21417.403299999998</v>
      </c>
      <c r="L22" s="244">
        <f>SUM(L23:L31)</f>
        <v>41572.403299999998</v>
      </c>
      <c r="M22" s="231">
        <f t="shared" si="0"/>
        <v>2494344.1979999999</v>
      </c>
      <c r="N22" s="231">
        <f t="shared" si="1"/>
        <v>24.943441979999999</v>
      </c>
      <c r="O22" s="219"/>
      <c r="P22" s="17"/>
      <c r="Q22" s="17"/>
      <c r="R22" s="17"/>
      <c r="S22" s="17"/>
      <c r="T22" s="15"/>
    </row>
    <row r="23" spans="2:20" ht="46.8" x14ac:dyDescent="0.3">
      <c r="B23" s="213"/>
      <c r="C23" s="215"/>
      <c r="D23" s="215"/>
      <c r="E23" s="232">
        <v>2.1</v>
      </c>
      <c r="F23" s="416"/>
      <c r="G23" s="120" t="s">
        <v>889</v>
      </c>
      <c r="H23" s="146" t="s">
        <v>807</v>
      </c>
      <c r="I23" s="245">
        <v>149735</v>
      </c>
      <c r="J23" s="233">
        <v>9101.6666666666661</v>
      </c>
      <c r="K23" s="233">
        <v>12337.94</v>
      </c>
      <c r="L23" s="235">
        <f>K23+J23</f>
        <v>21439.606666666667</v>
      </c>
      <c r="M23" s="236">
        <f t="shared" si="0"/>
        <v>1286376.3999999999</v>
      </c>
      <c r="N23" s="236">
        <f t="shared" si="1"/>
        <v>12.863764</v>
      </c>
      <c r="O23" s="219"/>
      <c r="P23" s="17"/>
      <c r="Q23" s="17"/>
      <c r="R23" s="17"/>
      <c r="S23" s="17"/>
      <c r="T23" s="15"/>
    </row>
    <row r="24" spans="2:20" ht="46.8" x14ac:dyDescent="0.3">
      <c r="B24" s="213"/>
      <c r="C24" s="215"/>
      <c r="D24" s="215"/>
      <c r="E24" s="232">
        <v>2.2000000000000002</v>
      </c>
      <c r="F24" s="416"/>
      <c r="G24" s="120" t="s">
        <v>890</v>
      </c>
      <c r="H24" s="146" t="s">
        <v>808</v>
      </c>
      <c r="I24" s="245">
        <v>0</v>
      </c>
      <c r="J24" s="233">
        <v>0</v>
      </c>
      <c r="K24" s="246">
        <v>0</v>
      </c>
      <c r="L24" s="235">
        <f t="shared" si="2"/>
        <v>0</v>
      </c>
      <c r="M24" s="236">
        <f t="shared" si="0"/>
        <v>0</v>
      </c>
      <c r="N24" s="236">
        <f t="shared" si="1"/>
        <v>0</v>
      </c>
      <c r="O24" s="219"/>
      <c r="P24" s="17"/>
      <c r="Q24" s="17"/>
      <c r="R24" s="17"/>
      <c r="S24" s="17"/>
      <c r="T24" s="15"/>
    </row>
    <row r="25" spans="2:20" ht="27" customHeight="1" x14ac:dyDescent="0.3">
      <c r="B25" s="213"/>
      <c r="C25" s="215"/>
      <c r="D25" s="215"/>
      <c r="E25" s="232">
        <v>2.2999999999999998</v>
      </c>
      <c r="F25" s="416"/>
      <c r="G25" s="417" t="s">
        <v>1042</v>
      </c>
      <c r="H25" s="146" t="s">
        <v>809</v>
      </c>
      <c r="I25" s="245">
        <v>5000</v>
      </c>
      <c r="J25" s="233">
        <v>2663.3333333333335</v>
      </c>
      <c r="K25" s="233">
        <v>4586.9799999999996</v>
      </c>
      <c r="L25" s="235">
        <f>K25+J25</f>
        <v>7250.3133333333335</v>
      </c>
      <c r="M25" s="236">
        <f t="shared" si="0"/>
        <v>435018.8</v>
      </c>
      <c r="N25" s="236">
        <f t="shared" si="1"/>
        <v>4.3501880000000002</v>
      </c>
      <c r="O25" s="219"/>
      <c r="P25" s="17"/>
      <c r="Q25" s="17"/>
      <c r="R25" s="17"/>
      <c r="S25" s="17"/>
      <c r="T25" s="15"/>
    </row>
    <row r="26" spans="2:20" ht="21" customHeight="1" x14ac:dyDescent="0.3">
      <c r="B26" s="213"/>
      <c r="C26" s="215"/>
      <c r="D26" s="215"/>
      <c r="E26" s="232" t="s">
        <v>810</v>
      </c>
      <c r="F26" s="416"/>
      <c r="G26" s="417"/>
      <c r="H26" s="146" t="s">
        <v>811</v>
      </c>
      <c r="I26" s="245">
        <v>0</v>
      </c>
      <c r="J26" s="233">
        <v>0</v>
      </c>
      <c r="K26" s="233">
        <v>0</v>
      </c>
      <c r="L26" s="235">
        <f t="shared" si="2"/>
        <v>0</v>
      </c>
      <c r="M26" s="236">
        <f t="shared" si="0"/>
        <v>0</v>
      </c>
      <c r="N26" s="236">
        <f t="shared" si="1"/>
        <v>0</v>
      </c>
      <c r="O26" s="219"/>
      <c r="P26" s="17"/>
      <c r="Q26" s="17"/>
      <c r="R26" s="17"/>
      <c r="S26" s="17"/>
      <c r="T26" s="15"/>
    </row>
    <row r="27" spans="2:20" ht="15.6" x14ac:dyDescent="0.3">
      <c r="B27" s="213"/>
      <c r="C27" s="215"/>
      <c r="D27" s="215"/>
      <c r="E27" s="232" t="s">
        <v>812</v>
      </c>
      <c r="F27" s="416"/>
      <c r="G27" s="417"/>
      <c r="H27" s="146" t="s">
        <v>813</v>
      </c>
      <c r="I27" s="245">
        <v>0</v>
      </c>
      <c r="J27" s="233">
        <v>0</v>
      </c>
      <c r="K27" s="233">
        <v>0</v>
      </c>
      <c r="L27" s="235">
        <f t="shared" si="2"/>
        <v>0</v>
      </c>
      <c r="M27" s="236">
        <f t="shared" si="0"/>
        <v>0</v>
      </c>
      <c r="N27" s="236">
        <f t="shared" si="1"/>
        <v>0</v>
      </c>
      <c r="O27" s="219"/>
      <c r="P27" s="17"/>
      <c r="Q27" s="17"/>
      <c r="R27" s="17"/>
      <c r="S27" s="17"/>
      <c r="T27" s="15"/>
    </row>
    <row r="28" spans="2:20" ht="31.2" x14ac:dyDescent="0.3">
      <c r="B28" s="213"/>
      <c r="C28" s="215"/>
      <c r="D28" s="215"/>
      <c r="E28" s="232" t="s">
        <v>814</v>
      </c>
      <c r="F28" s="416"/>
      <c r="G28" s="417"/>
      <c r="H28" s="146" t="s">
        <v>815</v>
      </c>
      <c r="I28" s="245">
        <v>2100</v>
      </c>
      <c r="J28" s="233">
        <v>8390</v>
      </c>
      <c r="K28" s="247">
        <v>2109</v>
      </c>
      <c r="L28" s="235">
        <f>K28+J28</f>
        <v>10499</v>
      </c>
      <c r="M28" s="236">
        <f t="shared" si="0"/>
        <v>629940</v>
      </c>
      <c r="N28" s="236">
        <f t="shared" si="1"/>
        <v>6.2994000000000003</v>
      </c>
      <c r="O28" s="219"/>
      <c r="P28" s="17"/>
      <c r="Q28" s="17"/>
      <c r="R28" s="17"/>
      <c r="S28" s="17"/>
      <c r="T28" s="15"/>
    </row>
    <row r="29" spans="2:20" ht="15.6" x14ac:dyDescent="0.3">
      <c r="B29" s="213"/>
      <c r="C29" s="215"/>
      <c r="D29" s="215"/>
      <c r="E29" s="232" t="s">
        <v>816</v>
      </c>
      <c r="F29" s="416"/>
      <c r="G29" s="417"/>
      <c r="H29" s="146" t="s">
        <v>817</v>
      </c>
      <c r="I29" s="248">
        <v>500</v>
      </c>
      <c r="J29" s="247">
        <v>0</v>
      </c>
      <c r="K29" s="247">
        <v>1726.5</v>
      </c>
      <c r="L29" s="235">
        <f>K29+J29</f>
        <v>1726.5</v>
      </c>
      <c r="M29" s="236">
        <f t="shared" si="0"/>
        <v>103590</v>
      </c>
      <c r="N29" s="236">
        <f t="shared" si="1"/>
        <v>1.0359</v>
      </c>
      <c r="O29" s="219"/>
      <c r="P29" s="17"/>
      <c r="Q29" s="17"/>
      <c r="R29" s="17"/>
      <c r="S29" s="17"/>
      <c r="T29" s="15"/>
    </row>
    <row r="30" spans="2:20" ht="15.6" x14ac:dyDescent="0.3">
      <c r="B30" s="213"/>
      <c r="C30" s="215"/>
      <c r="D30" s="215"/>
      <c r="E30" s="232" t="s">
        <v>818</v>
      </c>
      <c r="F30" s="416"/>
      <c r="G30" s="417"/>
      <c r="H30" s="146" t="s">
        <v>819</v>
      </c>
      <c r="I30" s="248">
        <v>500</v>
      </c>
      <c r="J30" s="247">
        <v>0</v>
      </c>
      <c r="K30" s="247">
        <v>456.25</v>
      </c>
      <c r="L30" s="235">
        <f>K30+J30</f>
        <v>456.25</v>
      </c>
      <c r="M30" s="236">
        <f t="shared" si="0"/>
        <v>27375</v>
      </c>
      <c r="N30" s="236">
        <f t="shared" si="1"/>
        <v>0.27374999999999999</v>
      </c>
      <c r="O30" s="219"/>
      <c r="P30" s="17"/>
      <c r="Q30" s="17"/>
      <c r="R30" s="17"/>
      <c r="S30" s="17"/>
      <c r="T30" s="15"/>
    </row>
    <row r="31" spans="2:20" ht="15.6" x14ac:dyDescent="0.3">
      <c r="B31" s="213"/>
      <c r="C31" s="215"/>
      <c r="D31" s="215"/>
      <c r="E31" s="232" t="s">
        <v>820</v>
      </c>
      <c r="F31" s="416"/>
      <c r="G31" s="417"/>
      <c r="H31" s="146" t="s">
        <v>821</v>
      </c>
      <c r="I31" s="248">
        <v>500</v>
      </c>
      <c r="J31" s="247">
        <v>0</v>
      </c>
      <c r="K31" s="247">
        <v>200.73330000000001</v>
      </c>
      <c r="L31" s="235">
        <f>K31+J31</f>
        <v>200.73330000000001</v>
      </c>
      <c r="M31" s="236">
        <f t="shared" si="0"/>
        <v>12043.998000000001</v>
      </c>
      <c r="N31" s="236">
        <f t="shared" si="1"/>
        <v>0.12043998000000002</v>
      </c>
      <c r="O31" s="219"/>
      <c r="P31" s="17"/>
      <c r="Q31" s="17"/>
      <c r="R31" s="17"/>
      <c r="S31" s="17"/>
      <c r="T31" s="15"/>
    </row>
    <row r="32" spans="2:20" ht="15.6" x14ac:dyDescent="0.3">
      <c r="B32" s="213"/>
      <c r="C32" s="215"/>
      <c r="D32" s="215"/>
      <c r="E32" s="240">
        <v>3</v>
      </c>
      <c r="F32" s="416" t="s">
        <v>891</v>
      </c>
      <c r="G32" s="241"/>
      <c r="H32" s="229" t="s">
        <v>822</v>
      </c>
      <c r="I32" s="229">
        <f>SUM(I33:I38)</f>
        <v>6500</v>
      </c>
      <c r="J32" s="243">
        <v>17718.333333333332</v>
      </c>
      <c r="K32" s="243">
        <f>SUM(K33:K38)</f>
        <v>11000.533000000001</v>
      </c>
      <c r="L32" s="244">
        <f>SUM(L33:L38)</f>
        <v>28718.866333333332</v>
      </c>
      <c r="M32" s="231">
        <f t="shared" si="0"/>
        <v>1723131.98</v>
      </c>
      <c r="N32" s="231">
        <f t="shared" si="1"/>
        <v>17.231319800000001</v>
      </c>
      <c r="O32" s="219"/>
      <c r="P32" s="17"/>
      <c r="Q32" s="17"/>
      <c r="R32" s="17"/>
      <c r="S32" s="17"/>
      <c r="T32" s="15"/>
    </row>
    <row r="33" spans="2:20" ht="46.8" x14ac:dyDescent="0.3">
      <c r="B33" s="213"/>
      <c r="C33" s="215"/>
      <c r="D33" s="215"/>
      <c r="E33" s="232">
        <v>3.1</v>
      </c>
      <c r="F33" s="418"/>
      <c r="G33" s="120" t="s">
        <v>892</v>
      </c>
      <c r="H33" s="146" t="s">
        <v>823</v>
      </c>
      <c r="I33" s="146">
        <v>4000</v>
      </c>
      <c r="J33" s="233">
        <v>10096.666666666666</v>
      </c>
      <c r="K33" s="233">
        <v>5007.03</v>
      </c>
      <c r="L33" s="235">
        <f>K33+J33</f>
        <v>15103.696666666667</v>
      </c>
      <c r="M33" s="236">
        <f t="shared" si="0"/>
        <v>906221.8</v>
      </c>
      <c r="N33" s="236">
        <f t="shared" si="1"/>
        <v>9.0622179999999997</v>
      </c>
      <c r="O33" s="219"/>
      <c r="P33" s="17"/>
      <c r="Q33" s="17"/>
      <c r="R33" s="17"/>
      <c r="S33" s="17"/>
      <c r="T33" s="15"/>
    </row>
    <row r="34" spans="2:20" ht="34.5" customHeight="1" x14ac:dyDescent="0.3">
      <c r="B34" s="213"/>
      <c r="C34" s="215"/>
      <c r="D34" s="215"/>
      <c r="E34" s="232" t="s">
        <v>824</v>
      </c>
      <c r="F34" s="418"/>
      <c r="G34" s="417" t="s">
        <v>893</v>
      </c>
      <c r="H34" s="146" t="s">
        <v>825</v>
      </c>
      <c r="I34" s="146">
        <v>0</v>
      </c>
      <c r="J34" s="233">
        <v>0</v>
      </c>
      <c r="K34" s="233">
        <v>0</v>
      </c>
      <c r="L34" s="235">
        <f t="shared" si="2"/>
        <v>0</v>
      </c>
      <c r="M34" s="236">
        <f t="shared" si="0"/>
        <v>0</v>
      </c>
      <c r="N34" s="236">
        <f t="shared" si="1"/>
        <v>0</v>
      </c>
      <c r="O34" s="219"/>
      <c r="P34" s="17"/>
      <c r="Q34" s="17"/>
      <c r="R34" s="17"/>
      <c r="S34" s="17"/>
      <c r="T34" s="15"/>
    </row>
    <row r="35" spans="2:20" ht="15.6" x14ac:dyDescent="0.3">
      <c r="B35" s="213"/>
      <c r="C35" s="215"/>
      <c r="D35" s="215"/>
      <c r="E35" s="232" t="s">
        <v>826</v>
      </c>
      <c r="F35" s="418"/>
      <c r="G35" s="417"/>
      <c r="H35" s="146" t="s">
        <v>827</v>
      </c>
      <c r="I35" s="146">
        <v>2500</v>
      </c>
      <c r="J35" s="233">
        <v>6281.666666666667</v>
      </c>
      <c r="K35" s="233">
        <v>4796.17</v>
      </c>
      <c r="L35" s="235">
        <f>K35+J35</f>
        <v>11077.836666666666</v>
      </c>
      <c r="M35" s="236">
        <f t="shared" si="0"/>
        <v>664670.19999999995</v>
      </c>
      <c r="N35" s="236">
        <f t="shared" si="1"/>
        <v>6.6467019999999994</v>
      </c>
      <c r="O35" s="219"/>
      <c r="P35" s="17"/>
      <c r="Q35" s="17"/>
      <c r="R35" s="17"/>
      <c r="S35" s="17"/>
      <c r="T35" s="15"/>
    </row>
    <row r="36" spans="2:20" ht="46.8" x14ac:dyDescent="0.3">
      <c r="B36" s="213"/>
      <c r="C36" s="215"/>
      <c r="D36" s="215"/>
      <c r="E36" s="232">
        <v>3.3</v>
      </c>
      <c r="F36" s="418"/>
      <c r="G36" s="146" t="s">
        <v>894</v>
      </c>
      <c r="H36" s="146" t="s">
        <v>828</v>
      </c>
      <c r="I36" s="146">
        <v>0</v>
      </c>
      <c r="J36" s="233">
        <v>1340</v>
      </c>
      <c r="K36" s="233">
        <v>1197.3330000000001</v>
      </c>
      <c r="L36" s="235">
        <f>K36+J36</f>
        <v>2537.3330000000001</v>
      </c>
      <c r="M36" s="236">
        <f t="shared" si="0"/>
        <v>152239.98000000001</v>
      </c>
      <c r="N36" s="236">
        <f t="shared" si="1"/>
        <v>1.5223998000000001</v>
      </c>
      <c r="O36" s="219"/>
      <c r="P36" s="17"/>
      <c r="Q36" s="17"/>
      <c r="R36" s="17"/>
      <c r="S36" s="17"/>
      <c r="T36" s="15"/>
    </row>
    <row r="37" spans="2:20" ht="31.2" x14ac:dyDescent="0.3">
      <c r="B37" s="213"/>
      <c r="C37" s="215"/>
      <c r="D37" s="215"/>
      <c r="E37" s="232" t="s">
        <v>829</v>
      </c>
      <c r="F37" s="418"/>
      <c r="G37" s="419" t="s">
        <v>895</v>
      </c>
      <c r="H37" s="146" t="s">
        <v>830</v>
      </c>
      <c r="I37" s="146">
        <v>0</v>
      </c>
      <c r="J37" s="233">
        <v>0</v>
      </c>
      <c r="K37" s="233">
        <v>0</v>
      </c>
      <c r="L37" s="235">
        <f>K37+J37</f>
        <v>0</v>
      </c>
      <c r="M37" s="236">
        <f t="shared" si="0"/>
        <v>0</v>
      </c>
      <c r="N37" s="236">
        <f t="shared" si="1"/>
        <v>0</v>
      </c>
      <c r="O37" s="219"/>
      <c r="P37" s="17"/>
      <c r="Q37" s="17"/>
      <c r="R37" s="17"/>
      <c r="S37" s="17"/>
      <c r="T37" s="15"/>
    </row>
    <row r="38" spans="2:20" ht="31.2" x14ac:dyDescent="0.3">
      <c r="B38" s="213"/>
      <c r="C38" s="215"/>
      <c r="D38" s="215"/>
      <c r="E38" s="232" t="s">
        <v>831</v>
      </c>
      <c r="F38" s="418"/>
      <c r="G38" s="419"/>
      <c r="H38" s="146" t="s">
        <v>832</v>
      </c>
      <c r="I38" s="146">
        <v>0</v>
      </c>
      <c r="J38" s="233">
        <v>0</v>
      </c>
      <c r="K38" s="233">
        <v>0</v>
      </c>
      <c r="L38" s="235">
        <f>K38+J38</f>
        <v>0</v>
      </c>
      <c r="M38" s="236">
        <f t="shared" si="0"/>
        <v>0</v>
      </c>
      <c r="N38" s="236">
        <f t="shared" si="1"/>
        <v>0</v>
      </c>
      <c r="O38" s="219"/>
      <c r="P38" s="17"/>
      <c r="Q38" s="17"/>
      <c r="R38" s="17"/>
      <c r="S38" s="17"/>
      <c r="T38" s="15"/>
    </row>
    <row r="39" spans="2:20" ht="15.6" x14ac:dyDescent="0.3">
      <c r="B39" s="213"/>
      <c r="C39" s="215"/>
      <c r="D39" s="215"/>
      <c r="E39" s="240">
        <v>4</v>
      </c>
      <c r="F39" s="416" t="s">
        <v>896</v>
      </c>
      <c r="G39" s="241"/>
      <c r="H39" s="229" t="s">
        <v>833</v>
      </c>
      <c r="I39" s="242">
        <f>SUM(I40:I55)</f>
        <v>26990</v>
      </c>
      <c r="J39" s="243">
        <v>7681.6666666666661</v>
      </c>
      <c r="K39" s="243">
        <f>SUM(K40:K55)</f>
        <v>32638.072566999996</v>
      </c>
      <c r="L39" s="244">
        <f>SUM(L40:L55)</f>
        <v>40319.739233666667</v>
      </c>
      <c r="M39" s="231">
        <f t="shared" si="0"/>
        <v>2419184.35402</v>
      </c>
      <c r="N39" s="231">
        <f t="shared" si="1"/>
        <v>24.191843540200001</v>
      </c>
      <c r="O39" s="219"/>
      <c r="P39" s="17"/>
      <c r="Q39" s="17"/>
      <c r="R39" s="17"/>
      <c r="S39" s="17"/>
      <c r="T39" s="15"/>
    </row>
    <row r="40" spans="2:20" ht="15.6" x14ac:dyDescent="0.3">
      <c r="B40" s="213"/>
      <c r="C40" s="215"/>
      <c r="D40" s="215"/>
      <c r="E40" s="232" t="s">
        <v>834</v>
      </c>
      <c r="F40" s="416"/>
      <c r="G40" s="419" t="s">
        <v>897</v>
      </c>
      <c r="H40" s="249" t="s">
        <v>835</v>
      </c>
      <c r="I40" s="250">
        <v>2800</v>
      </c>
      <c r="J40" s="233">
        <v>1265</v>
      </c>
      <c r="K40" s="233">
        <v>2820.36</v>
      </c>
      <c r="L40" s="235">
        <f>K40+J40</f>
        <v>4085.36</v>
      </c>
      <c r="M40" s="236">
        <f t="shared" si="0"/>
        <v>245121.6</v>
      </c>
      <c r="N40" s="236">
        <f t="shared" si="1"/>
        <v>2.4512160000000001</v>
      </c>
      <c r="O40" s="219"/>
      <c r="P40" s="17"/>
      <c r="Q40" s="17"/>
      <c r="R40" s="17"/>
      <c r="S40" s="17"/>
      <c r="T40" s="15"/>
    </row>
    <row r="41" spans="2:20" ht="15.6" x14ac:dyDescent="0.3">
      <c r="B41" s="213"/>
      <c r="C41" s="215"/>
      <c r="D41" s="215"/>
      <c r="E41" s="232" t="s">
        <v>836</v>
      </c>
      <c r="F41" s="416"/>
      <c r="G41" s="419"/>
      <c r="H41" s="146" t="s">
        <v>837</v>
      </c>
      <c r="I41" s="248">
        <v>1000</v>
      </c>
      <c r="J41" s="233">
        <v>1326.6666666666667</v>
      </c>
      <c r="K41" s="233">
        <v>3441.45</v>
      </c>
      <c r="L41" s="235">
        <f t="shared" si="2"/>
        <v>4768.1166666666668</v>
      </c>
      <c r="M41" s="236">
        <f t="shared" si="0"/>
        <v>286087</v>
      </c>
      <c r="N41" s="236">
        <f t="shared" si="1"/>
        <v>2.8608699999999998</v>
      </c>
      <c r="O41" s="219"/>
      <c r="P41" s="17"/>
      <c r="Q41" s="17"/>
      <c r="R41" s="17"/>
      <c r="S41" s="17"/>
      <c r="T41" s="15"/>
    </row>
    <row r="42" spans="2:20" ht="15.6" x14ac:dyDescent="0.3">
      <c r="B42" s="213"/>
      <c r="C42" s="215"/>
      <c r="D42" s="215"/>
      <c r="E42" s="232" t="s">
        <v>838</v>
      </c>
      <c r="F42" s="416"/>
      <c r="G42" s="419"/>
      <c r="H42" s="146" t="s">
        <v>839</v>
      </c>
      <c r="I42" s="245">
        <v>0</v>
      </c>
      <c r="J42" s="233">
        <v>5</v>
      </c>
      <c r="K42" s="233">
        <v>0.66666700000000001</v>
      </c>
      <c r="L42" s="235">
        <f t="shared" si="2"/>
        <v>5.6666670000000003</v>
      </c>
      <c r="M42" s="236">
        <f t="shared" si="0"/>
        <v>340.00002000000001</v>
      </c>
      <c r="N42" s="236">
        <f t="shared" si="1"/>
        <v>3.4000001999999999E-3</v>
      </c>
      <c r="O42" s="219"/>
      <c r="P42" s="17"/>
      <c r="Q42" s="17"/>
      <c r="R42" s="17"/>
      <c r="S42" s="17"/>
      <c r="T42" s="15"/>
    </row>
    <row r="43" spans="2:20" ht="15.6" x14ac:dyDescent="0.3">
      <c r="B43" s="213"/>
      <c r="C43" s="215"/>
      <c r="D43" s="215"/>
      <c r="E43" s="232" t="s">
        <v>840</v>
      </c>
      <c r="F43" s="416"/>
      <c r="G43" s="419"/>
      <c r="H43" s="146" t="s">
        <v>841</v>
      </c>
      <c r="I43" s="245">
        <v>0</v>
      </c>
      <c r="J43" s="233">
        <v>320</v>
      </c>
      <c r="K43" s="233">
        <v>1866.5809999999999</v>
      </c>
      <c r="L43" s="235">
        <f t="shared" si="2"/>
        <v>2186.5810000000001</v>
      </c>
      <c r="M43" s="236">
        <f t="shared" si="0"/>
        <v>131194.86000000002</v>
      </c>
      <c r="N43" s="236">
        <f t="shared" si="1"/>
        <v>1.3119486000000002</v>
      </c>
      <c r="O43" s="219"/>
      <c r="P43" s="17"/>
      <c r="Q43" s="17"/>
      <c r="R43" s="17"/>
      <c r="S43" s="17"/>
      <c r="T43" s="15"/>
    </row>
    <row r="44" spans="2:20" ht="15.6" x14ac:dyDescent="0.3">
      <c r="B44" s="213"/>
      <c r="C44" s="215"/>
      <c r="D44" s="215"/>
      <c r="E44" s="232" t="s">
        <v>842</v>
      </c>
      <c r="F44" s="416"/>
      <c r="G44" s="419" t="s">
        <v>898</v>
      </c>
      <c r="H44" s="146" t="s">
        <v>843</v>
      </c>
      <c r="I44" s="245">
        <v>2165</v>
      </c>
      <c r="J44" s="233">
        <v>1455</v>
      </c>
      <c r="K44" s="247">
        <v>2059.92</v>
      </c>
      <c r="L44" s="235">
        <f t="shared" si="2"/>
        <v>3514.92</v>
      </c>
      <c r="M44" s="236">
        <f t="shared" si="0"/>
        <v>210895.2</v>
      </c>
      <c r="N44" s="236">
        <f t="shared" si="1"/>
        <v>2.1089519999999999</v>
      </c>
      <c r="O44" s="219"/>
      <c r="P44" s="17"/>
      <c r="Q44" s="17"/>
      <c r="R44" s="17"/>
      <c r="S44" s="17"/>
      <c r="T44" s="15"/>
    </row>
    <row r="45" spans="2:20" ht="15.6" x14ac:dyDescent="0.3">
      <c r="B45" s="213"/>
      <c r="C45" s="215"/>
      <c r="D45" s="215"/>
      <c r="E45" s="232" t="s">
        <v>844</v>
      </c>
      <c r="F45" s="416"/>
      <c r="G45" s="419"/>
      <c r="H45" s="146" t="s">
        <v>845</v>
      </c>
      <c r="I45" s="245">
        <v>3108.3333333333335</v>
      </c>
      <c r="J45" s="233">
        <v>91.666666666666671</v>
      </c>
      <c r="K45" s="233">
        <v>2990.1669999999999</v>
      </c>
      <c r="L45" s="235">
        <f t="shared" si="2"/>
        <v>3081.8336666666664</v>
      </c>
      <c r="M45" s="236">
        <f t="shared" si="0"/>
        <v>184910.02</v>
      </c>
      <c r="N45" s="236">
        <f t="shared" si="1"/>
        <v>1.8491001999999999</v>
      </c>
      <c r="O45" s="219"/>
      <c r="P45" s="17"/>
      <c r="Q45" s="17"/>
      <c r="R45" s="17"/>
      <c r="S45" s="17"/>
      <c r="T45" s="15"/>
    </row>
    <row r="46" spans="2:20" ht="15.6" x14ac:dyDescent="0.3">
      <c r="B46" s="213"/>
      <c r="C46" s="215"/>
      <c r="D46" s="215"/>
      <c r="E46" s="232" t="s">
        <v>846</v>
      </c>
      <c r="F46" s="416"/>
      <c r="G46" s="419"/>
      <c r="H46" s="146" t="s">
        <v>847</v>
      </c>
      <c r="I46" s="245">
        <v>2916.6666666666665</v>
      </c>
      <c r="J46" s="233">
        <v>2856.6666666666665</v>
      </c>
      <c r="K46" s="233">
        <v>1619.75</v>
      </c>
      <c r="L46" s="235">
        <f t="shared" si="2"/>
        <v>4476.4166666666661</v>
      </c>
      <c r="M46" s="236">
        <f t="shared" si="0"/>
        <v>268584.99999999994</v>
      </c>
      <c r="N46" s="236">
        <f t="shared" si="1"/>
        <v>2.6858499999999994</v>
      </c>
      <c r="O46" s="219"/>
      <c r="P46" s="17"/>
      <c r="Q46" s="17"/>
      <c r="R46" s="17"/>
      <c r="S46" s="17"/>
      <c r="T46" s="15"/>
    </row>
    <row r="47" spans="2:20" ht="15.6" x14ac:dyDescent="0.3">
      <c r="B47" s="213"/>
      <c r="C47" s="215"/>
      <c r="D47" s="215"/>
      <c r="E47" s="232" t="s">
        <v>848</v>
      </c>
      <c r="F47" s="416"/>
      <c r="G47" s="419"/>
      <c r="H47" s="146" t="s">
        <v>849</v>
      </c>
      <c r="I47" s="245">
        <v>0</v>
      </c>
      <c r="J47" s="233">
        <v>0</v>
      </c>
      <c r="K47" s="233">
        <v>0</v>
      </c>
      <c r="L47" s="235">
        <f t="shared" si="2"/>
        <v>0</v>
      </c>
      <c r="M47" s="236">
        <f t="shared" si="0"/>
        <v>0</v>
      </c>
      <c r="N47" s="236">
        <f t="shared" si="1"/>
        <v>0</v>
      </c>
      <c r="O47" s="219"/>
      <c r="P47" s="17"/>
      <c r="Q47" s="17"/>
      <c r="R47" s="17"/>
      <c r="S47" s="17"/>
      <c r="T47" s="15"/>
    </row>
    <row r="48" spans="2:20" ht="15.6" x14ac:dyDescent="0.3">
      <c r="B48" s="213"/>
      <c r="C48" s="215"/>
      <c r="D48" s="215"/>
      <c r="E48" s="232" t="s">
        <v>850</v>
      </c>
      <c r="F48" s="416"/>
      <c r="G48" s="419" t="s">
        <v>899</v>
      </c>
      <c r="H48" s="146" t="s">
        <v>851</v>
      </c>
      <c r="I48" s="245">
        <v>1000</v>
      </c>
      <c r="J48" s="233">
        <v>0</v>
      </c>
      <c r="K48" s="233">
        <v>879.33330000000001</v>
      </c>
      <c r="L48" s="235">
        <f t="shared" si="2"/>
        <v>879.33330000000001</v>
      </c>
      <c r="M48" s="236">
        <f t="shared" si="0"/>
        <v>52759.998</v>
      </c>
      <c r="N48" s="236">
        <f t="shared" si="1"/>
        <v>0.52759997999999997</v>
      </c>
      <c r="O48" s="219"/>
      <c r="P48" s="17"/>
      <c r="Q48" s="17"/>
      <c r="R48" s="17"/>
      <c r="S48" s="17"/>
      <c r="T48" s="15"/>
    </row>
    <row r="49" spans="2:20" ht="15.6" x14ac:dyDescent="0.3">
      <c r="B49" s="213"/>
      <c r="C49" s="215"/>
      <c r="D49" s="215"/>
      <c r="E49" s="251" t="s">
        <v>852</v>
      </c>
      <c r="F49" s="416"/>
      <c r="G49" s="419"/>
      <c r="H49" s="146" t="s">
        <v>853</v>
      </c>
      <c r="I49" s="245">
        <v>1000</v>
      </c>
      <c r="J49" s="236">
        <v>0</v>
      </c>
      <c r="K49" s="236">
        <v>905.33330000000001</v>
      </c>
      <c r="L49" s="235">
        <f t="shared" si="2"/>
        <v>905.33330000000001</v>
      </c>
      <c r="M49" s="236">
        <f t="shared" si="0"/>
        <v>54319.998</v>
      </c>
      <c r="N49" s="236">
        <f t="shared" si="1"/>
        <v>0.54319998000000003</v>
      </c>
      <c r="O49" s="219"/>
      <c r="P49" s="17"/>
      <c r="Q49" s="17"/>
      <c r="R49" s="17"/>
      <c r="S49" s="17"/>
      <c r="T49" s="15"/>
    </row>
    <row r="50" spans="2:20" ht="15.6" x14ac:dyDescent="0.3">
      <c r="B50" s="213"/>
      <c r="C50" s="215"/>
      <c r="D50" s="215"/>
      <c r="E50" s="232" t="s">
        <v>854</v>
      </c>
      <c r="F50" s="416"/>
      <c r="G50" s="419"/>
      <c r="H50" s="146" t="s">
        <v>855</v>
      </c>
      <c r="I50" s="245">
        <v>2000</v>
      </c>
      <c r="J50" s="233">
        <v>73.333333333333329</v>
      </c>
      <c r="K50" s="233">
        <v>2389.248</v>
      </c>
      <c r="L50" s="235">
        <f t="shared" si="2"/>
        <v>2462.5813333333335</v>
      </c>
      <c r="M50" s="236">
        <f t="shared" si="0"/>
        <v>147754.88</v>
      </c>
      <c r="N50" s="236">
        <f t="shared" si="1"/>
        <v>1.4775488000000001</v>
      </c>
      <c r="O50" s="219"/>
      <c r="P50" s="17"/>
      <c r="Q50" s="17"/>
      <c r="R50" s="17"/>
      <c r="S50" s="17"/>
      <c r="T50" s="15"/>
    </row>
    <row r="51" spans="2:20" ht="15.6" x14ac:dyDescent="0.3">
      <c r="B51" s="213"/>
      <c r="C51" s="215"/>
      <c r="D51" s="215"/>
      <c r="E51" s="232" t="s">
        <v>856</v>
      </c>
      <c r="F51" s="416"/>
      <c r="G51" s="419" t="s">
        <v>900</v>
      </c>
      <c r="H51" s="249" t="s">
        <v>857</v>
      </c>
      <c r="I51" s="252">
        <v>0</v>
      </c>
      <c r="J51" s="233">
        <v>70</v>
      </c>
      <c r="K51" s="233">
        <v>289.73329999999999</v>
      </c>
      <c r="L51" s="235">
        <f t="shared" si="2"/>
        <v>359.73329999999999</v>
      </c>
      <c r="M51" s="236">
        <f t="shared" si="0"/>
        <v>21583.998</v>
      </c>
      <c r="N51" s="236">
        <f t="shared" si="1"/>
        <v>0.21583997999999999</v>
      </c>
      <c r="O51" s="219"/>
      <c r="P51" s="17"/>
      <c r="Q51" s="17"/>
      <c r="R51" s="17"/>
      <c r="S51" s="17"/>
      <c r="T51" s="15"/>
    </row>
    <row r="52" spans="2:20" ht="62.4" x14ac:dyDescent="0.3">
      <c r="B52" s="213"/>
      <c r="C52" s="215"/>
      <c r="D52" s="215"/>
      <c r="E52" s="232" t="s">
        <v>858</v>
      </c>
      <c r="F52" s="416"/>
      <c r="G52" s="419"/>
      <c r="H52" s="249" t="s">
        <v>859</v>
      </c>
      <c r="I52" s="252">
        <v>6000</v>
      </c>
      <c r="J52" s="233">
        <v>0</v>
      </c>
      <c r="K52" s="233">
        <v>2061.5500000000002</v>
      </c>
      <c r="L52" s="235">
        <f t="shared" si="2"/>
        <v>2061.5500000000002</v>
      </c>
      <c r="M52" s="236">
        <f t="shared" si="0"/>
        <v>123693.00000000001</v>
      </c>
      <c r="N52" s="236">
        <f t="shared" si="1"/>
        <v>1.2369300000000001</v>
      </c>
      <c r="O52" s="219"/>
      <c r="P52" s="17"/>
      <c r="Q52" s="17"/>
      <c r="R52" s="17"/>
      <c r="S52" s="17"/>
      <c r="T52" s="15"/>
    </row>
    <row r="53" spans="2:20" ht="31.2" x14ac:dyDescent="0.3">
      <c r="B53" s="213"/>
      <c r="C53" s="215"/>
      <c r="D53" s="215"/>
      <c r="E53" s="232" t="s">
        <v>860</v>
      </c>
      <c r="F53" s="416"/>
      <c r="G53" s="419"/>
      <c r="H53" s="249" t="s">
        <v>861</v>
      </c>
      <c r="I53" s="250">
        <v>2000</v>
      </c>
      <c r="J53" s="233">
        <v>218.33333333333334</v>
      </c>
      <c r="K53" s="233">
        <v>3066.78</v>
      </c>
      <c r="L53" s="235">
        <f t="shared" si="2"/>
        <v>3285.1133333333337</v>
      </c>
      <c r="M53" s="236">
        <f t="shared" si="0"/>
        <v>197106.80000000002</v>
      </c>
      <c r="N53" s="236">
        <f t="shared" si="1"/>
        <v>1.9710680000000003</v>
      </c>
      <c r="O53" s="219"/>
      <c r="P53" s="17"/>
      <c r="Q53" s="17"/>
      <c r="R53" s="17"/>
      <c r="S53" s="17"/>
      <c r="T53" s="15"/>
    </row>
    <row r="54" spans="2:20" ht="46.8" x14ac:dyDescent="0.3">
      <c r="B54" s="213"/>
      <c r="C54" s="215"/>
      <c r="D54" s="215"/>
      <c r="E54" s="232" t="s">
        <v>862</v>
      </c>
      <c r="F54" s="416"/>
      <c r="G54" s="419"/>
      <c r="H54" s="249" t="s">
        <v>863</v>
      </c>
      <c r="I54" s="252">
        <v>0</v>
      </c>
      <c r="J54" s="233">
        <v>0</v>
      </c>
      <c r="K54" s="233">
        <v>5077.5</v>
      </c>
      <c r="L54" s="235">
        <f t="shared" si="2"/>
        <v>5077.5</v>
      </c>
      <c r="M54" s="236">
        <f t="shared" si="0"/>
        <v>304650</v>
      </c>
      <c r="N54" s="236">
        <f t="shared" si="1"/>
        <v>3.0465</v>
      </c>
      <c r="O54" s="219"/>
      <c r="P54" s="17"/>
      <c r="Q54" s="17"/>
      <c r="R54" s="17"/>
      <c r="S54" s="17"/>
      <c r="T54" s="15"/>
    </row>
    <row r="55" spans="2:20" ht="31.2" x14ac:dyDescent="0.3">
      <c r="B55" s="213"/>
      <c r="C55" s="215"/>
      <c r="D55" s="215"/>
      <c r="E55" s="232" t="s">
        <v>864</v>
      </c>
      <c r="F55" s="416"/>
      <c r="G55" s="419"/>
      <c r="H55" s="249" t="s">
        <v>865</v>
      </c>
      <c r="I55" s="250">
        <v>3000</v>
      </c>
      <c r="J55" s="233">
        <v>0</v>
      </c>
      <c r="K55" s="233">
        <v>3169.7</v>
      </c>
      <c r="L55" s="235">
        <f t="shared" si="2"/>
        <v>3169.7</v>
      </c>
      <c r="M55" s="236">
        <f t="shared" si="0"/>
        <v>190182</v>
      </c>
      <c r="N55" s="236">
        <f t="shared" si="1"/>
        <v>1.9018200000000001</v>
      </c>
      <c r="O55" s="219"/>
      <c r="P55" s="17"/>
      <c r="Q55" s="17"/>
      <c r="R55" s="17"/>
      <c r="S55" s="17"/>
      <c r="T55" s="15"/>
    </row>
    <row r="56" spans="2:20" ht="15.6" x14ac:dyDescent="0.3">
      <c r="B56" s="213"/>
      <c r="C56" s="215"/>
      <c r="D56" s="215"/>
      <c r="E56" s="240" t="s">
        <v>866</v>
      </c>
      <c r="F56" s="241"/>
      <c r="G56" s="241"/>
      <c r="H56" s="229" t="s">
        <v>870</v>
      </c>
      <c r="I56" s="242">
        <f>I18+I22+I32+I39</f>
        <v>376959</v>
      </c>
      <c r="J56" s="228">
        <v>71812.833333333343</v>
      </c>
      <c r="K56" s="228">
        <f>K18+K22+K32+K39</f>
        <v>146658.93886699999</v>
      </c>
      <c r="L56" s="253">
        <f>L18+L22+L32+L39</f>
        <v>218471.77220033336</v>
      </c>
      <c r="M56" s="231">
        <f t="shared" si="0"/>
        <v>13108306.332020001</v>
      </c>
      <c r="N56" s="231">
        <f t="shared" si="1"/>
        <v>131.08306332020001</v>
      </c>
      <c r="O56" s="219"/>
      <c r="P56" s="17"/>
      <c r="Q56" s="17"/>
      <c r="R56" s="17"/>
      <c r="S56" s="17"/>
      <c r="T56" s="15"/>
    </row>
    <row r="57" spans="2:20" ht="88.5" customHeight="1" x14ac:dyDescent="0.25">
      <c r="B57" s="213"/>
      <c r="C57" s="215"/>
      <c r="D57" s="215"/>
      <c r="E57" s="240" t="s">
        <v>867</v>
      </c>
      <c r="F57" s="241"/>
      <c r="G57" s="241"/>
      <c r="H57" s="146" t="s">
        <v>868</v>
      </c>
      <c r="I57" s="245">
        <f>9.5/100*I56</f>
        <v>35811.105000000003</v>
      </c>
      <c r="J57" s="234">
        <v>35026.666666666664</v>
      </c>
      <c r="K57" s="234">
        <v>62453.42</v>
      </c>
      <c r="L57" s="235">
        <f t="shared" si="2"/>
        <v>97480.08666666667</v>
      </c>
      <c r="M57" s="235">
        <f t="shared" si="0"/>
        <v>5848805.2000000002</v>
      </c>
      <c r="N57" s="235">
        <f t="shared" si="1"/>
        <v>58.488052000000003</v>
      </c>
      <c r="O57" s="254" t="s">
        <v>1041</v>
      </c>
      <c r="P57" s="17"/>
      <c r="Q57" s="17"/>
      <c r="R57" s="17"/>
      <c r="S57" s="17"/>
      <c r="T57" s="15"/>
    </row>
    <row r="58" spans="2:20" ht="16.2" thickBot="1" x14ac:dyDescent="0.35">
      <c r="B58" s="213"/>
      <c r="C58" s="215"/>
      <c r="D58" s="215">
        <f>(412770*4)+7</f>
        <v>1651087</v>
      </c>
      <c r="E58" s="240"/>
      <c r="F58" s="241"/>
      <c r="G58" s="241"/>
      <c r="H58" s="229" t="s">
        <v>869</v>
      </c>
      <c r="I58" s="242">
        <f>I56+I57</f>
        <v>412770.10499999998</v>
      </c>
      <c r="J58" s="255">
        <v>106839.5</v>
      </c>
      <c r="K58" s="256">
        <f>K56+K57</f>
        <v>209112.35886699997</v>
      </c>
      <c r="L58" s="257">
        <f>L56+L57</f>
        <v>315951.85886700003</v>
      </c>
      <c r="M58" s="258">
        <f t="shared" si="0"/>
        <v>18957111.532020003</v>
      </c>
      <c r="N58" s="231">
        <f t="shared" si="1"/>
        <v>189.57111532020002</v>
      </c>
      <c r="O58" s="219"/>
      <c r="P58" s="17"/>
      <c r="Q58" s="17"/>
      <c r="R58" s="17"/>
      <c r="S58" s="17"/>
      <c r="T58" s="15"/>
    </row>
    <row r="59" spans="2:20" ht="16.2" thickBot="1" x14ac:dyDescent="0.35">
      <c r="B59" s="213"/>
      <c r="C59" s="215"/>
      <c r="D59" s="215">
        <f>410396/D58</f>
        <v>0.24856109944539567</v>
      </c>
      <c r="E59" s="259"/>
      <c r="F59" s="260"/>
      <c r="G59" s="260"/>
      <c r="H59" s="260"/>
      <c r="I59" s="260"/>
      <c r="J59" s="261"/>
      <c r="K59" s="262"/>
      <c r="L59" s="263"/>
      <c r="M59" s="264"/>
      <c r="N59" s="265"/>
      <c r="O59" s="219"/>
      <c r="P59" s="17"/>
      <c r="Q59" s="17"/>
      <c r="R59" s="17"/>
      <c r="S59" s="17"/>
      <c r="T59" s="15"/>
    </row>
    <row r="60" spans="2:20" ht="15.6" x14ac:dyDescent="0.3">
      <c r="B60" s="213"/>
      <c r="C60" s="215"/>
      <c r="D60" s="215"/>
      <c r="E60" s="212"/>
      <c r="F60" s="212"/>
      <c r="G60" s="212"/>
      <c r="H60" s="212"/>
      <c r="I60" s="212"/>
      <c r="J60" s="212"/>
      <c r="K60" s="212"/>
      <c r="L60" s="212"/>
      <c r="M60" s="211"/>
      <c r="N60" s="203"/>
      <c r="O60" s="239"/>
      <c r="P60" s="15"/>
      <c r="Q60" s="15"/>
      <c r="R60" s="15"/>
      <c r="S60" s="15"/>
      <c r="T60" s="15"/>
    </row>
    <row r="61" spans="2:20" ht="63.75" customHeight="1" thickBot="1" x14ac:dyDescent="0.35">
      <c r="B61" s="213"/>
      <c r="C61" s="408" t="s">
        <v>1016</v>
      </c>
      <c r="D61" s="408"/>
      <c r="E61" s="212"/>
      <c r="F61" s="212"/>
      <c r="G61" s="212"/>
      <c r="H61" s="212"/>
      <c r="I61" s="448" t="s">
        <v>1022</v>
      </c>
      <c r="J61" s="448"/>
      <c r="K61" s="448"/>
      <c r="L61" s="212"/>
      <c r="M61" s="211"/>
      <c r="N61" s="203"/>
      <c r="O61" s="219"/>
      <c r="P61" s="15"/>
      <c r="Q61" s="15"/>
      <c r="R61" s="15"/>
      <c r="S61" s="15"/>
      <c r="T61" s="15"/>
    </row>
    <row r="62" spans="2:20" ht="50.1" customHeight="1" thickBot="1" x14ac:dyDescent="0.35">
      <c r="B62" s="213"/>
      <c r="C62" s="408" t="s">
        <v>240</v>
      </c>
      <c r="D62" s="408"/>
      <c r="E62" s="220" t="s">
        <v>801</v>
      </c>
      <c r="F62" s="221" t="s">
        <v>883</v>
      </c>
      <c r="G62" s="221" t="s">
        <v>882</v>
      </c>
      <c r="H62" s="221" t="s">
        <v>175</v>
      </c>
      <c r="I62" s="221" t="s">
        <v>1020</v>
      </c>
      <c r="J62" s="221" t="s">
        <v>1021</v>
      </c>
      <c r="K62" s="266" t="s">
        <v>205</v>
      </c>
      <c r="L62" s="204"/>
      <c r="M62" s="211"/>
      <c r="N62" s="203"/>
      <c r="O62" s="203"/>
    </row>
    <row r="63" spans="2:20" ht="15.6" x14ac:dyDescent="0.3">
      <c r="B63" s="213"/>
      <c r="C63" s="215"/>
      <c r="D63" s="215"/>
      <c r="E63" s="225">
        <v>1</v>
      </c>
      <c r="F63" s="415" t="s">
        <v>884</v>
      </c>
      <c r="G63" s="226"/>
      <c r="H63" s="227" t="s">
        <v>802</v>
      </c>
      <c r="I63" s="227">
        <f>SUM(I64:I66)</f>
        <v>102850</v>
      </c>
      <c r="J63" s="227">
        <f>SUM(J64:J66)</f>
        <v>6171000</v>
      </c>
      <c r="K63" s="267"/>
      <c r="L63" s="204"/>
      <c r="M63" s="211"/>
      <c r="N63" s="203"/>
      <c r="O63" s="203"/>
    </row>
    <row r="64" spans="2:20" ht="46.8" x14ac:dyDescent="0.3">
      <c r="B64" s="213"/>
      <c r="C64" s="215"/>
      <c r="D64" s="215"/>
      <c r="E64" s="232">
        <v>1.1000000000000001</v>
      </c>
      <c r="F64" s="416"/>
      <c r="G64" s="146" t="s">
        <v>885</v>
      </c>
      <c r="H64" s="146" t="s">
        <v>803</v>
      </c>
      <c r="I64" s="146">
        <v>0</v>
      </c>
      <c r="J64" s="234">
        <f>I64*60</f>
        <v>0</v>
      </c>
      <c r="K64" s="268">
        <v>43070</v>
      </c>
      <c r="L64" s="204"/>
      <c r="M64" s="211"/>
      <c r="N64" s="203"/>
      <c r="O64" s="203"/>
    </row>
    <row r="65" spans="2:15" ht="46.8" x14ac:dyDescent="0.3">
      <c r="B65" s="213"/>
      <c r="C65" s="215"/>
      <c r="D65" s="215"/>
      <c r="E65" s="232">
        <v>1.2</v>
      </c>
      <c r="F65" s="416"/>
      <c r="G65" s="119" t="s">
        <v>886</v>
      </c>
      <c r="H65" s="146" t="s">
        <v>804</v>
      </c>
      <c r="I65" s="146">
        <v>100350</v>
      </c>
      <c r="J65" s="234">
        <f t="shared" ref="J65:J102" si="3">I65*60</f>
        <v>6021000</v>
      </c>
      <c r="K65" s="268">
        <v>43405</v>
      </c>
      <c r="L65" s="204"/>
      <c r="M65" s="211"/>
      <c r="N65" s="203"/>
      <c r="O65" s="203"/>
    </row>
    <row r="66" spans="2:15" ht="62.4" x14ac:dyDescent="0.3">
      <c r="B66" s="213"/>
      <c r="C66" s="215"/>
      <c r="D66" s="215"/>
      <c r="E66" s="232">
        <v>1.3</v>
      </c>
      <c r="F66" s="416"/>
      <c r="G66" s="146" t="s">
        <v>887</v>
      </c>
      <c r="H66" s="146" t="s">
        <v>805</v>
      </c>
      <c r="I66" s="146">
        <v>2500</v>
      </c>
      <c r="J66" s="234">
        <f t="shared" si="3"/>
        <v>150000</v>
      </c>
      <c r="K66" s="268">
        <v>43252</v>
      </c>
      <c r="L66" s="204"/>
      <c r="M66" s="211"/>
      <c r="N66" s="203"/>
      <c r="O66" s="203"/>
    </row>
    <row r="67" spans="2:15" ht="15.6" x14ac:dyDescent="0.3">
      <c r="B67" s="213"/>
      <c r="C67" s="215"/>
      <c r="D67" s="215"/>
      <c r="E67" s="240">
        <v>2</v>
      </c>
      <c r="F67" s="416" t="s">
        <v>888</v>
      </c>
      <c r="G67" s="241"/>
      <c r="H67" s="229" t="s">
        <v>806</v>
      </c>
      <c r="I67" s="242">
        <f>SUM(I68:I76)</f>
        <v>193378</v>
      </c>
      <c r="J67" s="242">
        <f>SUM(J68:J76)</f>
        <v>11602680</v>
      </c>
      <c r="K67" s="269"/>
      <c r="L67" s="204"/>
      <c r="M67" s="211"/>
      <c r="N67" s="203"/>
      <c r="O67" s="203"/>
    </row>
    <row r="68" spans="2:15" ht="46.8" x14ac:dyDescent="0.3">
      <c r="B68" s="213"/>
      <c r="C68" s="215"/>
      <c r="D68" s="215"/>
      <c r="E68" s="232">
        <v>2.1</v>
      </c>
      <c r="F68" s="416"/>
      <c r="G68" s="120" t="s">
        <v>889</v>
      </c>
      <c r="H68" s="146" t="s">
        <v>807</v>
      </c>
      <c r="I68" s="245">
        <v>87912</v>
      </c>
      <c r="J68" s="234">
        <f t="shared" si="3"/>
        <v>5274720</v>
      </c>
      <c r="K68" s="268">
        <v>43405</v>
      </c>
      <c r="L68" s="204"/>
      <c r="M68" s="211"/>
      <c r="N68" s="203"/>
      <c r="O68" s="203"/>
    </row>
    <row r="69" spans="2:15" ht="46.8" x14ac:dyDescent="0.3">
      <c r="B69" s="213"/>
      <c r="C69" s="215"/>
      <c r="D69" s="215"/>
      <c r="E69" s="232">
        <v>2.2000000000000002</v>
      </c>
      <c r="F69" s="416"/>
      <c r="G69" s="120" t="s">
        <v>890</v>
      </c>
      <c r="H69" s="146" t="s">
        <v>808</v>
      </c>
      <c r="I69" s="245">
        <v>10000</v>
      </c>
      <c r="J69" s="234">
        <f t="shared" si="3"/>
        <v>600000</v>
      </c>
      <c r="K69" s="268">
        <v>43405</v>
      </c>
      <c r="L69" s="204"/>
      <c r="M69" s="211"/>
      <c r="N69" s="203"/>
      <c r="O69" s="270"/>
    </row>
    <row r="70" spans="2:15" ht="31.2" x14ac:dyDescent="0.3">
      <c r="B70" s="213"/>
      <c r="C70" s="215"/>
      <c r="D70" s="215"/>
      <c r="E70" s="232">
        <v>2.2999999999999998</v>
      </c>
      <c r="F70" s="416"/>
      <c r="G70" s="417" t="s">
        <v>1042</v>
      </c>
      <c r="H70" s="146" t="s">
        <v>809</v>
      </c>
      <c r="I70" s="245">
        <v>1663</v>
      </c>
      <c r="J70" s="234">
        <f t="shared" si="3"/>
        <v>99780</v>
      </c>
      <c r="K70" s="268">
        <v>43405</v>
      </c>
      <c r="L70" s="204"/>
      <c r="M70" s="211"/>
      <c r="N70" s="203"/>
      <c r="O70" s="271"/>
    </row>
    <row r="71" spans="2:15" ht="31.2" x14ac:dyDescent="0.3">
      <c r="B71" s="213"/>
      <c r="C71" s="215"/>
      <c r="D71" s="215"/>
      <c r="E71" s="232" t="s">
        <v>810</v>
      </c>
      <c r="F71" s="416"/>
      <c r="G71" s="417"/>
      <c r="H71" s="146" t="s">
        <v>811</v>
      </c>
      <c r="I71" s="245">
        <v>37500</v>
      </c>
      <c r="J71" s="234">
        <f t="shared" si="3"/>
        <v>2250000</v>
      </c>
      <c r="K71" s="268">
        <v>43405</v>
      </c>
      <c r="L71" s="204"/>
      <c r="M71" s="211"/>
      <c r="N71" s="203"/>
      <c r="O71" s="271"/>
    </row>
    <row r="72" spans="2:15" ht="15.6" x14ac:dyDescent="0.3">
      <c r="B72" s="213"/>
      <c r="C72" s="215"/>
      <c r="D72" s="215"/>
      <c r="E72" s="232" t="s">
        <v>812</v>
      </c>
      <c r="F72" s="416"/>
      <c r="G72" s="417"/>
      <c r="H72" s="146" t="s">
        <v>813</v>
      </c>
      <c r="I72" s="245">
        <v>15000</v>
      </c>
      <c r="J72" s="234">
        <f t="shared" si="3"/>
        <v>900000</v>
      </c>
      <c r="K72" s="268">
        <v>43405</v>
      </c>
      <c r="L72" s="204"/>
      <c r="M72" s="211"/>
      <c r="N72" s="203"/>
      <c r="O72" s="271"/>
    </row>
    <row r="73" spans="2:15" ht="31.2" x14ac:dyDescent="0.3">
      <c r="B73" s="213"/>
      <c r="C73" s="215"/>
      <c r="D73" s="215"/>
      <c r="E73" s="232" t="s">
        <v>814</v>
      </c>
      <c r="F73" s="416"/>
      <c r="G73" s="417"/>
      <c r="H73" s="146" t="s">
        <v>815</v>
      </c>
      <c r="I73" s="245">
        <v>14500</v>
      </c>
      <c r="J73" s="234">
        <f t="shared" si="3"/>
        <v>870000</v>
      </c>
      <c r="K73" s="272">
        <v>43405</v>
      </c>
      <c r="L73" s="204"/>
      <c r="M73" s="211"/>
      <c r="N73" s="203"/>
      <c r="O73" s="271"/>
    </row>
    <row r="74" spans="2:15" ht="15.6" x14ac:dyDescent="0.3">
      <c r="B74" s="213"/>
      <c r="C74" s="215"/>
      <c r="D74" s="215"/>
      <c r="E74" s="232" t="s">
        <v>816</v>
      </c>
      <c r="F74" s="416"/>
      <c r="G74" s="417"/>
      <c r="H74" s="146" t="s">
        <v>817</v>
      </c>
      <c r="I74" s="245">
        <v>15650</v>
      </c>
      <c r="J74" s="234">
        <f t="shared" si="3"/>
        <v>939000</v>
      </c>
      <c r="K74" s="272">
        <v>43405</v>
      </c>
      <c r="L74" s="204"/>
      <c r="M74" s="211"/>
      <c r="N74" s="203"/>
      <c r="O74" s="271"/>
    </row>
    <row r="75" spans="2:15" ht="15.6" x14ac:dyDescent="0.3">
      <c r="B75" s="213"/>
      <c r="C75" s="215"/>
      <c r="D75" s="215"/>
      <c r="E75" s="232" t="s">
        <v>818</v>
      </c>
      <c r="F75" s="416"/>
      <c r="G75" s="417"/>
      <c r="H75" s="146" t="s">
        <v>819</v>
      </c>
      <c r="I75" s="245">
        <v>10900</v>
      </c>
      <c r="J75" s="234">
        <f t="shared" si="3"/>
        <v>654000</v>
      </c>
      <c r="K75" s="272">
        <v>43405</v>
      </c>
      <c r="L75" s="204"/>
      <c r="M75" s="211"/>
      <c r="N75" s="203"/>
      <c r="O75" s="271"/>
    </row>
    <row r="76" spans="2:15" ht="15.6" x14ac:dyDescent="0.3">
      <c r="B76" s="213"/>
      <c r="C76" s="215"/>
      <c r="D76" s="215"/>
      <c r="E76" s="232" t="s">
        <v>820</v>
      </c>
      <c r="F76" s="416"/>
      <c r="G76" s="417"/>
      <c r="H76" s="146" t="s">
        <v>821</v>
      </c>
      <c r="I76" s="245">
        <v>253</v>
      </c>
      <c r="J76" s="234">
        <f t="shared" si="3"/>
        <v>15180</v>
      </c>
      <c r="K76" s="272">
        <v>43405</v>
      </c>
      <c r="L76" s="204"/>
      <c r="M76" s="211"/>
      <c r="N76" s="203"/>
      <c r="O76" s="271"/>
    </row>
    <row r="77" spans="2:15" ht="15.6" x14ac:dyDescent="0.3">
      <c r="B77" s="213"/>
      <c r="C77" s="215"/>
      <c r="D77" s="215"/>
      <c r="E77" s="240">
        <v>3</v>
      </c>
      <c r="F77" s="416" t="s">
        <v>891</v>
      </c>
      <c r="G77" s="241"/>
      <c r="H77" s="229" t="s">
        <v>822</v>
      </c>
      <c r="I77" s="229">
        <f>SUM(I78:I83)</f>
        <v>30880</v>
      </c>
      <c r="J77" s="229">
        <f>SUM(J78:J83)</f>
        <v>1852800</v>
      </c>
      <c r="K77" s="273"/>
      <c r="L77" s="204"/>
      <c r="M77" s="211"/>
      <c r="N77" s="203"/>
      <c r="O77" s="274"/>
    </row>
    <row r="78" spans="2:15" ht="46.8" x14ac:dyDescent="0.3">
      <c r="B78" s="213"/>
      <c r="C78" s="215"/>
      <c r="D78" s="215"/>
      <c r="E78" s="232">
        <v>3.1</v>
      </c>
      <c r="F78" s="418"/>
      <c r="G78" s="120" t="s">
        <v>892</v>
      </c>
      <c r="H78" s="146" t="s">
        <v>823</v>
      </c>
      <c r="I78" s="146">
        <v>0</v>
      </c>
      <c r="J78" s="234">
        <f t="shared" si="3"/>
        <v>0</v>
      </c>
      <c r="K78" s="272">
        <v>43405</v>
      </c>
      <c r="L78" s="204"/>
      <c r="M78" s="211"/>
      <c r="N78" s="203"/>
      <c r="O78" s="271"/>
    </row>
    <row r="79" spans="2:15" ht="15.6" x14ac:dyDescent="0.3">
      <c r="B79" s="213"/>
      <c r="C79" s="215"/>
      <c r="D79" s="215"/>
      <c r="E79" s="232" t="s">
        <v>824</v>
      </c>
      <c r="F79" s="418"/>
      <c r="G79" s="417" t="s">
        <v>893</v>
      </c>
      <c r="H79" s="146" t="s">
        <v>825</v>
      </c>
      <c r="I79" s="146">
        <v>10000</v>
      </c>
      <c r="J79" s="234">
        <f t="shared" si="3"/>
        <v>600000</v>
      </c>
      <c r="K79" s="272">
        <v>43405</v>
      </c>
      <c r="L79" s="204"/>
      <c r="M79" s="211"/>
      <c r="N79" s="203"/>
      <c r="O79" s="271"/>
    </row>
    <row r="80" spans="2:15" ht="33.75" customHeight="1" x14ac:dyDescent="0.3">
      <c r="B80" s="213"/>
      <c r="C80" s="215"/>
      <c r="D80" s="215"/>
      <c r="E80" s="232" t="s">
        <v>826</v>
      </c>
      <c r="F80" s="418"/>
      <c r="G80" s="417"/>
      <c r="H80" s="146" t="s">
        <v>827</v>
      </c>
      <c r="I80" s="146">
        <v>0</v>
      </c>
      <c r="J80" s="234">
        <f t="shared" si="3"/>
        <v>0</v>
      </c>
      <c r="K80" s="275"/>
      <c r="L80" s="204"/>
      <c r="M80" s="211"/>
      <c r="N80" s="203"/>
      <c r="O80" s="271"/>
    </row>
    <row r="81" spans="2:15" ht="46.8" x14ac:dyDescent="0.3">
      <c r="B81" s="213"/>
      <c r="C81" s="215"/>
      <c r="D81" s="215"/>
      <c r="E81" s="232">
        <v>3.3</v>
      </c>
      <c r="F81" s="418"/>
      <c r="G81" s="146" t="s">
        <v>894</v>
      </c>
      <c r="H81" s="146" t="s">
        <v>828</v>
      </c>
      <c r="I81" s="146">
        <v>12300</v>
      </c>
      <c r="J81" s="234">
        <f t="shared" si="3"/>
        <v>738000</v>
      </c>
      <c r="K81" s="272">
        <v>43405</v>
      </c>
      <c r="L81" s="204"/>
      <c r="M81" s="211"/>
      <c r="N81" s="203"/>
      <c r="O81" s="271"/>
    </row>
    <row r="82" spans="2:15" ht="31.2" x14ac:dyDescent="0.3">
      <c r="B82" s="213"/>
      <c r="C82" s="215"/>
      <c r="D82" s="215"/>
      <c r="E82" s="232" t="s">
        <v>829</v>
      </c>
      <c r="F82" s="418"/>
      <c r="G82" s="419" t="s">
        <v>895</v>
      </c>
      <c r="H82" s="146" t="s">
        <v>830</v>
      </c>
      <c r="I82" s="146">
        <v>3000</v>
      </c>
      <c r="J82" s="234">
        <f t="shared" si="3"/>
        <v>180000</v>
      </c>
      <c r="K82" s="272">
        <v>43405</v>
      </c>
      <c r="L82" s="204"/>
      <c r="M82" s="211"/>
      <c r="N82" s="203"/>
      <c r="O82" s="271"/>
    </row>
    <row r="83" spans="2:15" ht="31.2" x14ac:dyDescent="0.3">
      <c r="B83" s="213"/>
      <c r="C83" s="215"/>
      <c r="D83" s="215"/>
      <c r="E83" s="232" t="s">
        <v>831</v>
      </c>
      <c r="F83" s="418"/>
      <c r="G83" s="419"/>
      <c r="H83" s="146" t="s">
        <v>832</v>
      </c>
      <c r="I83" s="146">
        <v>5580</v>
      </c>
      <c r="J83" s="234">
        <f t="shared" si="3"/>
        <v>334800</v>
      </c>
      <c r="K83" s="272">
        <v>43405</v>
      </c>
      <c r="L83" s="204"/>
      <c r="M83" s="211"/>
      <c r="N83" s="203"/>
      <c r="O83" s="271"/>
    </row>
    <row r="84" spans="2:15" ht="15.6" x14ac:dyDescent="0.3">
      <c r="B84" s="213"/>
      <c r="C84" s="215"/>
      <c r="D84" s="215"/>
      <c r="E84" s="240">
        <v>4</v>
      </c>
      <c r="F84" s="416" t="s">
        <v>896</v>
      </c>
      <c r="G84" s="241"/>
      <c r="H84" s="229" t="s">
        <v>871</v>
      </c>
      <c r="I84" s="242">
        <f>SUM(I85:I100)</f>
        <v>49851</v>
      </c>
      <c r="J84" s="242">
        <f>SUM(J85:J100)</f>
        <v>2991060</v>
      </c>
      <c r="K84" s="273"/>
      <c r="L84" s="204"/>
      <c r="M84" s="211"/>
      <c r="N84" s="203"/>
      <c r="O84" s="274"/>
    </row>
    <row r="85" spans="2:15" ht="15.6" x14ac:dyDescent="0.3">
      <c r="B85" s="213"/>
      <c r="C85" s="215"/>
      <c r="D85" s="215"/>
      <c r="E85" s="232" t="s">
        <v>834</v>
      </c>
      <c r="F85" s="416"/>
      <c r="G85" s="419" t="s">
        <v>897</v>
      </c>
      <c r="H85" s="249" t="s">
        <v>835</v>
      </c>
      <c r="I85" s="252">
        <v>1870</v>
      </c>
      <c r="J85" s="234">
        <f t="shared" si="3"/>
        <v>112200</v>
      </c>
      <c r="K85" s="272">
        <v>43405</v>
      </c>
      <c r="L85" s="204"/>
      <c r="M85" s="211"/>
      <c r="N85" s="203"/>
      <c r="O85" s="271"/>
    </row>
    <row r="86" spans="2:15" ht="15.6" x14ac:dyDescent="0.3">
      <c r="B86" s="213"/>
      <c r="C86" s="215"/>
      <c r="D86" s="215"/>
      <c r="E86" s="232" t="s">
        <v>836</v>
      </c>
      <c r="F86" s="416"/>
      <c r="G86" s="419"/>
      <c r="H86" s="146" t="s">
        <v>837</v>
      </c>
      <c r="I86" s="245">
        <v>9550</v>
      </c>
      <c r="J86" s="234">
        <f t="shared" si="3"/>
        <v>573000</v>
      </c>
      <c r="K86" s="272">
        <v>43405</v>
      </c>
      <c r="L86" s="204"/>
      <c r="M86" s="211"/>
      <c r="N86" s="203"/>
      <c r="O86" s="271"/>
    </row>
    <row r="87" spans="2:15" ht="15.6" x14ac:dyDescent="0.3">
      <c r="B87" s="213"/>
      <c r="C87" s="215"/>
      <c r="D87" s="215"/>
      <c r="E87" s="232" t="s">
        <v>838</v>
      </c>
      <c r="F87" s="416"/>
      <c r="G87" s="419"/>
      <c r="H87" s="146" t="s">
        <v>839</v>
      </c>
      <c r="I87" s="245">
        <v>0</v>
      </c>
      <c r="J87" s="234">
        <f t="shared" si="3"/>
        <v>0</v>
      </c>
      <c r="K87" s="272"/>
      <c r="L87" s="204"/>
      <c r="M87" s="211"/>
      <c r="N87" s="203"/>
      <c r="O87" s="271"/>
    </row>
    <row r="88" spans="2:15" ht="15.6" x14ac:dyDescent="0.3">
      <c r="B88" s="213"/>
      <c r="C88" s="215"/>
      <c r="D88" s="215"/>
      <c r="E88" s="232" t="s">
        <v>840</v>
      </c>
      <c r="F88" s="416"/>
      <c r="G88" s="419"/>
      <c r="H88" s="146" t="s">
        <v>841</v>
      </c>
      <c r="I88" s="245">
        <v>10910</v>
      </c>
      <c r="J88" s="234">
        <f t="shared" si="3"/>
        <v>654600</v>
      </c>
      <c r="K88" s="272">
        <v>43405</v>
      </c>
      <c r="L88" s="204"/>
      <c r="M88" s="211"/>
      <c r="N88" s="203"/>
      <c r="O88" s="271"/>
    </row>
    <row r="89" spans="2:15" ht="15.6" x14ac:dyDescent="0.3">
      <c r="B89" s="213"/>
      <c r="C89" s="215"/>
      <c r="D89" s="215"/>
      <c r="E89" s="232" t="s">
        <v>842</v>
      </c>
      <c r="F89" s="416"/>
      <c r="G89" s="419" t="s">
        <v>898</v>
      </c>
      <c r="H89" s="146" t="s">
        <v>843</v>
      </c>
      <c r="I89" s="245">
        <v>0</v>
      </c>
      <c r="J89" s="234">
        <f t="shared" si="3"/>
        <v>0</v>
      </c>
      <c r="K89" s="272">
        <v>43405</v>
      </c>
      <c r="L89" s="204"/>
      <c r="M89" s="211"/>
      <c r="N89" s="203"/>
      <c r="O89" s="271"/>
    </row>
    <row r="90" spans="2:15" ht="15.6" x14ac:dyDescent="0.3">
      <c r="B90" s="213"/>
      <c r="C90" s="215"/>
      <c r="D90" s="215"/>
      <c r="E90" s="232" t="s">
        <v>844</v>
      </c>
      <c r="F90" s="416"/>
      <c r="G90" s="419"/>
      <c r="H90" s="146" t="s">
        <v>845</v>
      </c>
      <c r="I90" s="245">
        <v>3108</v>
      </c>
      <c r="J90" s="234">
        <f t="shared" si="3"/>
        <v>186480</v>
      </c>
      <c r="K90" s="272">
        <v>43405</v>
      </c>
      <c r="L90" s="204"/>
      <c r="M90" s="211"/>
      <c r="N90" s="203"/>
      <c r="O90" s="271"/>
    </row>
    <row r="91" spans="2:15" ht="15.6" x14ac:dyDescent="0.3">
      <c r="B91" s="213"/>
      <c r="C91" s="215"/>
      <c r="D91" s="215"/>
      <c r="E91" s="232" t="s">
        <v>846</v>
      </c>
      <c r="F91" s="416"/>
      <c r="G91" s="419"/>
      <c r="H91" s="146" t="s">
        <v>847</v>
      </c>
      <c r="I91" s="245">
        <v>2917</v>
      </c>
      <c r="J91" s="234">
        <f t="shared" si="3"/>
        <v>175020</v>
      </c>
      <c r="K91" s="272">
        <v>43405</v>
      </c>
      <c r="L91" s="204"/>
      <c r="M91" s="211"/>
      <c r="N91" s="203"/>
      <c r="O91" s="271"/>
    </row>
    <row r="92" spans="2:15" ht="15.6" x14ac:dyDescent="0.3">
      <c r="B92" s="213"/>
      <c r="C92" s="215"/>
      <c r="D92" s="215"/>
      <c r="E92" s="232" t="s">
        <v>848</v>
      </c>
      <c r="F92" s="416"/>
      <c r="G92" s="419"/>
      <c r="H92" s="146" t="s">
        <v>849</v>
      </c>
      <c r="I92" s="245">
        <v>1000</v>
      </c>
      <c r="J92" s="234">
        <f t="shared" si="3"/>
        <v>60000</v>
      </c>
      <c r="K92" s="272">
        <v>43405</v>
      </c>
      <c r="L92" s="204"/>
      <c r="M92" s="211"/>
      <c r="N92" s="203"/>
      <c r="O92" s="271"/>
    </row>
    <row r="93" spans="2:15" ht="15.6" x14ac:dyDescent="0.3">
      <c r="B93" s="213"/>
      <c r="C93" s="215"/>
      <c r="D93" s="215"/>
      <c r="E93" s="232" t="s">
        <v>850</v>
      </c>
      <c r="F93" s="416"/>
      <c r="G93" s="419" t="s">
        <v>899</v>
      </c>
      <c r="H93" s="146" t="s">
        <v>851</v>
      </c>
      <c r="I93" s="245">
        <v>1741</v>
      </c>
      <c r="J93" s="234">
        <f t="shared" si="3"/>
        <v>104460</v>
      </c>
      <c r="K93" s="272">
        <v>43405</v>
      </c>
      <c r="L93" s="204"/>
      <c r="M93" s="211"/>
      <c r="N93" s="203"/>
      <c r="O93" s="271"/>
    </row>
    <row r="94" spans="2:15" ht="15.6" x14ac:dyDescent="0.3">
      <c r="B94" s="213"/>
      <c r="C94" s="215"/>
      <c r="D94" s="215"/>
      <c r="E94" s="251" t="s">
        <v>852</v>
      </c>
      <c r="F94" s="416"/>
      <c r="G94" s="419"/>
      <c r="H94" s="146" t="s">
        <v>853</v>
      </c>
      <c r="I94" s="245">
        <v>2930</v>
      </c>
      <c r="J94" s="234">
        <f t="shared" si="3"/>
        <v>175800</v>
      </c>
      <c r="K94" s="272">
        <v>43405</v>
      </c>
      <c r="L94" s="204"/>
      <c r="M94" s="211"/>
      <c r="N94" s="203"/>
      <c r="O94" s="270"/>
    </row>
    <row r="95" spans="2:15" ht="15.6" x14ac:dyDescent="0.3">
      <c r="B95" s="213"/>
      <c r="C95" s="215"/>
      <c r="D95" s="215"/>
      <c r="E95" s="232" t="s">
        <v>854</v>
      </c>
      <c r="F95" s="416"/>
      <c r="G95" s="419"/>
      <c r="H95" s="146" t="s">
        <v>855</v>
      </c>
      <c r="I95" s="245">
        <v>5180</v>
      </c>
      <c r="J95" s="234">
        <f t="shared" si="3"/>
        <v>310800</v>
      </c>
      <c r="K95" s="272">
        <v>43405</v>
      </c>
      <c r="L95" s="204"/>
      <c r="M95" s="211"/>
      <c r="N95" s="203"/>
      <c r="O95" s="271"/>
    </row>
    <row r="96" spans="2:15" ht="15.6" x14ac:dyDescent="0.3">
      <c r="B96" s="213"/>
      <c r="C96" s="215"/>
      <c r="D96" s="215"/>
      <c r="E96" s="232" t="s">
        <v>856</v>
      </c>
      <c r="F96" s="416"/>
      <c r="G96" s="419" t="s">
        <v>900</v>
      </c>
      <c r="H96" s="249" t="s">
        <v>857</v>
      </c>
      <c r="I96" s="252">
        <v>2717</v>
      </c>
      <c r="J96" s="234">
        <f t="shared" si="3"/>
        <v>163020</v>
      </c>
      <c r="K96" s="272">
        <v>43405</v>
      </c>
      <c r="L96" s="204"/>
      <c r="M96" s="211"/>
      <c r="N96" s="203"/>
      <c r="O96" s="271"/>
    </row>
    <row r="97" spans="2:15" ht="62.4" x14ac:dyDescent="0.3">
      <c r="B97" s="213"/>
      <c r="C97" s="215"/>
      <c r="D97" s="215"/>
      <c r="E97" s="232" t="s">
        <v>858</v>
      </c>
      <c r="F97" s="416"/>
      <c r="G97" s="419"/>
      <c r="H97" s="249" t="s">
        <v>859</v>
      </c>
      <c r="I97" s="252">
        <v>0</v>
      </c>
      <c r="J97" s="234">
        <f t="shared" si="3"/>
        <v>0</v>
      </c>
      <c r="K97" s="272">
        <v>43405</v>
      </c>
      <c r="L97" s="204"/>
      <c r="M97" s="211"/>
      <c r="N97" s="203"/>
      <c r="O97" s="271"/>
    </row>
    <row r="98" spans="2:15" ht="31.2" x14ac:dyDescent="0.3">
      <c r="B98" s="213"/>
      <c r="C98" s="215"/>
      <c r="D98" s="215"/>
      <c r="E98" s="232" t="s">
        <v>860</v>
      </c>
      <c r="F98" s="416"/>
      <c r="G98" s="419"/>
      <c r="H98" s="249" t="s">
        <v>861</v>
      </c>
      <c r="I98" s="252">
        <v>3263</v>
      </c>
      <c r="J98" s="234">
        <f t="shared" si="3"/>
        <v>195780</v>
      </c>
      <c r="K98" s="272">
        <v>43405</v>
      </c>
      <c r="L98" s="204"/>
      <c r="M98" s="211"/>
      <c r="N98" s="203"/>
      <c r="O98" s="271"/>
    </row>
    <row r="99" spans="2:15" ht="46.8" x14ac:dyDescent="0.3">
      <c r="B99" s="213"/>
      <c r="C99" s="215"/>
      <c r="D99" s="215"/>
      <c r="E99" s="232" t="s">
        <v>862</v>
      </c>
      <c r="F99" s="416"/>
      <c r="G99" s="419"/>
      <c r="H99" s="249" t="s">
        <v>863</v>
      </c>
      <c r="I99" s="252">
        <v>0</v>
      </c>
      <c r="J99" s="234">
        <f t="shared" si="3"/>
        <v>0</v>
      </c>
      <c r="K99" s="272">
        <v>43405</v>
      </c>
      <c r="L99" s="204"/>
      <c r="M99" s="211"/>
      <c r="N99" s="203"/>
      <c r="O99" s="271"/>
    </row>
    <row r="100" spans="2:15" ht="31.2" x14ac:dyDescent="0.3">
      <c r="B100" s="213"/>
      <c r="C100" s="215"/>
      <c r="D100" s="215"/>
      <c r="E100" s="232" t="s">
        <v>864</v>
      </c>
      <c r="F100" s="416"/>
      <c r="G100" s="419"/>
      <c r="H100" s="249" t="s">
        <v>865</v>
      </c>
      <c r="I100" s="252">
        <v>4665</v>
      </c>
      <c r="J100" s="234">
        <f t="shared" si="3"/>
        <v>279900</v>
      </c>
      <c r="K100" s="272">
        <v>43405</v>
      </c>
      <c r="L100" s="204"/>
      <c r="M100" s="211"/>
      <c r="N100" s="203"/>
      <c r="O100" s="271"/>
    </row>
    <row r="101" spans="2:15" ht="15.6" x14ac:dyDescent="0.3">
      <c r="B101" s="213"/>
      <c r="C101" s="215"/>
      <c r="D101" s="215"/>
      <c r="E101" s="240" t="s">
        <v>866</v>
      </c>
      <c r="F101" s="241"/>
      <c r="G101" s="241"/>
      <c r="H101" s="229" t="s">
        <v>275</v>
      </c>
      <c r="I101" s="242">
        <f>I63+I67+I77+I84</f>
        <v>376959</v>
      </c>
      <c r="J101" s="242">
        <f>J63+J67+J77+J84</f>
        <v>22617540</v>
      </c>
      <c r="K101" s="273"/>
      <c r="L101" s="204"/>
      <c r="M101" s="211"/>
      <c r="N101" s="203"/>
      <c r="O101" s="276"/>
    </row>
    <row r="102" spans="2:15" ht="15.6" x14ac:dyDescent="0.3">
      <c r="B102" s="213"/>
      <c r="C102" s="215"/>
      <c r="D102" s="215"/>
      <c r="E102" s="240" t="s">
        <v>867</v>
      </c>
      <c r="F102" s="241"/>
      <c r="G102" s="241"/>
      <c r="H102" s="146" t="s">
        <v>868</v>
      </c>
      <c r="I102" s="245">
        <f>I101*9.5/100</f>
        <v>35811.105000000003</v>
      </c>
      <c r="J102" s="234">
        <f t="shared" si="3"/>
        <v>2148666.3000000003</v>
      </c>
      <c r="K102" s="273"/>
      <c r="L102" s="204"/>
      <c r="M102" s="211"/>
      <c r="N102" s="203"/>
      <c r="O102" s="270"/>
    </row>
    <row r="103" spans="2:15" ht="16.2" thickBot="1" x14ac:dyDescent="0.35">
      <c r="B103" s="213"/>
      <c r="C103" s="215"/>
      <c r="D103" s="215"/>
      <c r="E103" s="277"/>
      <c r="F103" s="278"/>
      <c r="G103" s="278"/>
      <c r="H103" s="229" t="s">
        <v>869</v>
      </c>
      <c r="I103" s="242">
        <f>I101+I102</f>
        <v>412770.10499999998</v>
      </c>
      <c r="J103" s="242">
        <f>J101+J102</f>
        <v>24766206.300000001</v>
      </c>
      <c r="K103" s="273"/>
      <c r="L103" s="204"/>
      <c r="M103" s="211"/>
      <c r="N103" s="203"/>
      <c r="O103" s="279"/>
    </row>
    <row r="104" spans="2:15" ht="16.2" thickBot="1" x14ac:dyDescent="0.35">
      <c r="B104" s="213"/>
      <c r="C104" s="215"/>
      <c r="D104" s="215"/>
      <c r="E104" s="280"/>
      <c r="F104" s="281"/>
      <c r="G104" s="281"/>
      <c r="H104" s="281"/>
      <c r="I104" s="282"/>
      <c r="J104" s="281"/>
      <c r="K104" s="283"/>
      <c r="L104" s="284"/>
      <c r="M104" s="211"/>
      <c r="N104" s="203"/>
      <c r="O104" s="270"/>
    </row>
    <row r="105" spans="2:15" ht="15.6" x14ac:dyDescent="0.3">
      <c r="B105" s="213"/>
      <c r="C105" s="215"/>
      <c r="D105" s="215"/>
      <c r="E105" s="212"/>
      <c r="F105" s="212"/>
      <c r="G105" s="212"/>
      <c r="H105" s="212"/>
      <c r="I105" s="212"/>
      <c r="J105" s="212"/>
      <c r="K105" s="212"/>
      <c r="L105" s="212"/>
      <c r="M105" s="211"/>
      <c r="N105" s="203"/>
      <c r="O105" s="270"/>
    </row>
    <row r="106" spans="2:15" ht="34.5" customHeight="1" thickBot="1" x14ac:dyDescent="0.35">
      <c r="B106" s="213"/>
      <c r="C106" s="408" t="s">
        <v>1029</v>
      </c>
      <c r="D106" s="408"/>
      <c r="E106" s="408"/>
      <c r="F106" s="408"/>
      <c r="G106" s="408"/>
      <c r="H106" s="408"/>
      <c r="I106" s="408"/>
      <c r="J106" s="408"/>
      <c r="K106" s="408"/>
      <c r="L106" s="285"/>
      <c r="M106" s="211"/>
      <c r="N106" s="203"/>
      <c r="O106" s="270"/>
    </row>
    <row r="107" spans="2:15" ht="63.75" customHeight="1" thickBot="1" x14ac:dyDescent="0.35">
      <c r="B107" s="213"/>
      <c r="C107" s="408" t="s">
        <v>171</v>
      </c>
      <c r="D107" s="408"/>
      <c r="E107" s="428" t="s">
        <v>879</v>
      </c>
      <c r="F107" s="429"/>
      <c r="G107" s="429"/>
      <c r="H107" s="429"/>
      <c r="I107" s="429"/>
      <c r="J107" s="429"/>
      <c r="K107" s="430"/>
      <c r="L107" s="212"/>
      <c r="M107" s="211"/>
      <c r="N107" s="203"/>
      <c r="O107" s="270"/>
    </row>
    <row r="108" spans="2:15" ht="16.2" thickBot="1" x14ac:dyDescent="0.35">
      <c r="B108" s="213"/>
      <c r="C108" s="427"/>
      <c r="D108" s="427"/>
      <c r="E108" s="427"/>
      <c r="F108" s="427"/>
      <c r="G108" s="427"/>
      <c r="H108" s="427"/>
      <c r="I108" s="427"/>
      <c r="J108" s="427"/>
      <c r="K108" s="427"/>
      <c r="L108" s="212"/>
      <c r="M108" s="211"/>
      <c r="N108" s="203"/>
      <c r="O108" s="270"/>
    </row>
    <row r="109" spans="2:15" ht="59.25" customHeight="1" thickBot="1" x14ac:dyDescent="0.35">
      <c r="B109" s="213"/>
      <c r="C109" s="408" t="s">
        <v>172</v>
      </c>
      <c r="D109" s="408"/>
      <c r="E109" s="412" t="s">
        <v>879</v>
      </c>
      <c r="F109" s="413"/>
      <c r="G109" s="413"/>
      <c r="H109" s="413"/>
      <c r="I109" s="413"/>
      <c r="J109" s="413"/>
      <c r="K109" s="414"/>
      <c r="L109" s="212"/>
      <c r="M109" s="211"/>
      <c r="N109" s="203"/>
      <c r="O109" s="203"/>
    </row>
    <row r="110" spans="2:15" ht="99.9" customHeight="1" thickBot="1" x14ac:dyDescent="0.35">
      <c r="B110" s="213"/>
      <c r="C110" s="408" t="s">
        <v>173</v>
      </c>
      <c r="D110" s="408"/>
      <c r="E110" s="409" t="s">
        <v>879</v>
      </c>
      <c r="F110" s="410"/>
      <c r="G110" s="410"/>
      <c r="H110" s="410"/>
      <c r="I110" s="410"/>
      <c r="J110" s="410"/>
      <c r="K110" s="411"/>
      <c r="L110" s="212"/>
      <c r="M110" s="211"/>
      <c r="N110" s="203"/>
      <c r="O110" s="203"/>
    </row>
    <row r="111" spans="2:15" ht="15.6" x14ac:dyDescent="0.3">
      <c r="B111" s="213"/>
      <c r="C111" s="215"/>
      <c r="D111" s="215"/>
      <c r="E111" s="212"/>
      <c r="F111" s="212"/>
      <c r="G111" s="212"/>
      <c r="H111" s="212"/>
      <c r="I111" s="212"/>
      <c r="J111" s="212"/>
      <c r="K111" s="212"/>
      <c r="L111" s="212"/>
      <c r="M111" s="211"/>
      <c r="N111" s="203"/>
      <c r="O111" s="203"/>
    </row>
    <row r="112" spans="2:15" ht="16.2" thickBot="1" x14ac:dyDescent="0.35">
      <c r="B112" s="286"/>
      <c r="C112" s="443"/>
      <c r="D112" s="443"/>
      <c r="E112" s="287"/>
      <c r="F112" s="287"/>
      <c r="G112" s="287"/>
      <c r="H112" s="287"/>
      <c r="I112" s="287"/>
      <c r="J112" s="287"/>
      <c r="K112" s="288"/>
      <c r="L112" s="288"/>
      <c r="M112" s="289"/>
      <c r="N112" s="203"/>
      <c r="O112" s="203"/>
    </row>
    <row r="113" spans="2:12" s="19" customFormat="1" ht="65.099999999999994" customHeight="1" x14ac:dyDescent="0.25">
      <c r="B113" s="18"/>
      <c r="C113" s="438"/>
      <c r="D113" s="438"/>
      <c r="E113" s="439"/>
      <c r="F113" s="439"/>
      <c r="G113" s="439"/>
      <c r="H113" s="439"/>
      <c r="I113" s="439"/>
      <c r="J113" s="439"/>
      <c r="K113" s="439"/>
      <c r="L113" s="12"/>
    </row>
    <row r="114" spans="2:12" ht="59.25" customHeight="1" x14ac:dyDescent="0.25">
      <c r="B114" s="18"/>
      <c r="C114" s="20"/>
      <c r="D114" s="20"/>
      <c r="E114" s="17"/>
      <c r="F114" s="17"/>
      <c r="G114" s="17"/>
      <c r="H114" s="17"/>
      <c r="I114" s="17"/>
      <c r="J114" s="17"/>
      <c r="K114" s="17"/>
      <c r="L114" s="12"/>
    </row>
    <row r="115" spans="2:12" ht="50.1" customHeight="1" x14ac:dyDescent="0.25">
      <c r="B115" s="18"/>
      <c r="C115" s="440"/>
      <c r="D115" s="440"/>
      <c r="E115" s="442"/>
      <c r="F115" s="442"/>
      <c r="G115" s="442"/>
      <c r="H115" s="442"/>
      <c r="I115" s="442"/>
      <c r="J115" s="442"/>
      <c r="K115" s="442"/>
      <c r="L115" s="12"/>
    </row>
    <row r="116" spans="2:12" ht="99.9" customHeight="1" x14ac:dyDescent="0.25">
      <c r="B116" s="18"/>
      <c r="C116" s="440"/>
      <c r="D116" s="440"/>
      <c r="E116" s="441"/>
      <c r="F116" s="441"/>
      <c r="G116" s="441"/>
      <c r="H116" s="441"/>
      <c r="I116" s="441"/>
      <c r="J116" s="441"/>
      <c r="K116" s="441"/>
      <c r="L116" s="12"/>
    </row>
    <row r="117" spans="2:12" x14ac:dyDescent="0.25">
      <c r="B117" s="18"/>
      <c r="C117" s="18"/>
      <c r="D117" s="18"/>
      <c r="E117" s="12"/>
      <c r="F117" s="12"/>
      <c r="G117" s="12"/>
      <c r="H117" s="12"/>
      <c r="I117" s="12"/>
      <c r="J117" s="12"/>
      <c r="K117" s="12"/>
      <c r="L117" s="12"/>
    </row>
    <row r="118" spans="2:12" x14ac:dyDescent="0.25">
      <c r="B118" s="18"/>
      <c r="C118" s="438"/>
      <c r="D118" s="438"/>
      <c r="E118" s="12"/>
      <c r="F118" s="12"/>
      <c r="G118" s="12"/>
      <c r="H118" s="12"/>
      <c r="I118" s="12"/>
      <c r="J118" s="12"/>
      <c r="K118" s="12"/>
      <c r="L118" s="12"/>
    </row>
    <row r="119" spans="2:12" ht="50.1" customHeight="1" x14ac:dyDescent="0.25">
      <c r="B119" s="18"/>
      <c r="C119" s="438"/>
      <c r="D119" s="438"/>
      <c r="E119" s="441"/>
      <c r="F119" s="441"/>
      <c r="G119" s="441"/>
      <c r="H119" s="441"/>
      <c r="I119" s="441"/>
      <c r="J119" s="441"/>
      <c r="K119" s="441"/>
      <c r="L119" s="12"/>
    </row>
    <row r="120" spans="2:12" ht="99.9" customHeight="1" x14ac:dyDescent="0.25">
      <c r="B120" s="18"/>
      <c r="C120" s="440"/>
      <c r="D120" s="440"/>
      <c r="E120" s="441"/>
      <c r="F120" s="441"/>
      <c r="G120" s="441"/>
      <c r="H120" s="441"/>
      <c r="I120" s="441"/>
      <c r="J120" s="441"/>
      <c r="K120" s="441"/>
      <c r="L120" s="12"/>
    </row>
    <row r="121" spans="2:12" x14ac:dyDescent="0.25">
      <c r="B121" s="18"/>
      <c r="C121" s="21"/>
      <c r="D121" s="18"/>
      <c r="E121" s="22"/>
      <c r="F121" s="22"/>
      <c r="G121" s="22"/>
      <c r="H121" s="22"/>
      <c r="I121" s="22"/>
      <c r="J121" s="22"/>
      <c r="K121" s="12"/>
      <c r="L121" s="12"/>
    </row>
    <row r="122" spans="2:12" x14ac:dyDescent="0.25">
      <c r="B122" s="18"/>
      <c r="C122" s="21"/>
      <c r="D122" s="21"/>
      <c r="E122" s="22"/>
      <c r="F122" s="22"/>
      <c r="G122" s="22"/>
      <c r="H122" s="22"/>
      <c r="I122" s="22"/>
      <c r="J122" s="22"/>
      <c r="K122" s="22"/>
      <c r="L122" s="134"/>
    </row>
    <row r="123" spans="2:12" x14ac:dyDescent="0.25">
      <c r="E123" s="23"/>
      <c r="F123" s="23"/>
      <c r="G123" s="23"/>
      <c r="H123" s="23"/>
      <c r="I123" s="23"/>
      <c r="J123" s="23"/>
      <c r="K123" s="23"/>
    </row>
    <row r="124" spans="2:12" x14ac:dyDescent="0.25">
      <c r="E124" s="23"/>
      <c r="F124" s="23"/>
      <c r="G124" s="23"/>
      <c r="H124" s="23"/>
      <c r="I124" s="23"/>
      <c r="J124" s="23"/>
      <c r="K124" s="23"/>
    </row>
  </sheetData>
  <mergeCells count="62">
    <mergeCell ref="I61:K61"/>
    <mergeCell ref="G51:G55"/>
    <mergeCell ref="F63:F66"/>
    <mergeCell ref="F67:F76"/>
    <mergeCell ref="F77:F83"/>
    <mergeCell ref="F84:F100"/>
    <mergeCell ref="G70:G76"/>
    <mergeCell ref="G79:G80"/>
    <mergeCell ref="G82:G83"/>
    <mergeCell ref="G85:G88"/>
    <mergeCell ref="G89:G92"/>
    <mergeCell ref="G93:G95"/>
    <mergeCell ref="G48:G50"/>
    <mergeCell ref="E9:H9"/>
    <mergeCell ref="I9:K9"/>
    <mergeCell ref="E10:H10"/>
    <mergeCell ref="I10:K10"/>
    <mergeCell ref="C113:D113"/>
    <mergeCell ref="E113:K113"/>
    <mergeCell ref="C106:K106"/>
    <mergeCell ref="C120:D120"/>
    <mergeCell ref="E119:K119"/>
    <mergeCell ref="E120:K120"/>
    <mergeCell ref="E116:K116"/>
    <mergeCell ref="E115:K115"/>
    <mergeCell ref="C115:D115"/>
    <mergeCell ref="C116:D116"/>
    <mergeCell ref="C119:D119"/>
    <mergeCell ref="C118:D118"/>
    <mergeCell ref="C112:D112"/>
    <mergeCell ref="C3:L3"/>
    <mergeCell ref="C108:K108"/>
    <mergeCell ref="C9:D9"/>
    <mergeCell ref="C11:D11"/>
    <mergeCell ref="C61:D61"/>
    <mergeCell ref="C62:D62"/>
    <mergeCell ref="C107:D107"/>
    <mergeCell ref="E107:K107"/>
    <mergeCell ref="C5:K5"/>
    <mergeCell ref="B4:K4"/>
    <mergeCell ref="C17:D17"/>
    <mergeCell ref="C7:D7"/>
    <mergeCell ref="C16:D16"/>
    <mergeCell ref="C14:K14"/>
    <mergeCell ref="E13:K13"/>
    <mergeCell ref="G96:G100"/>
    <mergeCell ref="C8:K8"/>
    <mergeCell ref="C13:D13"/>
    <mergeCell ref="C110:D110"/>
    <mergeCell ref="C109:D109"/>
    <mergeCell ref="E110:K110"/>
    <mergeCell ref="E109:K109"/>
    <mergeCell ref="F18:F21"/>
    <mergeCell ref="F22:F31"/>
    <mergeCell ref="G25:G31"/>
    <mergeCell ref="F32:F38"/>
    <mergeCell ref="G34:G35"/>
    <mergeCell ref="G37:G38"/>
    <mergeCell ref="F39:F55"/>
    <mergeCell ref="G40:G43"/>
    <mergeCell ref="G44:G47"/>
    <mergeCell ref="E11:K11"/>
  </mergeCells>
  <dataValidations count="2">
    <dataValidation type="whole" allowBlank="1" showInputMessage="1" showErrorMessage="1" sqref="E115:J115 E109:J109 E9:E10" xr:uid="{00000000-0002-0000-0100-000000000000}">
      <formula1>-999999999</formula1>
      <formula2>999999999</formula2>
    </dataValidation>
    <dataValidation type="list" allowBlank="1" showInputMessage="1" showErrorMessage="1" sqref="E119:J119" xr:uid="{00000000-0002-0000-0100-000001000000}">
      <formula1>$P$125:$P$126</formula1>
    </dataValidation>
  </dataValidations>
  <pageMargins left="0.25" right="0.25" top="0.18" bottom="0.19" header="0.17" footer="0.17"/>
  <pageSetup scale="4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G61"/>
  <sheetViews>
    <sheetView tabSelected="1" topLeftCell="A11" workbookViewId="0">
      <selection activeCell="E11" sqref="E11:F11"/>
    </sheetView>
  </sheetViews>
  <sheetFormatPr defaultRowHeight="14.4" x14ac:dyDescent="0.3"/>
  <cols>
    <col min="1" max="2" width="1.88671875" customWidth="1"/>
    <col min="3" max="3" width="43" customWidth="1"/>
    <col min="4" max="5" width="22.88671875" customWidth="1"/>
    <col min="6" max="6" width="38.44140625" customWidth="1"/>
    <col min="7" max="7" width="2" customWidth="1"/>
    <col min="8" max="8" width="1.5546875" customWidth="1"/>
  </cols>
  <sheetData>
    <row r="1" spans="2:7" ht="15" thickBot="1" x14ac:dyDescent="0.35"/>
    <row r="2" spans="2:7" ht="15" thickBot="1" x14ac:dyDescent="0.35">
      <c r="B2" s="61"/>
      <c r="C2" s="62"/>
      <c r="D2" s="62"/>
      <c r="E2" s="62"/>
      <c r="F2" s="62"/>
      <c r="G2" s="63"/>
    </row>
    <row r="3" spans="2:7" ht="21" thickBot="1" x14ac:dyDescent="0.4">
      <c r="B3" s="64"/>
      <c r="C3" s="449" t="s">
        <v>176</v>
      </c>
      <c r="D3" s="450"/>
      <c r="E3" s="450"/>
      <c r="F3" s="451"/>
      <c r="G3" s="49"/>
    </row>
    <row r="4" spans="2:7" x14ac:dyDescent="0.3">
      <c r="B4" s="454"/>
      <c r="C4" s="455"/>
      <c r="D4" s="455"/>
      <c r="E4" s="455"/>
      <c r="F4" s="455"/>
      <c r="G4" s="49"/>
    </row>
    <row r="5" spans="2:7" x14ac:dyDescent="0.3">
      <c r="B5" s="50"/>
      <c r="C5" s="472"/>
      <c r="D5" s="472"/>
      <c r="E5" s="472"/>
      <c r="F5" s="472"/>
      <c r="G5" s="49"/>
    </row>
    <row r="6" spans="2:7" x14ac:dyDescent="0.3">
      <c r="B6" s="50"/>
      <c r="C6" s="51"/>
      <c r="D6" s="52"/>
      <c r="E6" s="51"/>
      <c r="F6" s="52"/>
      <c r="G6" s="49"/>
    </row>
    <row r="7" spans="2:7" x14ac:dyDescent="0.3">
      <c r="B7" s="50"/>
      <c r="C7" s="453" t="s">
        <v>187</v>
      </c>
      <c r="D7" s="453"/>
      <c r="E7" s="53"/>
      <c r="F7" s="52"/>
      <c r="G7" s="49"/>
    </row>
    <row r="8" spans="2:7" ht="15" thickBot="1" x14ac:dyDescent="0.35">
      <c r="B8" s="50"/>
      <c r="C8" s="470" t="s">
        <v>246</v>
      </c>
      <c r="D8" s="470"/>
      <c r="E8" s="470"/>
      <c r="F8" s="470"/>
      <c r="G8" s="49"/>
    </row>
    <row r="9" spans="2:7" ht="15" thickBot="1" x14ac:dyDescent="0.35">
      <c r="B9" s="50"/>
      <c r="C9" s="27" t="s">
        <v>189</v>
      </c>
      <c r="D9" s="28" t="s">
        <v>188</v>
      </c>
      <c r="E9" s="463" t="s">
        <v>228</v>
      </c>
      <c r="F9" s="464"/>
      <c r="G9" s="49"/>
    </row>
    <row r="10" spans="2:7" ht="202.5" customHeight="1" thickBot="1" x14ac:dyDescent="0.35">
      <c r="B10" s="50"/>
      <c r="C10" s="111" t="s">
        <v>610</v>
      </c>
      <c r="D10" s="113" t="s">
        <v>625</v>
      </c>
      <c r="E10" s="471" t="s">
        <v>916</v>
      </c>
      <c r="F10" s="469"/>
      <c r="G10" s="49"/>
    </row>
    <row r="11" spans="2:7" ht="126.75" customHeight="1" thickBot="1" x14ac:dyDescent="0.35">
      <c r="B11" s="50"/>
      <c r="C11" s="111" t="s">
        <v>611</v>
      </c>
      <c r="D11" s="113" t="s">
        <v>625</v>
      </c>
      <c r="E11" s="467" t="s">
        <v>917</v>
      </c>
      <c r="F11" s="469"/>
      <c r="G11" s="49"/>
    </row>
    <row r="12" spans="2:7" ht="91.5" customHeight="1" thickBot="1" x14ac:dyDescent="0.35">
      <c r="B12" s="50"/>
      <c r="C12" s="111" t="s">
        <v>612</v>
      </c>
      <c r="D12" s="113" t="s">
        <v>625</v>
      </c>
      <c r="E12" s="471" t="s">
        <v>1044</v>
      </c>
      <c r="F12" s="469"/>
      <c r="G12" s="49"/>
    </row>
    <row r="13" spans="2:7" ht="96" customHeight="1" thickBot="1" x14ac:dyDescent="0.35">
      <c r="B13" s="50"/>
      <c r="C13" s="111" t="s">
        <v>613</v>
      </c>
      <c r="D13" s="114" t="s">
        <v>625</v>
      </c>
      <c r="E13" s="467" t="s">
        <v>919</v>
      </c>
      <c r="F13" s="469"/>
      <c r="G13" s="49"/>
    </row>
    <row r="14" spans="2:7" ht="95.25" customHeight="1" thickBot="1" x14ac:dyDescent="0.35">
      <c r="B14" s="50"/>
      <c r="C14" s="111" t="s">
        <v>614</v>
      </c>
      <c r="D14" s="113" t="s">
        <v>626</v>
      </c>
      <c r="E14" s="471" t="s">
        <v>918</v>
      </c>
      <c r="F14" s="469"/>
      <c r="G14" s="49"/>
    </row>
    <row r="15" spans="2:7" ht="52.5" customHeight="1" thickBot="1" x14ac:dyDescent="0.35">
      <c r="B15" s="50"/>
      <c r="C15" s="111" t="s">
        <v>615</v>
      </c>
      <c r="D15" s="113" t="s">
        <v>625</v>
      </c>
      <c r="E15" s="467" t="s">
        <v>873</v>
      </c>
      <c r="F15" s="469"/>
      <c r="G15" s="49"/>
    </row>
    <row r="16" spans="2:7" ht="31.8" thickBot="1" x14ac:dyDescent="0.35">
      <c r="B16" s="50"/>
      <c r="C16" s="111" t="s">
        <v>616</v>
      </c>
      <c r="D16" s="113" t="s">
        <v>625</v>
      </c>
      <c r="E16" s="471" t="s">
        <v>920</v>
      </c>
      <c r="F16" s="469"/>
      <c r="G16" s="49"/>
    </row>
    <row r="17" spans="2:7" ht="109.5" customHeight="1" thickBot="1" x14ac:dyDescent="0.35">
      <c r="B17" s="50"/>
      <c r="C17" s="111" t="s">
        <v>617</v>
      </c>
      <c r="D17" s="113" t="s">
        <v>626</v>
      </c>
      <c r="E17" s="467" t="s">
        <v>921</v>
      </c>
      <c r="F17" s="469"/>
      <c r="G17" s="49"/>
    </row>
    <row r="18" spans="2:7" ht="69" customHeight="1" thickBot="1" x14ac:dyDescent="0.35">
      <c r="B18" s="50"/>
      <c r="C18" s="111" t="s">
        <v>618</v>
      </c>
      <c r="D18" s="113" t="s">
        <v>626</v>
      </c>
      <c r="E18" s="471" t="s">
        <v>922</v>
      </c>
      <c r="F18" s="469"/>
      <c r="G18" s="49"/>
    </row>
    <row r="19" spans="2:7" ht="78" customHeight="1" thickBot="1" x14ac:dyDescent="0.35">
      <c r="B19" s="50"/>
      <c r="C19" s="111" t="s">
        <v>619</v>
      </c>
      <c r="D19" s="113" t="s">
        <v>625</v>
      </c>
      <c r="E19" s="471" t="s">
        <v>627</v>
      </c>
      <c r="F19" s="469"/>
      <c r="G19" s="49"/>
    </row>
    <row r="20" spans="2:7" ht="66.75" customHeight="1" thickBot="1" x14ac:dyDescent="0.35">
      <c r="B20" s="50"/>
      <c r="C20" s="111" t="s">
        <v>620</v>
      </c>
      <c r="D20" s="113" t="s">
        <v>626</v>
      </c>
      <c r="E20" s="471" t="s">
        <v>940</v>
      </c>
      <c r="F20" s="469"/>
      <c r="G20" s="49"/>
    </row>
    <row r="21" spans="2:7" ht="31.8" thickBot="1" x14ac:dyDescent="0.35">
      <c r="B21" s="50"/>
      <c r="C21" s="111" t="s">
        <v>621</v>
      </c>
      <c r="D21" s="113" t="s">
        <v>625</v>
      </c>
      <c r="E21" s="471" t="s">
        <v>923</v>
      </c>
      <c r="F21" s="469"/>
      <c r="G21" s="49"/>
    </row>
    <row r="22" spans="2:7" ht="67.5" customHeight="1" thickBot="1" x14ac:dyDescent="0.35">
      <c r="B22" s="50"/>
      <c r="C22" s="111" t="s">
        <v>622</v>
      </c>
      <c r="D22" s="113" t="s">
        <v>625</v>
      </c>
      <c r="E22" s="471" t="s">
        <v>924</v>
      </c>
      <c r="F22" s="469"/>
      <c r="G22" s="49"/>
    </row>
    <row r="23" spans="2:7" ht="66.75" customHeight="1" thickBot="1" x14ac:dyDescent="0.35">
      <c r="B23" s="50"/>
      <c r="C23" s="111" t="s">
        <v>623</v>
      </c>
      <c r="D23" s="113" t="s">
        <v>626</v>
      </c>
      <c r="E23" s="471" t="s">
        <v>628</v>
      </c>
      <c r="F23" s="469"/>
      <c r="G23" s="112"/>
    </row>
    <row r="24" spans="2:7" ht="66" customHeight="1" thickBot="1" x14ac:dyDescent="0.35">
      <c r="B24" s="50"/>
      <c r="C24" s="110" t="s">
        <v>624</v>
      </c>
      <c r="D24" s="113" t="s">
        <v>626</v>
      </c>
      <c r="E24" s="471" t="s">
        <v>925</v>
      </c>
      <c r="F24" s="469"/>
      <c r="G24" s="49"/>
    </row>
    <row r="25" spans="2:7" x14ac:dyDescent="0.3">
      <c r="B25" s="50"/>
      <c r="C25" s="52"/>
      <c r="D25" s="52"/>
      <c r="E25" s="52"/>
      <c r="F25" s="52"/>
      <c r="G25" s="49"/>
    </row>
    <row r="26" spans="2:7" x14ac:dyDescent="0.3">
      <c r="B26" s="50"/>
      <c r="C26" s="474" t="s">
        <v>211</v>
      </c>
      <c r="D26" s="474"/>
      <c r="E26" s="474"/>
      <c r="F26" s="474"/>
      <c r="G26" s="49"/>
    </row>
    <row r="27" spans="2:7" ht="15" thickBot="1" x14ac:dyDescent="0.35">
      <c r="B27" s="50"/>
      <c r="C27" s="475" t="s">
        <v>226</v>
      </c>
      <c r="D27" s="475"/>
      <c r="E27" s="475"/>
      <c r="F27" s="475"/>
      <c r="G27" s="49"/>
    </row>
    <row r="28" spans="2:7" ht="15" thickBot="1" x14ac:dyDescent="0.35">
      <c r="B28" s="50"/>
      <c r="C28" s="131" t="s">
        <v>189</v>
      </c>
      <c r="D28" s="28" t="s">
        <v>188</v>
      </c>
      <c r="E28" s="463" t="s">
        <v>228</v>
      </c>
      <c r="F28" s="464"/>
      <c r="G28" s="49"/>
    </row>
    <row r="29" spans="2:7" ht="171.75" customHeight="1" x14ac:dyDescent="0.3">
      <c r="B29" s="50"/>
      <c r="C29" s="132" t="s">
        <v>945</v>
      </c>
      <c r="D29" s="130" t="s">
        <v>946</v>
      </c>
      <c r="E29" s="465" t="s">
        <v>947</v>
      </c>
      <c r="F29" s="466"/>
      <c r="G29" s="49"/>
    </row>
    <row r="30" spans="2:7" x14ac:dyDescent="0.3">
      <c r="B30" s="50"/>
      <c r="C30" s="52"/>
      <c r="D30" s="52"/>
      <c r="E30" s="52"/>
      <c r="F30" s="52"/>
      <c r="G30" s="49"/>
    </row>
    <row r="31" spans="2:7" x14ac:dyDescent="0.3">
      <c r="B31" s="50"/>
      <c r="C31" s="52"/>
      <c r="D31" s="52"/>
      <c r="E31" s="52"/>
      <c r="F31" s="52"/>
      <c r="G31" s="49"/>
    </row>
    <row r="32" spans="2:7" ht="37.5" customHeight="1" x14ac:dyDescent="0.3">
      <c r="B32" s="50"/>
      <c r="C32" s="473" t="s">
        <v>210</v>
      </c>
      <c r="D32" s="473"/>
      <c r="E32" s="473"/>
      <c r="F32" s="473"/>
      <c r="G32" s="49"/>
    </row>
    <row r="33" spans="2:7" ht="15" thickBot="1" x14ac:dyDescent="0.35">
      <c r="B33" s="50"/>
      <c r="C33" s="470" t="s">
        <v>229</v>
      </c>
      <c r="D33" s="470"/>
      <c r="E33" s="462"/>
      <c r="F33" s="462"/>
      <c r="G33" s="49"/>
    </row>
    <row r="34" spans="2:7" ht="81.75" customHeight="1" thickBot="1" x14ac:dyDescent="0.35">
      <c r="B34" s="50"/>
      <c r="C34" s="467" t="s">
        <v>996</v>
      </c>
      <c r="D34" s="468"/>
      <c r="E34" s="468"/>
      <c r="F34" s="469"/>
      <c r="G34" s="49"/>
    </row>
    <row r="35" spans="2:7" x14ac:dyDescent="0.3">
      <c r="B35" s="50"/>
      <c r="C35" s="52"/>
      <c r="D35" s="52"/>
      <c r="E35" s="52"/>
      <c r="F35" s="52"/>
      <c r="G35" s="49"/>
    </row>
    <row r="36" spans="2:7" x14ac:dyDescent="0.3">
      <c r="B36" s="50"/>
      <c r="C36" s="52"/>
      <c r="D36" s="52"/>
      <c r="E36" s="52"/>
      <c r="F36" s="52"/>
      <c r="G36" s="49"/>
    </row>
    <row r="37" spans="2:7" x14ac:dyDescent="0.3">
      <c r="B37" s="50"/>
      <c r="C37" s="52"/>
      <c r="D37" s="52"/>
      <c r="E37" s="52"/>
      <c r="F37" s="52"/>
      <c r="G37" s="49"/>
    </row>
    <row r="38" spans="2:7" ht="15" thickBot="1" x14ac:dyDescent="0.35">
      <c r="B38" s="54"/>
      <c r="C38" s="55"/>
      <c r="D38" s="55"/>
      <c r="E38" s="55"/>
      <c r="F38" s="55"/>
      <c r="G38" s="56"/>
    </row>
    <row r="39" spans="2:7" x14ac:dyDescent="0.3">
      <c r="B39" s="7"/>
      <c r="C39" s="7"/>
      <c r="D39" s="7"/>
      <c r="E39" s="7"/>
      <c r="F39" s="7"/>
      <c r="G39" s="7"/>
    </row>
    <row r="40" spans="2:7" x14ac:dyDescent="0.3">
      <c r="B40" s="7"/>
      <c r="C40" s="7"/>
      <c r="D40" s="7"/>
      <c r="E40" s="7"/>
      <c r="F40" s="7"/>
      <c r="G40" s="7"/>
    </row>
    <row r="41" spans="2:7" x14ac:dyDescent="0.3">
      <c r="B41" s="7"/>
      <c r="C41" s="7"/>
      <c r="D41" s="7"/>
      <c r="E41" s="7"/>
      <c r="F41" s="7"/>
      <c r="G41" s="7"/>
    </row>
    <row r="42" spans="2:7" x14ac:dyDescent="0.3">
      <c r="B42" s="7"/>
      <c r="C42" s="7"/>
      <c r="D42" s="7"/>
      <c r="E42" s="7"/>
      <c r="F42" s="7"/>
      <c r="G42" s="7"/>
    </row>
    <row r="43" spans="2:7" x14ac:dyDescent="0.3">
      <c r="B43" s="7"/>
      <c r="C43" s="7"/>
      <c r="D43" s="7"/>
      <c r="E43" s="7"/>
      <c r="F43" s="7"/>
      <c r="G43" s="7"/>
    </row>
    <row r="44" spans="2:7" x14ac:dyDescent="0.3">
      <c r="B44" s="7"/>
      <c r="C44" s="7"/>
      <c r="D44" s="7"/>
      <c r="E44" s="7"/>
      <c r="F44" s="7"/>
      <c r="G44" s="7"/>
    </row>
    <row r="45" spans="2:7" x14ac:dyDescent="0.3">
      <c r="B45" s="7"/>
      <c r="C45" s="458"/>
      <c r="D45" s="458"/>
      <c r="E45" s="6"/>
      <c r="F45" s="7"/>
      <c r="G45" s="7"/>
    </row>
    <row r="46" spans="2:7" x14ac:dyDescent="0.3">
      <c r="B46" s="7"/>
      <c r="C46" s="458"/>
      <c r="D46" s="458"/>
      <c r="E46" s="6"/>
      <c r="F46" s="7"/>
      <c r="G46" s="7"/>
    </row>
    <row r="47" spans="2:7" x14ac:dyDescent="0.3">
      <c r="B47" s="7"/>
      <c r="C47" s="459"/>
      <c r="D47" s="459"/>
      <c r="E47" s="459"/>
      <c r="F47" s="459"/>
      <c r="G47" s="7"/>
    </row>
    <row r="48" spans="2:7" x14ac:dyDescent="0.3">
      <c r="B48" s="7"/>
      <c r="C48" s="456"/>
      <c r="D48" s="456"/>
      <c r="E48" s="461"/>
      <c r="F48" s="461"/>
      <c r="G48" s="7"/>
    </row>
    <row r="49" spans="2:7" x14ac:dyDescent="0.3">
      <c r="B49" s="7"/>
      <c r="C49" s="456"/>
      <c r="D49" s="456"/>
      <c r="E49" s="457"/>
      <c r="F49" s="457"/>
      <c r="G49" s="7"/>
    </row>
    <row r="50" spans="2:7" x14ac:dyDescent="0.3">
      <c r="B50" s="7"/>
      <c r="C50" s="7"/>
      <c r="D50" s="7"/>
      <c r="E50" s="7"/>
      <c r="F50" s="7"/>
      <c r="G50" s="7"/>
    </row>
    <row r="51" spans="2:7" x14ac:dyDescent="0.3">
      <c r="B51" s="7"/>
      <c r="C51" s="458"/>
      <c r="D51" s="458"/>
      <c r="E51" s="6"/>
      <c r="F51" s="7"/>
      <c r="G51" s="7"/>
    </row>
    <row r="52" spans="2:7" x14ac:dyDescent="0.3">
      <c r="B52" s="7"/>
      <c r="C52" s="458"/>
      <c r="D52" s="458"/>
      <c r="E52" s="460"/>
      <c r="F52" s="460"/>
      <c r="G52" s="7"/>
    </row>
    <row r="53" spans="2:7" x14ac:dyDescent="0.3">
      <c r="B53" s="7"/>
      <c r="C53" s="6"/>
      <c r="D53" s="6"/>
      <c r="E53" s="6"/>
      <c r="F53" s="6"/>
      <c r="G53" s="7"/>
    </row>
    <row r="54" spans="2:7" x14ac:dyDescent="0.3">
      <c r="B54" s="7"/>
      <c r="C54" s="456"/>
      <c r="D54" s="456"/>
      <c r="E54" s="461"/>
      <c r="F54" s="461"/>
      <c r="G54" s="7"/>
    </row>
    <row r="55" spans="2:7" x14ac:dyDescent="0.3">
      <c r="B55" s="7"/>
      <c r="C55" s="456"/>
      <c r="D55" s="456"/>
      <c r="E55" s="457"/>
      <c r="F55" s="457"/>
      <c r="G55" s="7"/>
    </row>
    <row r="56" spans="2:7" x14ac:dyDescent="0.3">
      <c r="B56" s="7"/>
      <c r="C56" s="7"/>
      <c r="D56" s="7"/>
      <c r="E56" s="7"/>
      <c r="F56" s="7"/>
      <c r="G56" s="7"/>
    </row>
    <row r="57" spans="2:7" x14ac:dyDescent="0.3">
      <c r="B57" s="7"/>
      <c r="C57" s="458"/>
      <c r="D57" s="458"/>
      <c r="E57" s="7"/>
      <c r="F57" s="7"/>
      <c r="G57" s="7"/>
    </row>
    <row r="58" spans="2:7" x14ac:dyDescent="0.3">
      <c r="B58" s="7"/>
      <c r="C58" s="458"/>
      <c r="D58" s="458"/>
      <c r="E58" s="457"/>
      <c r="F58" s="457"/>
      <c r="G58" s="7"/>
    </row>
    <row r="59" spans="2:7" x14ac:dyDescent="0.3">
      <c r="B59" s="7"/>
      <c r="C59" s="456"/>
      <c r="D59" s="456"/>
      <c r="E59" s="457"/>
      <c r="F59" s="457"/>
      <c r="G59" s="7"/>
    </row>
    <row r="60" spans="2:7" x14ac:dyDescent="0.3">
      <c r="B60" s="7"/>
      <c r="C60" s="8"/>
      <c r="D60" s="7"/>
      <c r="E60" s="8"/>
      <c r="F60" s="7"/>
      <c r="G60" s="7"/>
    </row>
    <row r="61" spans="2:7" x14ac:dyDescent="0.3">
      <c r="B61" s="7"/>
      <c r="C61" s="8"/>
      <c r="D61" s="8"/>
      <c r="E61" s="8"/>
      <c r="F61" s="8"/>
      <c r="G61" s="9"/>
    </row>
  </sheetData>
  <mergeCells count="48">
    <mergeCell ref="C8:F8"/>
    <mergeCell ref="E9:F9"/>
    <mergeCell ref="E13:F13"/>
    <mergeCell ref="E14:F14"/>
    <mergeCell ref="C32:F32"/>
    <mergeCell ref="C26:F26"/>
    <mergeCell ref="C27:F27"/>
    <mergeCell ref="E16:F16"/>
    <mergeCell ref="E17:F17"/>
    <mergeCell ref="E15:F15"/>
    <mergeCell ref="E19:F19"/>
    <mergeCell ref="E20:F20"/>
    <mergeCell ref="E21:F21"/>
    <mergeCell ref="E22:F22"/>
    <mergeCell ref="E23:F23"/>
    <mergeCell ref="E24:F24"/>
    <mergeCell ref="E33:F33"/>
    <mergeCell ref="E28:F28"/>
    <mergeCell ref="E29:F29"/>
    <mergeCell ref="C3:F3"/>
    <mergeCell ref="C57:D57"/>
    <mergeCell ref="C34:F34"/>
    <mergeCell ref="C33:D33"/>
    <mergeCell ref="E10:F10"/>
    <mergeCell ref="E11:F11"/>
    <mergeCell ref="E12:F12"/>
    <mergeCell ref="E48:F48"/>
    <mergeCell ref="C49:D49"/>
    <mergeCell ref="E18:F18"/>
    <mergeCell ref="B4:F4"/>
    <mergeCell ref="C5:F5"/>
    <mergeCell ref="C7:D7"/>
    <mergeCell ref="C59:D59"/>
    <mergeCell ref="E59:F59"/>
    <mergeCell ref="C55:D55"/>
    <mergeCell ref="E55:F55"/>
    <mergeCell ref="C45:D45"/>
    <mergeCell ref="C46:D46"/>
    <mergeCell ref="E49:F49"/>
    <mergeCell ref="C51:D51"/>
    <mergeCell ref="C47:F47"/>
    <mergeCell ref="C48:D48"/>
    <mergeCell ref="C58:D58"/>
    <mergeCell ref="E58:F58"/>
    <mergeCell ref="C52:D52"/>
    <mergeCell ref="E52:F52"/>
    <mergeCell ref="C54:D54"/>
    <mergeCell ref="E54:F54"/>
  </mergeCells>
  <dataValidations count="2">
    <dataValidation type="whole" allowBlank="1" showInputMessage="1" showErrorMessage="1" sqref="E54 E48" xr:uid="{00000000-0002-0000-0300-000000000000}">
      <formula1>-999999999</formula1>
      <formula2>999999999</formula2>
    </dataValidation>
    <dataValidation type="list" allowBlank="1" showInputMessage="1" showErrorMessage="1" sqref="E58" xr:uid="{00000000-0002-0000-0300-000001000000}">
      <formula1>$K$65:$K$66</formula1>
    </dataValidation>
  </dataValidations>
  <pageMargins left="0.25" right="0.25" top="0.17" bottom="0.17" header="0.17" footer="0.17"/>
  <pageSetup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Z146"/>
  <sheetViews>
    <sheetView topLeftCell="A80" zoomScale="80" zoomScaleNormal="80" workbookViewId="0">
      <selection activeCell="G82" sqref="B1:I88"/>
    </sheetView>
  </sheetViews>
  <sheetFormatPr defaultRowHeight="14.4" x14ac:dyDescent="0.3"/>
  <cols>
    <col min="1" max="1" width="2.109375" customWidth="1"/>
    <col min="2" max="2" width="2.33203125" customWidth="1"/>
    <col min="3" max="3" width="22.5546875" style="10" customWidth="1"/>
    <col min="4" max="4" width="15.5546875" customWidth="1"/>
    <col min="5" max="5" width="21.5546875" customWidth="1"/>
    <col min="6" max="6" width="18.88671875" customWidth="1"/>
    <col min="7" max="7" width="14.109375" customWidth="1"/>
    <col min="8" max="8" width="51.33203125" customWidth="1"/>
    <col min="9" max="9" width="13.88671875" customWidth="1"/>
    <col min="10" max="10" width="2.6640625" customWidth="1"/>
    <col min="11" max="11" width="2" customWidth="1"/>
    <col min="12" max="12" width="40.6640625" customWidth="1"/>
  </cols>
  <sheetData>
    <row r="1" spans="1:52" ht="15" thickBot="1" x14ac:dyDescent="0.35">
      <c r="A1" s="14"/>
      <c r="B1" s="14"/>
      <c r="C1" s="13"/>
      <c r="D1" s="14"/>
      <c r="E1" s="14"/>
      <c r="F1" s="14"/>
      <c r="G1" s="14"/>
      <c r="H1" s="66"/>
      <c r="I1" s="66"/>
      <c r="J1" s="14"/>
      <c r="L1" s="66"/>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c r="AS1" s="66"/>
      <c r="AT1" s="66"/>
      <c r="AU1" s="66"/>
      <c r="AV1" s="66"/>
      <c r="AW1" s="66"/>
      <c r="AX1" s="66"/>
      <c r="AY1" s="66"/>
      <c r="AZ1" s="66"/>
    </row>
    <row r="2" spans="1:52" ht="15" thickBot="1" x14ac:dyDescent="0.35">
      <c r="A2" s="14"/>
      <c r="B2" s="32"/>
      <c r="C2" s="33"/>
      <c r="D2" s="34"/>
      <c r="E2" s="34"/>
      <c r="F2" s="34"/>
      <c r="G2" s="34"/>
      <c r="H2" s="71"/>
      <c r="I2" s="71"/>
      <c r="J2" s="35"/>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row>
    <row r="3" spans="1:52" ht="21" thickBot="1" x14ac:dyDescent="0.4">
      <c r="A3" s="14"/>
      <c r="B3" s="64"/>
      <c r="C3" s="449" t="s">
        <v>903</v>
      </c>
      <c r="D3" s="450"/>
      <c r="E3" s="450"/>
      <c r="F3" s="450"/>
      <c r="G3" s="450"/>
      <c r="H3" s="450"/>
      <c r="I3" s="451"/>
      <c r="J3" s="65"/>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row>
    <row r="4" spans="1:52" ht="15" customHeight="1" x14ac:dyDescent="0.3">
      <c r="A4" s="14"/>
      <c r="B4" s="36"/>
      <c r="C4" s="522" t="s">
        <v>177</v>
      </c>
      <c r="D4" s="522"/>
      <c r="E4" s="522"/>
      <c r="F4" s="522"/>
      <c r="G4" s="522"/>
      <c r="H4" s="522"/>
      <c r="I4" s="522"/>
      <c r="J4" s="37"/>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row>
    <row r="5" spans="1:52" ht="15" customHeight="1" x14ac:dyDescent="0.3">
      <c r="A5" s="14"/>
      <c r="B5" s="36"/>
      <c r="C5" s="96"/>
      <c r="D5" s="96"/>
      <c r="E5" s="96"/>
      <c r="F5" s="96"/>
      <c r="G5" s="96"/>
      <c r="H5" s="96"/>
      <c r="I5" s="96"/>
      <c r="J5" s="37"/>
      <c r="L5" s="66"/>
      <c r="M5" s="66"/>
      <c r="N5" s="66"/>
      <c r="O5" s="66"/>
      <c r="P5" s="66"/>
      <c r="Q5" s="66"/>
      <c r="R5" s="66"/>
      <c r="S5" s="66"/>
      <c r="T5" s="66"/>
      <c r="U5" s="66"/>
      <c r="V5" s="66"/>
      <c r="W5" s="66"/>
      <c r="X5" s="66"/>
      <c r="Y5" s="66"/>
      <c r="Z5" s="66"/>
      <c r="AA5" s="66"/>
      <c r="AB5" s="66"/>
      <c r="AC5" s="66"/>
      <c r="AD5" s="66"/>
      <c r="AE5" s="66"/>
      <c r="AF5" s="66"/>
      <c r="AG5" s="66"/>
      <c r="AH5" s="66"/>
      <c r="AI5" s="66"/>
      <c r="AJ5" s="66"/>
      <c r="AK5" s="66"/>
      <c r="AL5" s="66"/>
      <c r="AM5" s="66"/>
      <c r="AN5" s="66"/>
      <c r="AO5" s="66"/>
      <c r="AP5" s="66"/>
      <c r="AQ5" s="66"/>
      <c r="AR5" s="66"/>
      <c r="AS5" s="66"/>
      <c r="AT5" s="66"/>
      <c r="AU5" s="66"/>
      <c r="AV5" s="66"/>
      <c r="AW5" s="66"/>
      <c r="AX5" s="66"/>
      <c r="AY5" s="66"/>
      <c r="AZ5" s="66"/>
    </row>
    <row r="6" spans="1:52" x14ac:dyDescent="0.3">
      <c r="A6" s="14"/>
      <c r="B6" s="36"/>
      <c r="C6" s="38"/>
      <c r="D6" s="39"/>
      <c r="E6" s="39"/>
      <c r="F6" s="39"/>
      <c r="G6" s="39"/>
      <c r="H6" s="72"/>
      <c r="I6" s="72"/>
      <c r="J6" s="37"/>
      <c r="L6" s="66"/>
      <c r="M6" s="66"/>
      <c r="N6" s="66"/>
      <c r="O6" s="66"/>
      <c r="P6" s="66"/>
      <c r="Q6" s="66"/>
      <c r="R6" s="66"/>
      <c r="S6" s="66"/>
      <c r="T6" s="66"/>
      <c r="U6" s="66"/>
      <c r="V6" s="66"/>
      <c r="W6" s="66"/>
      <c r="X6" s="66"/>
      <c r="Y6" s="66"/>
      <c r="Z6" s="66"/>
      <c r="AA6" s="66"/>
      <c r="AB6" s="66"/>
      <c r="AC6" s="66"/>
      <c r="AD6" s="66"/>
      <c r="AE6" s="66"/>
      <c r="AF6" s="66"/>
      <c r="AG6" s="66"/>
      <c r="AH6" s="66"/>
      <c r="AI6" s="66"/>
      <c r="AJ6" s="66"/>
      <c r="AK6" s="66"/>
      <c r="AL6" s="66"/>
      <c r="AM6" s="66"/>
      <c r="AN6" s="66"/>
      <c r="AO6" s="66"/>
      <c r="AP6" s="66"/>
      <c r="AQ6" s="66"/>
      <c r="AR6" s="66"/>
      <c r="AS6" s="66"/>
      <c r="AT6" s="66"/>
      <c r="AU6" s="66"/>
      <c r="AV6" s="66"/>
      <c r="AW6" s="66"/>
      <c r="AX6" s="66"/>
      <c r="AY6" s="66"/>
      <c r="AZ6" s="66"/>
    </row>
    <row r="7" spans="1:52" ht="15.75" customHeight="1" thickBot="1" x14ac:dyDescent="0.35">
      <c r="A7" s="14"/>
      <c r="B7" s="36"/>
      <c r="C7" s="38"/>
      <c r="D7" s="482" t="s">
        <v>208</v>
      </c>
      <c r="E7" s="482"/>
      <c r="F7" s="482" t="s">
        <v>212</v>
      </c>
      <c r="G7" s="482"/>
      <c r="H7" s="70" t="s">
        <v>213</v>
      </c>
      <c r="I7" s="70" t="s">
        <v>186</v>
      </c>
      <c r="J7" s="37"/>
      <c r="L7" s="66"/>
      <c r="M7" s="66"/>
      <c r="N7" s="66"/>
      <c r="O7" s="66"/>
      <c r="P7" s="66"/>
      <c r="Q7" s="66"/>
      <c r="R7" s="66"/>
      <c r="S7" s="66"/>
      <c r="T7" s="66"/>
      <c r="U7" s="66"/>
      <c r="V7" s="66"/>
      <c r="W7" s="66"/>
      <c r="X7" s="66"/>
      <c r="Y7" s="66"/>
      <c r="Z7" s="66"/>
      <c r="AA7" s="66"/>
      <c r="AB7" s="66"/>
      <c r="AC7" s="66"/>
      <c r="AD7" s="66"/>
      <c r="AE7" s="66"/>
      <c r="AF7" s="66"/>
      <c r="AG7" s="66"/>
      <c r="AH7" s="66"/>
      <c r="AI7" s="66"/>
      <c r="AJ7" s="66"/>
      <c r="AK7" s="66"/>
      <c r="AL7" s="66"/>
      <c r="AM7" s="66"/>
      <c r="AN7" s="66"/>
      <c r="AO7" s="66"/>
      <c r="AP7" s="66"/>
      <c r="AQ7" s="66"/>
      <c r="AR7" s="66"/>
      <c r="AS7" s="66"/>
      <c r="AT7" s="66"/>
      <c r="AU7" s="66"/>
      <c r="AV7" s="66"/>
      <c r="AW7" s="66"/>
      <c r="AX7" s="66"/>
      <c r="AY7" s="66"/>
      <c r="AZ7" s="66"/>
    </row>
    <row r="8" spans="1:52" s="10" customFormat="1" ht="86.25" customHeight="1" thickBot="1" x14ac:dyDescent="0.35">
      <c r="A8" s="13"/>
      <c r="B8" s="40"/>
      <c r="C8" s="69" t="s">
        <v>206</v>
      </c>
      <c r="D8" s="492" t="s">
        <v>629</v>
      </c>
      <c r="E8" s="493"/>
      <c r="F8" s="476" t="s">
        <v>661</v>
      </c>
      <c r="G8" s="477"/>
      <c r="H8" s="116" t="s">
        <v>902</v>
      </c>
      <c r="I8" s="117" t="s">
        <v>665</v>
      </c>
      <c r="J8" s="41"/>
      <c r="L8" s="66"/>
      <c r="M8" s="66"/>
      <c r="N8" s="66"/>
      <c r="O8" s="66"/>
      <c r="P8" s="66"/>
      <c r="Q8" s="66"/>
      <c r="R8" s="66"/>
      <c r="S8" s="66"/>
      <c r="T8" s="66"/>
      <c r="U8" s="66"/>
      <c r="V8" s="66"/>
      <c r="W8" s="66"/>
      <c r="X8" s="66"/>
      <c r="Y8" s="66"/>
      <c r="Z8" s="66"/>
      <c r="AA8" s="66"/>
      <c r="AB8" s="66"/>
      <c r="AC8" s="66"/>
      <c r="AD8" s="66"/>
      <c r="AE8" s="66"/>
      <c r="AF8" s="66"/>
      <c r="AG8" s="66"/>
      <c r="AH8" s="66"/>
      <c r="AI8" s="66"/>
      <c r="AJ8" s="66"/>
      <c r="AK8" s="66"/>
      <c r="AL8" s="66"/>
      <c r="AM8" s="66"/>
      <c r="AN8" s="66"/>
      <c r="AO8" s="66"/>
      <c r="AP8" s="66"/>
      <c r="AQ8" s="66"/>
      <c r="AR8" s="66"/>
      <c r="AS8" s="66"/>
      <c r="AT8" s="66"/>
      <c r="AU8" s="66"/>
      <c r="AV8" s="66"/>
      <c r="AW8" s="66"/>
      <c r="AX8" s="66"/>
      <c r="AY8" s="66"/>
      <c r="AZ8" s="66"/>
    </row>
    <row r="9" spans="1:52" s="10" customFormat="1" ht="49.5" customHeight="1" thickBot="1" x14ac:dyDescent="0.35">
      <c r="A9" s="13"/>
      <c r="B9" s="40"/>
      <c r="C9" s="69"/>
      <c r="D9" s="476" t="s">
        <v>630</v>
      </c>
      <c r="E9" s="477"/>
      <c r="F9" s="476" t="s">
        <v>1000</v>
      </c>
      <c r="G9" s="477"/>
      <c r="H9" s="116" t="s">
        <v>998</v>
      </c>
      <c r="I9" s="117" t="s">
        <v>4</v>
      </c>
      <c r="J9" s="41"/>
      <c r="L9" s="66"/>
      <c r="M9" s="66"/>
      <c r="N9" s="66"/>
      <c r="O9" s="66"/>
      <c r="P9" s="66"/>
      <c r="Q9" s="66"/>
      <c r="R9" s="66"/>
      <c r="S9" s="66"/>
      <c r="T9" s="66"/>
      <c r="U9" s="66"/>
      <c r="V9" s="66"/>
      <c r="W9" s="66"/>
      <c r="X9" s="66"/>
      <c r="Y9" s="66"/>
      <c r="Z9" s="66"/>
      <c r="AA9" s="66"/>
      <c r="AB9" s="66"/>
      <c r="AC9" s="66"/>
      <c r="AD9" s="66"/>
      <c r="AE9" s="66"/>
      <c r="AF9" s="66"/>
      <c r="AG9" s="66"/>
      <c r="AH9" s="66"/>
      <c r="AI9" s="66"/>
      <c r="AJ9" s="66"/>
      <c r="AK9" s="66"/>
      <c r="AL9" s="66"/>
      <c r="AM9" s="66"/>
      <c r="AN9" s="66"/>
      <c r="AO9" s="66"/>
      <c r="AP9" s="66"/>
      <c r="AQ9" s="66"/>
      <c r="AR9" s="66"/>
      <c r="AS9" s="66"/>
      <c r="AT9" s="66"/>
      <c r="AU9" s="66"/>
      <c r="AV9" s="66"/>
      <c r="AW9" s="66"/>
      <c r="AX9" s="66"/>
      <c r="AY9" s="66"/>
      <c r="AZ9" s="66"/>
    </row>
    <row r="10" spans="1:52" s="10" customFormat="1" ht="78.75" customHeight="1" thickBot="1" x14ac:dyDescent="0.35">
      <c r="A10" s="13"/>
      <c r="B10" s="40"/>
      <c r="C10" s="69"/>
      <c r="D10" s="476" t="s">
        <v>631</v>
      </c>
      <c r="E10" s="477"/>
      <c r="F10" s="476" t="s">
        <v>651</v>
      </c>
      <c r="G10" s="477"/>
      <c r="H10" s="115" t="s">
        <v>904</v>
      </c>
      <c r="I10" s="117" t="s">
        <v>666</v>
      </c>
      <c r="J10" s="41"/>
      <c r="L10" s="66"/>
      <c r="M10" s="66"/>
      <c r="N10" s="66"/>
      <c r="O10" s="66"/>
      <c r="P10" s="66"/>
      <c r="Q10" s="66"/>
      <c r="R10" s="66"/>
      <c r="S10" s="66"/>
      <c r="T10" s="66"/>
      <c r="U10" s="66"/>
      <c r="V10" s="66"/>
      <c r="W10" s="66"/>
      <c r="X10" s="66"/>
      <c r="Y10" s="66"/>
      <c r="Z10" s="66"/>
      <c r="AA10" s="66"/>
      <c r="AB10" s="66"/>
      <c r="AC10" s="66"/>
      <c r="AD10" s="66"/>
      <c r="AE10" s="66"/>
      <c r="AF10" s="66"/>
      <c r="AG10" s="66"/>
      <c r="AH10" s="66"/>
      <c r="AI10" s="66"/>
      <c r="AJ10" s="66"/>
      <c r="AK10" s="66"/>
      <c r="AL10" s="66"/>
      <c r="AM10" s="66"/>
      <c r="AN10" s="66"/>
      <c r="AO10" s="66"/>
      <c r="AP10" s="66"/>
      <c r="AQ10" s="66"/>
      <c r="AR10" s="66"/>
      <c r="AS10" s="66"/>
      <c r="AT10" s="66"/>
      <c r="AU10" s="66"/>
      <c r="AV10" s="66"/>
      <c r="AW10" s="66"/>
      <c r="AX10" s="66"/>
      <c r="AY10" s="66"/>
      <c r="AZ10" s="66"/>
    </row>
    <row r="11" spans="1:52" s="10" customFormat="1" ht="52.5" customHeight="1" thickBot="1" x14ac:dyDescent="0.35">
      <c r="A11" s="13"/>
      <c r="B11" s="40"/>
      <c r="C11" s="69"/>
      <c r="D11" s="476" t="s">
        <v>632</v>
      </c>
      <c r="E11" s="477"/>
      <c r="F11" s="476" t="s">
        <v>1001</v>
      </c>
      <c r="G11" s="477"/>
      <c r="H11" s="115" t="s">
        <v>999</v>
      </c>
      <c r="I11" s="117" t="s">
        <v>4</v>
      </c>
      <c r="J11" s="41"/>
      <c r="L11" s="66"/>
      <c r="M11" s="66"/>
      <c r="N11" s="66"/>
      <c r="O11" s="66"/>
      <c r="P11" s="66"/>
      <c r="Q11" s="66"/>
      <c r="R11" s="66"/>
      <c r="S11" s="66"/>
      <c r="T11" s="66"/>
      <c r="U11" s="66"/>
      <c r="V11" s="66"/>
      <c r="W11" s="66"/>
      <c r="X11" s="66"/>
      <c r="Y11" s="66"/>
      <c r="Z11" s="66"/>
      <c r="AA11" s="66"/>
      <c r="AB11" s="66"/>
      <c r="AC11" s="66"/>
      <c r="AD11" s="66"/>
      <c r="AE11" s="66"/>
      <c r="AF11" s="66"/>
      <c r="AG11" s="66"/>
      <c r="AH11" s="66"/>
      <c r="AI11" s="66"/>
      <c r="AJ11" s="66"/>
      <c r="AK11" s="66"/>
      <c r="AL11" s="66"/>
      <c r="AM11" s="66"/>
      <c r="AN11" s="66"/>
      <c r="AO11" s="66"/>
      <c r="AP11" s="66"/>
      <c r="AQ11" s="66"/>
      <c r="AR11" s="66"/>
      <c r="AS11" s="66"/>
      <c r="AT11" s="66"/>
      <c r="AU11" s="66"/>
      <c r="AV11" s="66"/>
      <c r="AW11" s="66"/>
      <c r="AX11" s="66"/>
      <c r="AY11" s="66"/>
      <c r="AZ11" s="66"/>
    </row>
    <row r="12" spans="1:52" s="10" customFormat="1" ht="105.75" customHeight="1" thickBot="1" x14ac:dyDescent="0.35">
      <c r="A12" s="13"/>
      <c r="B12" s="40"/>
      <c r="C12" s="69"/>
      <c r="D12" s="476" t="s">
        <v>633</v>
      </c>
      <c r="E12" s="477"/>
      <c r="F12" s="476" t="s">
        <v>652</v>
      </c>
      <c r="G12" s="477"/>
      <c r="H12" s="115" t="s">
        <v>905</v>
      </c>
      <c r="I12" s="117" t="s">
        <v>4</v>
      </c>
      <c r="J12" s="41"/>
      <c r="L12" s="66"/>
      <c r="M12" s="66"/>
      <c r="N12" s="66"/>
      <c r="O12" s="66"/>
      <c r="P12" s="66"/>
      <c r="Q12" s="66"/>
      <c r="R12" s="66"/>
      <c r="S12" s="66"/>
      <c r="T12" s="66"/>
      <c r="U12" s="66"/>
      <c r="V12" s="66"/>
      <c r="W12" s="66"/>
      <c r="X12" s="66"/>
      <c r="Y12" s="66"/>
      <c r="Z12" s="66"/>
      <c r="AA12" s="66"/>
      <c r="AB12" s="66"/>
      <c r="AC12" s="66"/>
      <c r="AD12" s="66"/>
      <c r="AE12" s="66"/>
      <c r="AF12" s="66"/>
      <c r="AG12" s="66"/>
      <c r="AH12" s="66"/>
      <c r="AI12" s="66"/>
      <c r="AJ12" s="66"/>
      <c r="AK12" s="66"/>
      <c r="AL12" s="66"/>
      <c r="AM12" s="66"/>
      <c r="AN12" s="66"/>
      <c r="AO12" s="66"/>
      <c r="AP12" s="66"/>
      <c r="AQ12" s="66"/>
      <c r="AR12" s="66"/>
      <c r="AS12" s="66"/>
      <c r="AT12" s="66"/>
      <c r="AU12" s="66"/>
      <c r="AV12" s="66"/>
      <c r="AW12" s="66"/>
      <c r="AX12" s="66"/>
      <c r="AY12" s="66"/>
      <c r="AZ12" s="66"/>
    </row>
    <row r="13" spans="1:52" s="10" customFormat="1" ht="66" customHeight="1" thickBot="1" x14ac:dyDescent="0.35">
      <c r="A13" s="13"/>
      <c r="B13" s="40"/>
      <c r="C13" s="69"/>
      <c r="D13" s="476" t="s">
        <v>634</v>
      </c>
      <c r="E13" s="477"/>
      <c r="F13" s="476" t="s">
        <v>652</v>
      </c>
      <c r="G13" s="477"/>
      <c r="H13" s="115" t="s">
        <v>906</v>
      </c>
      <c r="I13" s="117" t="s">
        <v>666</v>
      </c>
      <c r="J13" s="41"/>
      <c r="L13" s="66"/>
      <c r="M13" s="66"/>
      <c r="N13" s="66"/>
      <c r="O13" s="66"/>
      <c r="P13" s="66"/>
      <c r="Q13" s="66"/>
      <c r="R13" s="66"/>
      <c r="S13" s="66"/>
      <c r="T13" s="66"/>
      <c r="U13" s="66"/>
      <c r="V13" s="66"/>
      <c r="W13" s="66"/>
      <c r="X13" s="66"/>
      <c r="Y13" s="66"/>
      <c r="Z13" s="66"/>
      <c r="AA13" s="66"/>
      <c r="AB13" s="66"/>
      <c r="AC13" s="66"/>
      <c r="AD13" s="66"/>
      <c r="AE13" s="66"/>
      <c r="AF13" s="66"/>
      <c r="AG13" s="66"/>
      <c r="AH13" s="66"/>
      <c r="AI13" s="66"/>
      <c r="AJ13" s="66"/>
      <c r="AK13" s="66"/>
      <c r="AL13" s="66"/>
      <c r="AM13" s="66"/>
      <c r="AN13" s="66"/>
      <c r="AO13" s="66"/>
      <c r="AP13" s="66"/>
      <c r="AQ13" s="66"/>
      <c r="AR13" s="66"/>
      <c r="AS13" s="66"/>
      <c r="AT13" s="66"/>
      <c r="AU13" s="66"/>
      <c r="AV13" s="66"/>
      <c r="AW13" s="66"/>
      <c r="AX13" s="66"/>
      <c r="AY13" s="66"/>
      <c r="AZ13" s="66"/>
    </row>
    <row r="14" spans="1:52" s="10" customFormat="1" ht="71.25" customHeight="1" thickBot="1" x14ac:dyDescent="0.35">
      <c r="A14" s="13"/>
      <c r="B14" s="40"/>
      <c r="C14" s="69"/>
      <c r="D14" s="476" t="s">
        <v>635</v>
      </c>
      <c r="E14" s="477"/>
      <c r="F14" s="476" t="s">
        <v>1002</v>
      </c>
      <c r="G14" s="477"/>
      <c r="H14" s="115" t="s">
        <v>1003</v>
      </c>
      <c r="I14" s="117" t="s">
        <v>4</v>
      </c>
      <c r="J14" s="41"/>
      <c r="L14" s="66"/>
      <c r="M14" s="66"/>
      <c r="N14" s="66"/>
      <c r="O14" s="66"/>
      <c r="P14" s="66"/>
      <c r="Q14" s="66"/>
      <c r="R14" s="66"/>
      <c r="S14" s="66"/>
      <c r="T14" s="66"/>
      <c r="U14" s="66"/>
      <c r="V14" s="66"/>
      <c r="W14" s="66"/>
      <c r="X14" s="66"/>
      <c r="Y14" s="66"/>
      <c r="Z14" s="66"/>
      <c r="AA14" s="66"/>
      <c r="AB14" s="66"/>
      <c r="AC14" s="66"/>
      <c r="AD14" s="66"/>
      <c r="AE14" s="66"/>
      <c r="AF14" s="66"/>
      <c r="AG14" s="66"/>
      <c r="AH14" s="66"/>
      <c r="AI14" s="66"/>
      <c r="AJ14" s="66"/>
      <c r="AK14" s="66"/>
      <c r="AL14" s="66"/>
      <c r="AM14" s="66"/>
      <c r="AN14" s="66"/>
      <c r="AO14" s="66"/>
      <c r="AP14" s="66"/>
      <c r="AQ14" s="66"/>
      <c r="AR14" s="66"/>
      <c r="AS14" s="66"/>
      <c r="AT14" s="66"/>
      <c r="AU14" s="66"/>
      <c r="AV14" s="66"/>
      <c r="AW14" s="66"/>
      <c r="AX14" s="66"/>
      <c r="AY14" s="66"/>
      <c r="AZ14" s="66"/>
    </row>
    <row r="15" spans="1:52" s="10" customFormat="1" ht="57.75" customHeight="1" thickBot="1" x14ac:dyDescent="0.35">
      <c r="A15" s="13"/>
      <c r="B15" s="40"/>
      <c r="C15" s="69"/>
      <c r="D15" s="476" t="s">
        <v>636</v>
      </c>
      <c r="E15" s="477"/>
      <c r="F15" s="476" t="s">
        <v>907</v>
      </c>
      <c r="G15" s="477"/>
      <c r="H15" s="115" t="s">
        <v>1045</v>
      </c>
      <c r="I15" s="117" t="s">
        <v>4</v>
      </c>
      <c r="J15" s="41"/>
      <c r="L15" s="66"/>
      <c r="M15" s="66"/>
      <c r="N15" s="66"/>
      <c r="O15" s="66"/>
      <c r="P15" s="66"/>
      <c r="Q15" s="66"/>
      <c r="R15" s="66"/>
      <c r="S15" s="66"/>
      <c r="T15" s="66"/>
      <c r="U15" s="66"/>
      <c r="V15" s="66"/>
      <c r="W15" s="66"/>
      <c r="X15" s="66"/>
      <c r="Y15" s="66"/>
      <c r="Z15" s="66"/>
      <c r="AA15" s="66"/>
      <c r="AB15" s="66"/>
      <c r="AC15" s="66"/>
      <c r="AD15" s="66"/>
      <c r="AE15" s="66"/>
      <c r="AF15" s="66"/>
      <c r="AG15" s="66"/>
      <c r="AH15" s="66"/>
      <c r="AI15" s="66"/>
      <c r="AJ15" s="66"/>
      <c r="AK15" s="66"/>
      <c r="AL15" s="66"/>
      <c r="AM15" s="66"/>
      <c r="AN15" s="66"/>
      <c r="AO15" s="66"/>
      <c r="AP15" s="66"/>
      <c r="AQ15" s="66"/>
      <c r="AR15" s="66"/>
      <c r="AS15" s="66"/>
      <c r="AT15" s="66"/>
      <c r="AU15" s="66"/>
      <c r="AV15" s="66"/>
      <c r="AW15" s="66"/>
      <c r="AX15" s="66"/>
      <c r="AY15" s="66"/>
      <c r="AZ15" s="66"/>
    </row>
    <row r="16" spans="1:52" s="10" customFormat="1" ht="84" customHeight="1" thickBot="1" x14ac:dyDescent="0.35">
      <c r="A16" s="13"/>
      <c r="B16" s="40"/>
      <c r="C16" s="69"/>
      <c r="D16" s="476" t="s">
        <v>637</v>
      </c>
      <c r="E16" s="477"/>
      <c r="F16" s="476" t="s">
        <v>908</v>
      </c>
      <c r="G16" s="477"/>
      <c r="H16" s="115" t="s">
        <v>926</v>
      </c>
      <c r="I16" s="117" t="s">
        <v>4</v>
      </c>
      <c r="J16" s="41"/>
      <c r="L16" s="66"/>
      <c r="M16" s="66"/>
      <c r="N16" s="66"/>
      <c r="O16" s="66"/>
      <c r="P16" s="66"/>
      <c r="Q16" s="66"/>
      <c r="R16" s="66"/>
      <c r="S16" s="66"/>
      <c r="T16" s="66"/>
      <c r="U16" s="66"/>
      <c r="V16" s="66"/>
      <c r="W16" s="66"/>
      <c r="X16" s="66"/>
      <c r="Y16" s="66"/>
      <c r="Z16" s="66"/>
      <c r="AA16" s="66"/>
      <c r="AB16" s="66"/>
      <c r="AC16" s="66"/>
      <c r="AD16" s="66"/>
      <c r="AE16" s="66"/>
      <c r="AF16" s="66"/>
      <c r="AG16" s="66"/>
      <c r="AH16" s="66"/>
      <c r="AI16" s="66"/>
      <c r="AJ16" s="66"/>
      <c r="AK16" s="66"/>
      <c r="AL16" s="66"/>
      <c r="AM16" s="66"/>
      <c r="AN16" s="66"/>
      <c r="AO16" s="66"/>
      <c r="AP16" s="66"/>
      <c r="AQ16" s="66"/>
      <c r="AR16" s="66"/>
      <c r="AS16" s="66"/>
      <c r="AT16" s="66"/>
      <c r="AU16" s="66"/>
      <c r="AV16" s="66"/>
      <c r="AW16" s="66"/>
      <c r="AX16" s="66"/>
      <c r="AY16" s="66"/>
      <c r="AZ16" s="66"/>
    </row>
    <row r="17" spans="1:52" s="10" customFormat="1" ht="53.25" customHeight="1" thickBot="1" x14ac:dyDescent="0.35">
      <c r="A17" s="13"/>
      <c r="B17" s="40"/>
      <c r="C17" s="69"/>
      <c r="D17" s="476" t="s">
        <v>638</v>
      </c>
      <c r="E17" s="477"/>
      <c r="F17" s="476" t="s">
        <v>909</v>
      </c>
      <c r="G17" s="477"/>
      <c r="H17" s="115" t="s">
        <v>927</v>
      </c>
      <c r="I17" s="117" t="s">
        <v>4</v>
      </c>
      <c r="J17" s="41"/>
      <c r="L17" s="66"/>
      <c r="M17" s="66"/>
      <c r="N17" s="66"/>
      <c r="O17" s="66"/>
      <c r="P17" s="66"/>
      <c r="Q17" s="66"/>
      <c r="R17" s="66"/>
      <c r="S17" s="66"/>
      <c r="T17" s="66"/>
      <c r="U17" s="66"/>
      <c r="V17" s="66"/>
      <c r="W17" s="66"/>
      <c r="X17" s="66"/>
      <c r="Y17" s="66"/>
      <c r="Z17" s="66"/>
      <c r="AA17" s="66"/>
      <c r="AB17" s="66"/>
      <c r="AC17" s="66"/>
      <c r="AD17" s="66"/>
      <c r="AE17" s="66"/>
      <c r="AF17" s="66"/>
      <c r="AG17" s="66"/>
      <c r="AH17" s="66"/>
      <c r="AI17" s="66"/>
      <c r="AJ17" s="66"/>
      <c r="AK17" s="66"/>
      <c r="AL17" s="66"/>
      <c r="AM17" s="66"/>
      <c r="AN17" s="66"/>
      <c r="AO17" s="66"/>
      <c r="AP17" s="66"/>
      <c r="AQ17" s="66"/>
      <c r="AR17" s="66"/>
      <c r="AS17" s="66"/>
      <c r="AT17" s="66"/>
      <c r="AU17" s="66"/>
      <c r="AV17" s="66"/>
      <c r="AW17" s="66"/>
      <c r="AX17" s="66"/>
      <c r="AY17" s="66"/>
      <c r="AZ17" s="66"/>
    </row>
    <row r="18" spans="1:52" s="10" customFormat="1" ht="54.75" customHeight="1" thickBot="1" x14ac:dyDescent="0.35">
      <c r="A18" s="13"/>
      <c r="B18" s="40"/>
      <c r="C18" s="69"/>
      <c r="D18" s="476" t="s">
        <v>639</v>
      </c>
      <c r="E18" s="477"/>
      <c r="F18" s="476" t="s">
        <v>1004</v>
      </c>
      <c r="G18" s="477"/>
      <c r="H18" s="129" t="s">
        <v>997</v>
      </c>
      <c r="I18" s="135" t="s">
        <v>4</v>
      </c>
      <c r="J18" s="41"/>
      <c r="L18" s="66"/>
      <c r="M18" s="66"/>
      <c r="N18" s="66"/>
      <c r="O18" s="66"/>
      <c r="P18" s="66"/>
      <c r="Q18" s="66"/>
      <c r="R18" s="66"/>
      <c r="S18" s="66"/>
      <c r="T18" s="66"/>
      <c r="U18" s="66"/>
      <c r="V18" s="66"/>
      <c r="W18" s="66"/>
      <c r="X18" s="66"/>
      <c r="Y18" s="66"/>
      <c r="Z18" s="66"/>
      <c r="AA18" s="66"/>
      <c r="AB18" s="66"/>
      <c r="AC18" s="66"/>
      <c r="AD18" s="66"/>
      <c r="AE18" s="66"/>
      <c r="AF18" s="66"/>
      <c r="AG18" s="66"/>
      <c r="AH18" s="66"/>
      <c r="AI18" s="66"/>
      <c r="AJ18" s="66"/>
      <c r="AK18" s="66"/>
      <c r="AL18" s="66"/>
      <c r="AM18" s="66"/>
      <c r="AN18" s="66"/>
      <c r="AO18" s="66"/>
      <c r="AP18" s="66"/>
      <c r="AQ18" s="66"/>
      <c r="AR18" s="66"/>
      <c r="AS18" s="66"/>
      <c r="AT18" s="66"/>
      <c r="AU18" s="66"/>
      <c r="AV18" s="66"/>
      <c r="AW18" s="66"/>
      <c r="AX18" s="66"/>
      <c r="AY18" s="66"/>
      <c r="AZ18" s="66"/>
    </row>
    <row r="19" spans="1:52" s="10" customFormat="1" ht="78" customHeight="1" thickBot="1" x14ac:dyDescent="0.35">
      <c r="A19" s="13"/>
      <c r="B19" s="40"/>
      <c r="C19" s="69"/>
      <c r="D19" s="476" t="s">
        <v>640</v>
      </c>
      <c r="E19" s="477"/>
      <c r="F19" s="476" t="s">
        <v>653</v>
      </c>
      <c r="G19" s="477"/>
      <c r="H19" s="115" t="s">
        <v>928</v>
      </c>
      <c r="I19" s="117" t="s">
        <v>4</v>
      </c>
      <c r="J19" s="41"/>
      <c r="L19" s="66"/>
      <c r="M19" s="66"/>
      <c r="N19" s="66"/>
      <c r="O19" s="66"/>
      <c r="P19" s="66"/>
      <c r="Q19" s="66"/>
      <c r="R19" s="66"/>
      <c r="S19" s="66"/>
      <c r="T19" s="66"/>
      <c r="U19" s="66"/>
      <c r="V19" s="66"/>
      <c r="W19" s="66"/>
      <c r="X19" s="66"/>
      <c r="Y19" s="66"/>
      <c r="Z19" s="66"/>
      <c r="AA19" s="66"/>
      <c r="AB19" s="66"/>
      <c r="AC19" s="66"/>
      <c r="AD19" s="66"/>
      <c r="AE19" s="66"/>
      <c r="AF19" s="66"/>
      <c r="AG19" s="66"/>
      <c r="AH19" s="66"/>
      <c r="AI19" s="66"/>
      <c r="AJ19" s="66"/>
      <c r="AK19" s="66"/>
      <c r="AL19" s="66"/>
      <c r="AM19" s="66"/>
      <c r="AN19" s="66"/>
      <c r="AO19" s="66"/>
      <c r="AP19" s="66"/>
      <c r="AQ19" s="66"/>
      <c r="AR19" s="66"/>
      <c r="AS19" s="66"/>
      <c r="AT19" s="66"/>
      <c r="AU19" s="66"/>
      <c r="AV19" s="66"/>
      <c r="AW19" s="66"/>
      <c r="AX19" s="66"/>
      <c r="AY19" s="66"/>
      <c r="AZ19" s="66"/>
    </row>
    <row r="20" spans="1:52" s="10" customFormat="1" ht="65.25" customHeight="1" thickBot="1" x14ac:dyDescent="0.35">
      <c r="A20" s="13"/>
      <c r="B20" s="40"/>
      <c r="C20" s="69"/>
      <c r="D20" s="476" t="s">
        <v>641</v>
      </c>
      <c r="E20" s="477"/>
      <c r="F20" s="476" t="s">
        <v>1005</v>
      </c>
      <c r="G20" s="477"/>
      <c r="H20" s="115" t="s">
        <v>662</v>
      </c>
      <c r="I20" s="117" t="s">
        <v>4</v>
      </c>
      <c r="J20" s="41"/>
      <c r="L20" s="66"/>
      <c r="M20" s="66"/>
      <c r="N20" s="66"/>
      <c r="O20" s="66"/>
      <c r="P20" s="66"/>
      <c r="Q20" s="66"/>
      <c r="R20" s="66"/>
      <c r="S20" s="66"/>
      <c r="T20" s="66"/>
      <c r="U20" s="66"/>
      <c r="V20" s="66"/>
      <c r="W20" s="66"/>
      <c r="X20" s="66"/>
      <c r="Y20" s="66"/>
      <c r="Z20" s="66"/>
      <c r="AA20" s="66"/>
      <c r="AB20" s="66"/>
      <c r="AC20" s="66"/>
      <c r="AD20" s="66"/>
      <c r="AE20" s="66"/>
      <c r="AF20" s="66"/>
      <c r="AG20" s="66"/>
      <c r="AH20" s="66"/>
      <c r="AI20" s="66"/>
      <c r="AJ20" s="66"/>
      <c r="AK20" s="66"/>
      <c r="AL20" s="66"/>
      <c r="AM20" s="66"/>
      <c r="AN20" s="66"/>
      <c r="AO20" s="66"/>
      <c r="AP20" s="66"/>
      <c r="AQ20" s="66"/>
      <c r="AR20" s="66"/>
      <c r="AS20" s="66"/>
      <c r="AT20" s="66"/>
      <c r="AU20" s="66"/>
      <c r="AV20" s="66"/>
      <c r="AW20" s="66"/>
      <c r="AX20" s="66"/>
      <c r="AY20" s="66"/>
      <c r="AZ20" s="66"/>
    </row>
    <row r="21" spans="1:52" s="10" customFormat="1" ht="144.6" thickBot="1" x14ac:dyDescent="0.35">
      <c r="A21" s="13"/>
      <c r="B21" s="40"/>
      <c r="C21" s="69"/>
      <c r="D21" s="476" t="s">
        <v>642</v>
      </c>
      <c r="E21" s="477"/>
      <c r="F21" s="476" t="s">
        <v>654</v>
      </c>
      <c r="G21" s="477"/>
      <c r="H21" s="115" t="s">
        <v>1007</v>
      </c>
      <c r="I21" s="117" t="s">
        <v>4</v>
      </c>
      <c r="J21" s="41"/>
      <c r="L21" s="66"/>
      <c r="M21" s="66"/>
      <c r="N21" s="66"/>
      <c r="O21" s="66"/>
      <c r="P21" s="66"/>
      <c r="Q21" s="66"/>
      <c r="R21" s="66"/>
      <c r="S21" s="66"/>
      <c r="T21" s="66"/>
      <c r="U21" s="66"/>
      <c r="V21" s="66"/>
      <c r="W21" s="66"/>
      <c r="X21" s="66"/>
      <c r="Y21" s="66"/>
      <c r="Z21" s="66"/>
      <c r="AA21" s="66"/>
      <c r="AB21" s="66"/>
      <c r="AC21" s="66"/>
      <c r="AD21" s="66"/>
      <c r="AE21" s="66"/>
      <c r="AF21" s="66"/>
      <c r="AG21" s="66"/>
      <c r="AH21" s="66"/>
      <c r="AI21" s="66"/>
      <c r="AJ21" s="66"/>
      <c r="AK21" s="66"/>
      <c r="AL21" s="66"/>
      <c r="AM21" s="66"/>
      <c r="AN21" s="66"/>
      <c r="AO21" s="66"/>
      <c r="AP21" s="66"/>
      <c r="AQ21" s="66"/>
      <c r="AR21" s="66"/>
      <c r="AS21" s="66"/>
      <c r="AT21" s="66"/>
      <c r="AU21" s="66"/>
      <c r="AV21" s="66"/>
      <c r="AW21" s="66"/>
      <c r="AX21" s="66"/>
      <c r="AY21" s="66"/>
      <c r="AZ21" s="66"/>
    </row>
    <row r="22" spans="1:52" s="10" customFormat="1" ht="39.9" customHeight="1" thickBot="1" x14ac:dyDescent="0.35">
      <c r="A22" s="13"/>
      <c r="B22" s="40"/>
      <c r="C22" s="69"/>
      <c r="D22" s="476" t="s">
        <v>643</v>
      </c>
      <c r="E22" s="477"/>
      <c r="F22" s="476" t="s">
        <v>910</v>
      </c>
      <c r="G22" s="477"/>
      <c r="H22" s="115" t="s">
        <v>1008</v>
      </c>
      <c r="I22" s="117" t="s">
        <v>4</v>
      </c>
      <c r="J22" s="41"/>
      <c r="L22" s="66"/>
      <c r="M22" s="66"/>
      <c r="N22" s="66"/>
      <c r="O22" s="66"/>
      <c r="P22" s="66"/>
      <c r="Q22" s="66"/>
      <c r="R22" s="66"/>
      <c r="S22" s="66"/>
      <c r="T22" s="66"/>
      <c r="U22" s="66"/>
      <c r="V22" s="66"/>
      <c r="W22" s="66"/>
      <c r="X22" s="66"/>
      <c r="Y22" s="66"/>
      <c r="Z22" s="66"/>
      <c r="AA22" s="66"/>
      <c r="AB22" s="66"/>
      <c r="AC22" s="66"/>
      <c r="AD22" s="66"/>
      <c r="AE22" s="66"/>
      <c r="AF22" s="66"/>
      <c r="AG22" s="66"/>
      <c r="AH22" s="66"/>
      <c r="AI22" s="66"/>
      <c r="AJ22" s="66"/>
      <c r="AK22" s="66"/>
      <c r="AL22" s="66"/>
      <c r="AM22" s="66"/>
      <c r="AN22" s="66"/>
      <c r="AO22" s="66"/>
      <c r="AP22" s="66"/>
      <c r="AQ22" s="66"/>
      <c r="AR22" s="66"/>
      <c r="AS22" s="66"/>
      <c r="AT22" s="66"/>
      <c r="AU22" s="66"/>
      <c r="AV22" s="66"/>
      <c r="AW22" s="66"/>
      <c r="AX22" s="66"/>
      <c r="AY22" s="66"/>
      <c r="AZ22" s="66"/>
    </row>
    <row r="23" spans="1:52" s="10" customFormat="1" ht="53.25" customHeight="1" thickBot="1" x14ac:dyDescent="0.35">
      <c r="A23" s="13"/>
      <c r="B23" s="40"/>
      <c r="C23" s="69"/>
      <c r="D23" s="476" t="s">
        <v>644</v>
      </c>
      <c r="E23" s="477"/>
      <c r="F23" s="476" t="s">
        <v>655</v>
      </c>
      <c r="G23" s="477"/>
      <c r="H23" s="115" t="s">
        <v>1009</v>
      </c>
      <c r="I23" s="117" t="s">
        <v>666</v>
      </c>
      <c r="J23" s="41"/>
      <c r="L23" s="66"/>
      <c r="M23" s="66"/>
      <c r="N23" s="66"/>
      <c r="O23" s="66"/>
      <c r="P23" s="66"/>
      <c r="Q23" s="66"/>
      <c r="R23" s="66"/>
      <c r="S23" s="66"/>
      <c r="T23" s="66"/>
      <c r="U23" s="66"/>
      <c r="V23" s="66"/>
      <c r="W23" s="66"/>
      <c r="X23" s="66"/>
      <c r="Y23" s="66"/>
      <c r="Z23" s="66"/>
      <c r="AA23" s="66"/>
      <c r="AB23" s="66"/>
      <c r="AC23" s="66"/>
      <c r="AD23" s="66"/>
      <c r="AE23" s="66"/>
      <c r="AF23" s="66"/>
      <c r="AG23" s="66"/>
      <c r="AH23" s="66"/>
      <c r="AI23" s="66"/>
      <c r="AJ23" s="66"/>
      <c r="AK23" s="66"/>
      <c r="AL23" s="66"/>
      <c r="AM23" s="66"/>
      <c r="AN23" s="66"/>
      <c r="AO23" s="66"/>
      <c r="AP23" s="66"/>
      <c r="AQ23" s="66"/>
      <c r="AR23" s="66"/>
      <c r="AS23" s="66"/>
      <c r="AT23" s="66"/>
      <c r="AU23" s="66"/>
      <c r="AV23" s="66"/>
      <c r="AW23" s="66"/>
      <c r="AX23" s="66"/>
      <c r="AY23" s="66"/>
      <c r="AZ23" s="66"/>
    </row>
    <row r="24" spans="1:52" s="10" customFormat="1" ht="43.8" thickBot="1" x14ac:dyDescent="0.35">
      <c r="A24" s="13"/>
      <c r="B24" s="40"/>
      <c r="C24" s="69"/>
      <c r="D24" s="476" t="s">
        <v>645</v>
      </c>
      <c r="E24" s="477"/>
      <c r="F24" s="476" t="s">
        <v>656</v>
      </c>
      <c r="G24" s="477"/>
      <c r="H24" s="129" t="s">
        <v>1006</v>
      </c>
      <c r="I24" s="117" t="s">
        <v>666</v>
      </c>
      <c r="J24" s="41"/>
      <c r="L24" s="66"/>
      <c r="M24" s="66"/>
      <c r="N24" s="66"/>
      <c r="O24" s="66"/>
      <c r="P24" s="66"/>
      <c r="Q24" s="66"/>
      <c r="R24" s="66"/>
      <c r="S24" s="66"/>
      <c r="T24" s="66"/>
      <c r="U24" s="66"/>
      <c r="V24" s="66"/>
      <c r="W24" s="66"/>
      <c r="X24" s="66"/>
      <c r="Y24" s="66"/>
      <c r="Z24" s="66"/>
      <c r="AA24" s="66"/>
      <c r="AB24" s="66"/>
      <c r="AC24" s="66"/>
      <c r="AD24" s="66"/>
      <c r="AE24" s="66"/>
      <c r="AF24" s="66"/>
      <c r="AG24" s="66"/>
      <c r="AH24" s="66"/>
      <c r="AI24" s="66"/>
      <c r="AJ24" s="66"/>
      <c r="AK24" s="66"/>
      <c r="AL24" s="66"/>
      <c r="AM24" s="66"/>
      <c r="AN24" s="66"/>
      <c r="AO24" s="66"/>
      <c r="AP24" s="66"/>
      <c r="AQ24" s="66"/>
      <c r="AR24" s="66"/>
      <c r="AS24" s="66"/>
      <c r="AT24" s="66"/>
      <c r="AU24" s="66"/>
      <c r="AV24" s="66"/>
      <c r="AW24" s="66"/>
      <c r="AX24" s="66"/>
      <c r="AY24" s="66"/>
      <c r="AZ24" s="66"/>
    </row>
    <row r="25" spans="1:52" s="10" customFormat="1" ht="57" customHeight="1" thickBot="1" x14ac:dyDescent="0.35">
      <c r="A25" s="13"/>
      <c r="B25" s="40"/>
      <c r="C25" s="69"/>
      <c r="D25" s="476" t="s">
        <v>646</v>
      </c>
      <c r="E25" s="477"/>
      <c r="F25" s="476" t="s">
        <v>657</v>
      </c>
      <c r="G25" s="477"/>
      <c r="H25" s="129" t="s">
        <v>929</v>
      </c>
      <c r="I25" s="117" t="s">
        <v>4</v>
      </c>
      <c r="J25" s="41"/>
      <c r="L25" s="66"/>
      <c r="M25" s="66"/>
      <c r="N25" s="66"/>
      <c r="O25" s="66"/>
      <c r="P25" s="66"/>
      <c r="Q25" s="66"/>
      <c r="R25" s="66"/>
      <c r="S25" s="66"/>
      <c r="T25" s="66"/>
      <c r="U25" s="66"/>
      <c r="V25" s="66"/>
      <c r="W25" s="66"/>
      <c r="X25" s="66"/>
      <c r="Y25" s="66"/>
      <c r="Z25" s="66"/>
      <c r="AA25" s="66"/>
      <c r="AB25" s="66"/>
      <c r="AC25" s="66"/>
      <c r="AD25" s="66"/>
      <c r="AE25" s="66"/>
      <c r="AF25" s="66"/>
      <c r="AG25" s="66"/>
      <c r="AH25" s="66"/>
      <c r="AI25" s="66"/>
      <c r="AJ25" s="66"/>
      <c r="AK25" s="66"/>
      <c r="AL25" s="66"/>
      <c r="AM25" s="66"/>
      <c r="AN25" s="66"/>
      <c r="AO25" s="66"/>
      <c r="AP25" s="66"/>
      <c r="AQ25" s="66"/>
      <c r="AR25" s="66"/>
      <c r="AS25" s="66"/>
      <c r="AT25" s="66"/>
      <c r="AU25" s="66"/>
      <c r="AV25" s="66"/>
      <c r="AW25" s="66"/>
      <c r="AX25" s="66"/>
      <c r="AY25" s="66"/>
      <c r="AZ25" s="66"/>
    </row>
    <row r="26" spans="1:52" s="10" customFormat="1" ht="39.9" customHeight="1" thickBot="1" x14ac:dyDescent="0.35">
      <c r="A26" s="13"/>
      <c r="B26" s="40"/>
      <c r="C26" s="69"/>
      <c r="D26" s="476" t="s">
        <v>647</v>
      </c>
      <c r="E26" s="477"/>
      <c r="F26" s="476" t="s">
        <v>658</v>
      </c>
      <c r="G26" s="477"/>
      <c r="H26" s="115" t="s">
        <v>911</v>
      </c>
      <c r="I26" s="117" t="s">
        <v>4</v>
      </c>
      <c r="J26" s="41"/>
      <c r="L26" s="66"/>
      <c r="M26" s="66"/>
      <c r="N26" s="66"/>
      <c r="O26" s="66"/>
      <c r="P26" s="66"/>
      <c r="Q26" s="66"/>
      <c r="R26" s="66"/>
      <c r="S26" s="66"/>
      <c r="T26" s="66"/>
      <c r="U26" s="66"/>
      <c r="V26" s="66"/>
      <c r="W26" s="66"/>
      <c r="X26" s="66"/>
      <c r="Y26" s="66"/>
      <c r="Z26" s="66"/>
      <c r="AA26" s="66"/>
      <c r="AB26" s="66"/>
      <c r="AC26" s="66"/>
      <c r="AD26" s="66"/>
      <c r="AE26" s="66"/>
      <c r="AF26" s="66"/>
      <c r="AG26" s="66"/>
      <c r="AH26" s="66"/>
      <c r="AI26" s="66"/>
      <c r="AJ26" s="66"/>
      <c r="AK26" s="66"/>
      <c r="AL26" s="66"/>
      <c r="AM26" s="66"/>
      <c r="AN26" s="66"/>
      <c r="AO26" s="66"/>
      <c r="AP26" s="66"/>
      <c r="AQ26" s="66"/>
      <c r="AR26" s="66"/>
      <c r="AS26" s="66"/>
      <c r="AT26" s="66"/>
      <c r="AU26" s="66"/>
      <c r="AV26" s="66"/>
      <c r="AW26" s="66"/>
      <c r="AX26" s="66"/>
      <c r="AY26" s="66"/>
      <c r="AZ26" s="66"/>
    </row>
    <row r="27" spans="1:52" s="10" customFormat="1" ht="62.25" customHeight="1" thickBot="1" x14ac:dyDescent="0.35">
      <c r="A27" s="13"/>
      <c r="B27" s="40"/>
      <c r="C27" s="69"/>
      <c r="D27" s="476" t="s">
        <v>648</v>
      </c>
      <c r="E27" s="477"/>
      <c r="F27" s="476" t="s">
        <v>912</v>
      </c>
      <c r="G27" s="477"/>
      <c r="H27" s="115" t="s">
        <v>913</v>
      </c>
      <c r="I27" s="117" t="s">
        <v>4</v>
      </c>
      <c r="J27" s="41"/>
      <c r="L27" s="66"/>
      <c r="M27" s="66"/>
      <c r="N27" s="66"/>
      <c r="O27" s="66"/>
      <c r="P27" s="66"/>
      <c r="Q27" s="66"/>
      <c r="R27" s="66"/>
      <c r="S27" s="66"/>
      <c r="T27" s="66"/>
      <c r="U27" s="66"/>
      <c r="V27" s="66"/>
      <c r="W27" s="66"/>
      <c r="X27" s="66"/>
      <c r="Y27" s="66"/>
      <c r="Z27" s="66"/>
      <c r="AA27" s="66"/>
      <c r="AB27" s="66"/>
      <c r="AC27" s="66"/>
      <c r="AD27" s="66"/>
      <c r="AE27" s="66"/>
      <c r="AF27" s="66"/>
      <c r="AG27" s="66"/>
      <c r="AH27" s="66"/>
      <c r="AI27" s="66"/>
      <c r="AJ27" s="66"/>
      <c r="AK27" s="66"/>
      <c r="AL27" s="66"/>
      <c r="AM27" s="66"/>
      <c r="AN27" s="66"/>
      <c r="AO27" s="66"/>
      <c r="AP27" s="66"/>
      <c r="AQ27" s="66"/>
      <c r="AR27" s="66"/>
      <c r="AS27" s="66"/>
      <c r="AT27" s="66"/>
      <c r="AU27" s="66"/>
      <c r="AV27" s="66"/>
      <c r="AW27" s="66"/>
      <c r="AX27" s="66"/>
      <c r="AY27" s="66"/>
      <c r="AZ27" s="66"/>
    </row>
    <row r="28" spans="1:52" s="10" customFormat="1" ht="39.9" customHeight="1" thickBot="1" x14ac:dyDescent="0.35">
      <c r="A28" s="13"/>
      <c r="B28" s="40"/>
      <c r="C28" s="69"/>
      <c r="D28" s="476" t="s">
        <v>649</v>
      </c>
      <c r="E28" s="477"/>
      <c r="F28" s="476" t="s">
        <v>659</v>
      </c>
      <c r="G28" s="477"/>
      <c r="H28" s="115" t="s">
        <v>914</v>
      </c>
      <c r="I28" s="117" t="s">
        <v>666</v>
      </c>
      <c r="J28" s="41"/>
      <c r="L28" s="66"/>
      <c r="M28" s="66"/>
      <c r="N28" s="66"/>
      <c r="O28" s="66"/>
      <c r="P28" s="66"/>
      <c r="Q28" s="66"/>
      <c r="R28" s="66"/>
      <c r="S28" s="66"/>
      <c r="T28" s="66"/>
      <c r="U28" s="66"/>
      <c r="V28" s="66"/>
      <c r="W28" s="66"/>
      <c r="X28" s="66"/>
      <c r="Y28" s="66"/>
      <c r="Z28" s="66"/>
      <c r="AA28" s="66"/>
      <c r="AB28" s="66"/>
      <c r="AC28" s="66"/>
      <c r="AD28" s="66"/>
      <c r="AE28" s="66"/>
      <c r="AF28" s="66"/>
      <c r="AG28" s="66"/>
      <c r="AH28" s="66"/>
      <c r="AI28" s="66"/>
      <c r="AJ28" s="66"/>
      <c r="AK28" s="66"/>
      <c r="AL28" s="66"/>
      <c r="AM28" s="66"/>
      <c r="AN28" s="66"/>
      <c r="AO28" s="66"/>
      <c r="AP28" s="66"/>
      <c r="AQ28" s="66"/>
      <c r="AR28" s="66"/>
      <c r="AS28" s="66"/>
      <c r="AT28" s="66"/>
      <c r="AU28" s="66"/>
      <c r="AV28" s="66"/>
      <c r="AW28" s="66"/>
      <c r="AX28" s="66"/>
      <c r="AY28" s="66"/>
      <c r="AZ28" s="66"/>
    </row>
    <row r="29" spans="1:52" s="10" customFormat="1" ht="39.9" customHeight="1" thickBot="1" x14ac:dyDescent="0.35">
      <c r="A29" s="13"/>
      <c r="B29" s="40"/>
      <c r="C29" s="69"/>
      <c r="D29" s="476" t="s">
        <v>650</v>
      </c>
      <c r="E29" s="477"/>
      <c r="F29" s="476" t="s">
        <v>660</v>
      </c>
      <c r="G29" s="477"/>
      <c r="H29" s="115" t="s">
        <v>663</v>
      </c>
      <c r="I29" s="117" t="s">
        <v>4</v>
      </c>
      <c r="J29" s="41"/>
      <c r="L29" s="66"/>
      <c r="M29" s="66"/>
      <c r="N29" s="66"/>
      <c r="O29" s="66"/>
      <c r="P29" s="66"/>
      <c r="Q29" s="66"/>
      <c r="R29" s="66"/>
      <c r="S29" s="66"/>
      <c r="T29" s="66"/>
      <c r="U29" s="66"/>
      <c r="V29" s="66"/>
      <c r="W29" s="66"/>
      <c r="X29" s="66"/>
      <c r="Y29" s="66"/>
      <c r="Z29" s="66"/>
      <c r="AA29" s="66"/>
      <c r="AB29" s="66"/>
      <c r="AC29" s="66"/>
      <c r="AD29" s="66"/>
      <c r="AE29" s="66"/>
      <c r="AF29" s="66"/>
      <c r="AG29" s="66"/>
      <c r="AH29" s="66"/>
      <c r="AI29" s="66"/>
      <c r="AJ29" s="66"/>
      <c r="AK29" s="66"/>
      <c r="AL29" s="66"/>
      <c r="AM29" s="66"/>
      <c r="AN29" s="66"/>
      <c r="AO29" s="66"/>
      <c r="AP29" s="66"/>
      <c r="AQ29" s="66"/>
      <c r="AR29" s="66"/>
      <c r="AS29" s="66"/>
      <c r="AT29" s="66"/>
      <c r="AU29" s="66"/>
      <c r="AV29" s="66"/>
      <c r="AW29" s="66"/>
      <c r="AX29" s="66"/>
      <c r="AY29" s="66"/>
      <c r="AZ29" s="66"/>
    </row>
    <row r="30" spans="1:52" s="10" customFormat="1" ht="18.75" customHeight="1" thickBot="1" x14ac:dyDescent="0.35">
      <c r="A30" s="13"/>
      <c r="B30" s="40"/>
      <c r="C30" s="67"/>
      <c r="D30" s="42"/>
      <c r="E30" s="42"/>
      <c r="F30" s="42"/>
      <c r="G30" s="42"/>
      <c r="H30" s="76" t="s">
        <v>209</v>
      </c>
      <c r="I30" s="117" t="s">
        <v>4</v>
      </c>
      <c r="J30" s="41"/>
      <c r="L30" s="66"/>
      <c r="M30" s="66"/>
      <c r="N30" s="66"/>
      <c r="O30" s="66"/>
      <c r="P30" s="66"/>
      <c r="Q30" s="66"/>
      <c r="R30" s="66"/>
      <c r="S30" s="66"/>
      <c r="T30" s="66"/>
      <c r="U30" s="66"/>
      <c r="V30" s="66"/>
      <c r="W30" s="66"/>
      <c r="X30" s="66"/>
      <c r="Y30" s="66"/>
      <c r="Z30" s="66"/>
      <c r="AA30" s="66"/>
      <c r="AB30" s="66"/>
      <c r="AC30" s="66"/>
      <c r="AD30" s="66"/>
      <c r="AE30" s="66"/>
      <c r="AF30" s="66"/>
      <c r="AG30" s="66"/>
      <c r="AH30" s="66"/>
      <c r="AI30" s="66"/>
      <c r="AJ30" s="66"/>
      <c r="AK30" s="66"/>
      <c r="AL30" s="66"/>
      <c r="AM30" s="66"/>
      <c r="AN30" s="66"/>
      <c r="AO30" s="66"/>
      <c r="AP30" s="66"/>
      <c r="AQ30" s="66"/>
      <c r="AR30" s="66"/>
      <c r="AS30" s="66"/>
      <c r="AT30" s="66"/>
      <c r="AU30" s="66"/>
      <c r="AV30" s="66"/>
      <c r="AW30" s="66"/>
      <c r="AX30" s="66"/>
      <c r="AY30" s="66"/>
      <c r="AZ30" s="66"/>
    </row>
    <row r="31" spans="1:52" s="10" customFormat="1" ht="18.75" customHeight="1" x14ac:dyDescent="0.3">
      <c r="A31" s="13"/>
      <c r="B31" s="40"/>
      <c r="C31" s="100"/>
      <c r="D31" s="42"/>
      <c r="E31" s="42"/>
      <c r="F31" s="42"/>
      <c r="G31" s="42"/>
      <c r="H31" s="77"/>
      <c r="I31" s="38"/>
      <c r="J31" s="41"/>
      <c r="L31" s="66"/>
      <c r="M31" s="66"/>
      <c r="N31" s="66"/>
      <c r="O31" s="66"/>
      <c r="P31" s="66"/>
      <c r="Q31" s="66"/>
      <c r="R31" s="66"/>
      <c r="S31" s="66"/>
      <c r="T31" s="66"/>
      <c r="U31" s="66"/>
      <c r="V31" s="66"/>
      <c r="W31" s="66"/>
      <c r="X31" s="66"/>
      <c r="Y31" s="66"/>
      <c r="Z31" s="66"/>
      <c r="AA31" s="66"/>
      <c r="AB31" s="66"/>
      <c r="AC31" s="66"/>
      <c r="AD31" s="66"/>
      <c r="AE31" s="66"/>
      <c r="AF31" s="66"/>
      <c r="AG31" s="66"/>
      <c r="AH31" s="66"/>
      <c r="AI31" s="66"/>
      <c r="AJ31" s="66"/>
      <c r="AK31" s="66"/>
      <c r="AL31" s="66"/>
      <c r="AM31" s="66"/>
      <c r="AN31" s="66"/>
      <c r="AO31" s="66"/>
      <c r="AP31" s="66"/>
      <c r="AQ31" s="66"/>
      <c r="AR31" s="66"/>
      <c r="AS31" s="66"/>
      <c r="AT31" s="66"/>
      <c r="AU31" s="66"/>
      <c r="AV31" s="66"/>
      <c r="AW31" s="66"/>
      <c r="AX31" s="66"/>
      <c r="AY31" s="66"/>
      <c r="AZ31" s="66"/>
    </row>
    <row r="32" spans="1:52" s="10" customFormat="1" ht="15" thickBot="1" x14ac:dyDescent="0.35">
      <c r="A32" s="13"/>
      <c r="B32" s="40"/>
      <c r="C32" s="97"/>
      <c r="D32" s="523" t="s">
        <v>1046</v>
      </c>
      <c r="E32" s="523"/>
      <c r="F32" s="523"/>
      <c r="G32" s="523"/>
      <c r="H32" s="523"/>
      <c r="I32" s="523"/>
      <c r="J32" s="41"/>
      <c r="L32" s="66"/>
      <c r="M32" s="66"/>
      <c r="N32" s="66"/>
      <c r="O32" s="66"/>
      <c r="P32" s="66"/>
      <c r="Q32" s="66"/>
      <c r="R32" s="66"/>
      <c r="S32" s="66"/>
      <c r="T32" s="66"/>
      <c r="U32" s="66"/>
      <c r="V32" s="66"/>
      <c r="W32" s="66"/>
      <c r="X32" s="66"/>
      <c r="Y32" s="66"/>
      <c r="Z32" s="66"/>
      <c r="AA32" s="66"/>
      <c r="AB32" s="66"/>
      <c r="AC32" s="66"/>
      <c r="AD32" s="66"/>
      <c r="AE32" s="66"/>
      <c r="AF32" s="66"/>
      <c r="AG32" s="66"/>
      <c r="AH32" s="66"/>
      <c r="AI32" s="66"/>
      <c r="AJ32" s="66"/>
      <c r="AK32" s="66"/>
      <c r="AL32" s="66"/>
      <c r="AM32" s="66"/>
      <c r="AN32" s="66"/>
      <c r="AO32" s="66"/>
      <c r="AP32" s="66"/>
      <c r="AQ32" s="66"/>
      <c r="AR32" s="66"/>
      <c r="AS32" s="66"/>
      <c r="AT32" s="66"/>
      <c r="AU32" s="66"/>
      <c r="AV32" s="66"/>
      <c r="AW32" s="66"/>
      <c r="AX32" s="66"/>
      <c r="AY32" s="66"/>
      <c r="AZ32" s="66"/>
    </row>
    <row r="33" spans="1:52" s="10" customFormat="1" ht="15" thickBot="1" x14ac:dyDescent="0.35">
      <c r="A33" s="13"/>
      <c r="B33" s="40"/>
      <c r="C33" s="97"/>
      <c r="D33" s="60" t="s">
        <v>17</v>
      </c>
      <c r="E33" s="516" t="s">
        <v>664</v>
      </c>
      <c r="F33" s="517"/>
      <c r="G33" s="517"/>
      <c r="H33" s="518"/>
      <c r="I33" s="42"/>
      <c r="J33" s="41"/>
      <c r="L33" s="66"/>
      <c r="M33" s="66"/>
      <c r="N33" s="66"/>
      <c r="O33" s="66"/>
      <c r="P33" s="66"/>
      <c r="Q33" s="66"/>
      <c r="R33" s="66"/>
      <c r="S33" s="66"/>
      <c r="T33" s="66"/>
      <c r="U33" s="66"/>
      <c r="V33" s="66"/>
      <c r="W33" s="66"/>
      <c r="X33" s="66"/>
      <c r="Y33" s="66"/>
      <c r="Z33" s="66"/>
      <c r="AA33" s="66"/>
      <c r="AB33" s="66"/>
      <c r="AC33" s="66"/>
      <c r="AD33" s="66"/>
      <c r="AE33" s="66"/>
      <c r="AF33" s="66"/>
      <c r="AG33" s="66"/>
      <c r="AH33" s="66"/>
      <c r="AI33" s="66"/>
      <c r="AJ33" s="66"/>
      <c r="AK33" s="66"/>
      <c r="AL33" s="66"/>
      <c r="AM33" s="66"/>
      <c r="AN33" s="66"/>
      <c r="AO33" s="66"/>
      <c r="AP33" s="66"/>
      <c r="AQ33" s="66"/>
      <c r="AR33" s="66"/>
      <c r="AS33" s="66"/>
      <c r="AT33" s="66"/>
      <c r="AU33" s="66"/>
      <c r="AV33" s="66"/>
      <c r="AW33" s="66"/>
      <c r="AX33" s="66"/>
      <c r="AY33" s="66"/>
      <c r="AZ33" s="66"/>
    </row>
    <row r="34" spans="1:52" s="10" customFormat="1" ht="15" thickBot="1" x14ac:dyDescent="0.35">
      <c r="A34" s="13"/>
      <c r="B34" s="40"/>
      <c r="C34" s="97"/>
      <c r="D34" s="60" t="s">
        <v>19</v>
      </c>
      <c r="E34" s="481" t="s">
        <v>670</v>
      </c>
      <c r="F34" s="479"/>
      <c r="G34" s="479"/>
      <c r="H34" s="480"/>
      <c r="I34" s="42"/>
      <c r="J34" s="41"/>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66"/>
      <c r="AL34" s="66"/>
      <c r="AM34" s="66"/>
      <c r="AN34" s="66"/>
      <c r="AO34" s="66"/>
      <c r="AP34" s="66"/>
      <c r="AQ34" s="66"/>
      <c r="AR34" s="66"/>
      <c r="AS34" s="66"/>
      <c r="AT34" s="66"/>
      <c r="AU34" s="66"/>
      <c r="AV34" s="66"/>
      <c r="AW34" s="66"/>
      <c r="AX34" s="66"/>
      <c r="AY34" s="66"/>
      <c r="AZ34" s="66"/>
    </row>
    <row r="35" spans="1:52" s="10" customFormat="1" ht="13.5" customHeight="1" x14ac:dyDescent="0.3">
      <c r="A35" s="13"/>
      <c r="B35" s="40"/>
      <c r="C35" s="97"/>
      <c r="D35" s="42"/>
      <c r="E35" s="42"/>
      <c r="F35" s="42"/>
      <c r="G35" s="42"/>
      <c r="H35" s="42"/>
      <c r="I35" s="42"/>
      <c r="J35" s="41"/>
      <c r="L35" s="66"/>
      <c r="M35" s="66"/>
      <c r="N35" s="66"/>
      <c r="O35" s="66"/>
      <c r="P35" s="66"/>
      <c r="Q35" s="66"/>
      <c r="R35" s="66"/>
      <c r="S35" s="66"/>
      <c r="T35" s="66"/>
      <c r="U35" s="66"/>
      <c r="V35" s="66"/>
      <c r="W35" s="66"/>
      <c r="X35" s="66"/>
      <c r="Y35" s="66"/>
      <c r="Z35" s="66"/>
      <c r="AA35" s="66"/>
      <c r="AB35" s="66"/>
      <c r="AC35" s="66"/>
      <c r="AD35" s="66"/>
      <c r="AE35" s="66"/>
      <c r="AF35" s="66"/>
      <c r="AG35" s="66"/>
      <c r="AH35" s="66"/>
      <c r="AI35" s="66"/>
      <c r="AJ35" s="66"/>
      <c r="AK35" s="66"/>
      <c r="AL35" s="66"/>
      <c r="AM35" s="66"/>
      <c r="AN35" s="66"/>
      <c r="AO35" s="66"/>
      <c r="AP35" s="66"/>
      <c r="AQ35" s="66"/>
      <c r="AR35" s="66"/>
      <c r="AS35" s="66"/>
      <c r="AT35" s="66"/>
      <c r="AU35" s="66"/>
      <c r="AV35" s="66"/>
      <c r="AW35" s="66"/>
      <c r="AX35" s="66"/>
      <c r="AY35" s="66"/>
      <c r="AZ35" s="66"/>
    </row>
    <row r="36" spans="1:52" s="10" customFormat="1" ht="26.25" customHeight="1" thickBot="1" x14ac:dyDescent="0.35">
      <c r="A36" s="13"/>
      <c r="B36" s="40"/>
      <c r="C36" s="452" t="s">
        <v>178</v>
      </c>
      <c r="D36" s="452"/>
      <c r="E36" s="452"/>
      <c r="F36" s="452"/>
      <c r="G36" s="452"/>
      <c r="H36" s="452"/>
      <c r="I36" s="72"/>
      <c r="J36" s="41"/>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66"/>
      <c r="AL36" s="66"/>
      <c r="AM36" s="66"/>
      <c r="AN36" s="66"/>
      <c r="AO36" s="66"/>
      <c r="AP36" s="66"/>
      <c r="AQ36" s="66"/>
      <c r="AR36" s="66"/>
      <c r="AS36" s="66"/>
      <c r="AT36" s="66"/>
      <c r="AU36" s="66"/>
      <c r="AV36" s="66"/>
      <c r="AW36" s="66"/>
      <c r="AX36" s="66"/>
      <c r="AY36" s="66"/>
      <c r="AZ36" s="66"/>
    </row>
    <row r="37" spans="1:52" s="10" customFormat="1" ht="30.75" customHeight="1" x14ac:dyDescent="0.3">
      <c r="A37" s="13"/>
      <c r="B37" s="40"/>
      <c r="C37" s="74"/>
      <c r="D37" s="483" t="s">
        <v>1047</v>
      </c>
      <c r="E37" s="484"/>
      <c r="F37" s="484"/>
      <c r="G37" s="484"/>
      <c r="H37" s="484"/>
      <c r="I37" s="485"/>
      <c r="J37" s="41"/>
      <c r="L37" s="66"/>
      <c r="M37" s="66"/>
      <c r="N37" s="66"/>
      <c r="O37" s="66"/>
      <c r="P37" s="66"/>
      <c r="Q37" s="66"/>
      <c r="R37" s="66"/>
      <c r="S37" s="66"/>
      <c r="T37" s="66"/>
      <c r="U37" s="66"/>
      <c r="V37" s="66"/>
      <c r="W37" s="66"/>
      <c r="X37" s="66"/>
      <c r="Y37" s="66"/>
      <c r="Z37" s="66"/>
      <c r="AA37" s="66"/>
      <c r="AB37" s="66"/>
      <c r="AC37" s="66"/>
      <c r="AD37" s="66"/>
      <c r="AE37" s="66"/>
      <c r="AF37" s="66"/>
      <c r="AG37" s="66"/>
      <c r="AH37" s="66"/>
      <c r="AI37" s="66"/>
      <c r="AJ37" s="66"/>
      <c r="AK37" s="66"/>
      <c r="AL37" s="66"/>
      <c r="AM37" s="66"/>
      <c r="AN37" s="66"/>
      <c r="AO37" s="66"/>
      <c r="AP37" s="66"/>
      <c r="AQ37" s="66"/>
      <c r="AR37" s="66"/>
      <c r="AS37" s="66"/>
      <c r="AT37" s="66"/>
      <c r="AU37" s="66"/>
      <c r="AV37" s="66"/>
      <c r="AW37" s="66"/>
      <c r="AX37" s="66"/>
      <c r="AY37" s="66"/>
      <c r="AZ37" s="66"/>
    </row>
    <row r="38" spans="1:52" s="10" customFormat="1" ht="30.75" customHeight="1" x14ac:dyDescent="0.3">
      <c r="A38" s="13"/>
      <c r="B38" s="40"/>
      <c r="C38" s="74"/>
      <c r="D38" s="486"/>
      <c r="E38" s="487"/>
      <c r="F38" s="487"/>
      <c r="G38" s="487"/>
      <c r="H38" s="487"/>
      <c r="I38" s="488"/>
      <c r="J38" s="41"/>
      <c r="L38" s="66"/>
      <c r="M38" s="66"/>
      <c r="N38" s="66"/>
      <c r="O38" s="66"/>
      <c r="P38" s="66"/>
      <c r="Q38" s="66"/>
      <c r="R38" s="66"/>
      <c r="S38" s="66"/>
      <c r="T38" s="66"/>
      <c r="U38" s="66"/>
      <c r="V38" s="66"/>
      <c r="W38" s="66"/>
      <c r="X38" s="66"/>
      <c r="Y38" s="66"/>
      <c r="Z38" s="66"/>
      <c r="AA38" s="66"/>
      <c r="AB38" s="66"/>
      <c r="AC38" s="66"/>
      <c r="AD38" s="66"/>
      <c r="AE38" s="66"/>
      <c r="AF38" s="66"/>
      <c r="AG38" s="66"/>
      <c r="AH38" s="66"/>
      <c r="AI38" s="66"/>
      <c r="AJ38" s="66"/>
      <c r="AK38" s="66"/>
      <c r="AL38" s="66"/>
      <c r="AM38" s="66"/>
      <c r="AN38" s="66"/>
      <c r="AO38" s="66"/>
      <c r="AP38" s="66"/>
      <c r="AQ38" s="66"/>
      <c r="AR38" s="66"/>
      <c r="AS38" s="66"/>
      <c r="AT38" s="66"/>
      <c r="AU38" s="66"/>
      <c r="AV38" s="66"/>
      <c r="AW38" s="66"/>
      <c r="AX38" s="66"/>
      <c r="AY38" s="66"/>
      <c r="AZ38" s="66"/>
    </row>
    <row r="39" spans="1:52" s="10" customFormat="1" ht="30.75" customHeight="1" x14ac:dyDescent="0.3">
      <c r="A39" s="13"/>
      <c r="B39" s="40"/>
      <c r="C39" s="74"/>
      <c r="D39" s="486"/>
      <c r="E39" s="487"/>
      <c r="F39" s="487"/>
      <c r="G39" s="487"/>
      <c r="H39" s="487"/>
      <c r="I39" s="488"/>
      <c r="J39" s="41"/>
      <c r="L39" s="66"/>
      <c r="M39" s="66"/>
      <c r="N39" s="66"/>
      <c r="O39" s="66"/>
      <c r="P39" s="66"/>
      <c r="Q39" s="66"/>
      <c r="R39" s="66"/>
      <c r="S39" s="66"/>
      <c r="T39" s="66"/>
      <c r="U39" s="66"/>
      <c r="V39" s="66"/>
      <c r="W39" s="66"/>
      <c r="X39" s="66"/>
      <c r="Y39" s="66"/>
      <c r="Z39" s="66"/>
      <c r="AA39" s="66"/>
      <c r="AB39" s="66"/>
      <c r="AC39" s="66"/>
      <c r="AD39" s="66"/>
      <c r="AE39" s="66"/>
      <c r="AF39" s="66"/>
      <c r="AG39" s="66"/>
      <c r="AH39" s="66"/>
      <c r="AI39" s="66"/>
      <c r="AJ39" s="66"/>
      <c r="AK39" s="66"/>
      <c r="AL39" s="66"/>
      <c r="AM39" s="66"/>
      <c r="AN39" s="66"/>
      <c r="AO39" s="66"/>
      <c r="AP39" s="66"/>
      <c r="AQ39" s="66"/>
      <c r="AR39" s="66"/>
      <c r="AS39" s="66"/>
      <c r="AT39" s="66"/>
      <c r="AU39" s="66"/>
      <c r="AV39" s="66"/>
      <c r="AW39" s="66"/>
      <c r="AX39" s="66"/>
      <c r="AY39" s="66"/>
      <c r="AZ39" s="66"/>
    </row>
    <row r="40" spans="1:52" s="10" customFormat="1" ht="108.75" customHeight="1" thickBot="1" x14ac:dyDescent="0.35">
      <c r="A40" s="13"/>
      <c r="B40" s="40"/>
      <c r="C40" s="74"/>
      <c r="D40" s="489"/>
      <c r="E40" s="490"/>
      <c r="F40" s="490"/>
      <c r="G40" s="490"/>
      <c r="H40" s="490"/>
      <c r="I40" s="491"/>
      <c r="J40" s="41"/>
      <c r="L40" s="66"/>
      <c r="M40" s="66"/>
      <c r="N40" s="66"/>
      <c r="O40" s="66"/>
      <c r="P40" s="66"/>
      <c r="Q40" s="66"/>
      <c r="R40" s="66"/>
      <c r="S40" s="66"/>
      <c r="T40" s="66"/>
      <c r="U40" s="66"/>
      <c r="V40" s="66"/>
      <c r="W40" s="66"/>
      <c r="X40" s="66"/>
      <c r="Y40" s="66"/>
      <c r="Z40" s="66"/>
      <c r="AA40" s="66"/>
      <c r="AB40" s="66"/>
      <c r="AC40" s="66"/>
      <c r="AD40" s="66"/>
      <c r="AE40" s="66"/>
      <c r="AF40" s="66"/>
      <c r="AG40" s="66"/>
      <c r="AH40" s="66"/>
      <c r="AI40" s="66"/>
      <c r="AJ40" s="66"/>
      <c r="AK40" s="66"/>
      <c r="AL40" s="66"/>
      <c r="AM40" s="66"/>
      <c r="AN40" s="66"/>
      <c r="AO40" s="66"/>
      <c r="AP40" s="66"/>
      <c r="AQ40" s="66"/>
      <c r="AR40" s="66"/>
      <c r="AS40" s="66"/>
      <c r="AT40" s="66"/>
      <c r="AU40" s="66"/>
      <c r="AV40" s="66"/>
      <c r="AW40" s="66"/>
      <c r="AX40" s="66"/>
      <c r="AY40" s="66"/>
      <c r="AZ40" s="66"/>
    </row>
    <row r="41" spans="1:52" s="10" customFormat="1" x14ac:dyDescent="0.3">
      <c r="A41" s="13"/>
      <c r="B41" s="40"/>
      <c r="C41" s="68"/>
      <c r="D41" s="68"/>
      <c r="E41" s="68"/>
      <c r="F41" s="74"/>
      <c r="G41" s="68"/>
      <c r="H41" s="72"/>
      <c r="I41" s="72"/>
      <c r="J41" s="41"/>
      <c r="L41" s="66"/>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c r="AL41" s="66"/>
      <c r="AM41" s="66"/>
      <c r="AN41" s="66"/>
      <c r="AO41" s="66"/>
      <c r="AP41" s="66"/>
      <c r="AQ41" s="66"/>
      <c r="AR41" s="66"/>
      <c r="AS41" s="66"/>
      <c r="AT41" s="66"/>
      <c r="AU41" s="66"/>
      <c r="AV41" s="66"/>
      <c r="AW41" s="66"/>
      <c r="AX41" s="66"/>
      <c r="AY41" s="66"/>
      <c r="AZ41" s="66"/>
    </row>
    <row r="42" spans="1:52" ht="15.75" customHeight="1" thickBot="1" x14ac:dyDescent="0.35">
      <c r="A42" s="14"/>
      <c r="B42" s="40"/>
      <c r="C42" s="43"/>
      <c r="D42" s="482" t="s">
        <v>208</v>
      </c>
      <c r="E42" s="482"/>
      <c r="F42" s="482" t="s">
        <v>212</v>
      </c>
      <c r="G42" s="482"/>
      <c r="H42" s="70" t="s">
        <v>213</v>
      </c>
      <c r="I42" s="70" t="s">
        <v>186</v>
      </c>
      <c r="J42" s="41"/>
      <c r="K42" s="5"/>
      <c r="L42" s="66"/>
      <c r="M42" s="66"/>
      <c r="N42" s="66"/>
      <c r="O42" s="66"/>
      <c r="P42" s="66"/>
      <c r="Q42" s="66"/>
      <c r="R42" s="66"/>
      <c r="S42" s="66"/>
      <c r="T42" s="66"/>
      <c r="U42" s="66"/>
      <c r="V42" s="66"/>
      <c r="W42" s="66"/>
      <c r="X42" s="66"/>
      <c r="Y42" s="66"/>
      <c r="Z42" s="66"/>
      <c r="AA42" s="66"/>
      <c r="AB42" s="66"/>
      <c r="AC42" s="66"/>
      <c r="AD42" s="66"/>
      <c r="AE42" s="66"/>
      <c r="AF42" s="66"/>
      <c r="AG42" s="66"/>
      <c r="AH42" s="66"/>
      <c r="AI42" s="66"/>
      <c r="AJ42" s="66"/>
      <c r="AK42" s="66"/>
      <c r="AL42" s="66"/>
      <c r="AM42" s="66"/>
      <c r="AN42" s="66"/>
      <c r="AO42" s="66"/>
      <c r="AP42" s="66"/>
      <c r="AQ42" s="66"/>
      <c r="AR42" s="66"/>
      <c r="AS42" s="66"/>
      <c r="AT42" s="66"/>
      <c r="AU42" s="66"/>
      <c r="AV42" s="66"/>
      <c r="AW42" s="66"/>
      <c r="AX42" s="66"/>
      <c r="AY42" s="66"/>
      <c r="AZ42" s="66"/>
    </row>
    <row r="43" spans="1:52" ht="78.599999999999994" thickBot="1" x14ac:dyDescent="0.35">
      <c r="A43" s="14"/>
      <c r="B43" s="40"/>
      <c r="C43" s="69" t="s">
        <v>207</v>
      </c>
      <c r="D43" s="492" t="s">
        <v>629</v>
      </c>
      <c r="E43" s="493"/>
      <c r="F43" s="476" t="s">
        <v>661</v>
      </c>
      <c r="G43" s="477"/>
      <c r="H43" s="116" t="s">
        <v>902</v>
      </c>
      <c r="I43" s="117" t="s">
        <v>665</v>
      </c>
      <c r="J43" s="41"/>
      <c r="K43" s="5"/>
      <c r="L43" s="66"/>
      <c r="M43" s="66"/>
      <c r="N43" s="66"/>
      <c r="O43" s="66"/>
      <c r="P43" s="66"/>
      <c r="Q43" s="66"/>
      <c r="R43" s="66"/>
      <c r="S43" s="66"/>
      <c r="T43" s="66"/>
      <c r="U43" s="66"/>
      <c r="V43" s="66"/>
      <c r="W43" s="66"/>
      <c r="X43" s="66"/>
      <c r="Y43" s="66"/>
      <c r="Z43" s="66"/>
      <c r="AA43" s="66"/>
      <c r="AB43" s="66"/>
      <c r="AC43" s="66"/>
      <c r="AD43" s="66"/>
      <c r="AE43" s="66"/>
      <c r="AF43" s="66"/>
      <c r="AG43" s="66"/>
      <c r="AH43" s="66"/>
      <c r="AI43" s="66"/>
      <c r="AJ43" s="66"/>
      <c r="AK43" s="66"/>
      <c r="AL43" s="66"/>
      <c r="AM43" s="66"/>
      <c r="AN43" s="66"/>
      <c r="AO43" s="66"/>
      <c r="AP43" s="66"/>
      <c r="AQ43" s="66"/>
      <c r="AR43" s="66"/>
      <c r="AS43" s="66"/>
      <c r="AT43" s="66"/>
      <c r="AU43" s="66"/>
      <c r="AV43" s="66"/>
      <c r="AW43" s="66"/>
      <c r="AX43" s="66"/>
      <c r="AY43" s="66"/>
      <c r="AZ43" s="66"/>
    </row>
    <row r="44" spans="1:52" ht="47.4" thickBot="1" x14ac:dyDescent="0.35">
      <c r="A44" s="14"/>
      <c r="B44" s="40"/>
      <c r="C44" s="69"/>
      <c r="D44" s="476" t="s">
        <v>630</v>
      </c>
      <c r="E44" s="477"/>
      <c r="F44" s="476" t="s">
        <v>1000</v>
      </c>
      <c r="G44" s="477"/>
      <c r="H44" s="116" t="s">
        <v>998</v>
      </c>
      <c r="I44" s="117" t="s">
        <v>4</v>
      </c>
      <c r="J44" s="41"/>
      <c r="L44" s="66"/>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6"/>
      <c r="AS44" s="66"/>
      <c r="AT44" s="66"/>
      <c r="AU44" s="66"/>
      <c r="AV44" s="66"/>
      <c r="AW44" s="66"/>
      <c r="AX44" s="66"/>
      <c r="AY44" s="66"/>
      <c r="AZ44" s="66"/>
    </row>
    <row r="45" spans="1:52" ht="78" customHeight="1" thickBot="1" x14ac:dyDescent="0.35">
      <c r="A45" s="14"/>
      <c r="B45" s="40"/>
      <c r="C45" s="69"/>
      <c r="D45" s="476" t="s">
        <v>631</v>
      </c>
      <c r="E45" s="477"/>
      <c r="F45" s="476" t="s">
        <v>651</v>
      </c>
      <c r="G45" s="477"/>
      <c r="H45" s="115" t="s">
        <v>904</v>
      </c>
      <c r="I45" s="117" t="s">
        <v>666</v>
      </c>
      <c r="J45" s="41"/>
      <c r="L45" s="66"/>
      <c r="M45" s="66"/>
      <c r="N45" s="66"/>
      <c r="O45" s="66"/>
      <c r="P45" s="66"/>
      <c r="Q45" s="66"/>
      <c r="R45" s="66"/>
      <c r="S45" s="66"/>
      <c r="T45" s="66"/>
      <c r="U45" s="66"/>
      <c r="V45" s="66"/>
      <c r="W45" s="66"/>
      <c r="X45" s="66"/>
      <c r="Y45" s="66"/>
      <c r="Z45" s="66"/>
      <c r="AA45" s="66"/>
      <c r="AB45" s="66"/>
      <c r="AC45" s="66"/>
      <c r="AD45" s="66"/>
      <c r="AE45" s="66"/>
      <c r="AF45" s="66"/>
      <c r="AG45" s="66"/>
      <c r="AH45" s="66"/>
      <c r="AI45" s="66"/>
      <c r="AJ45" s="66"/>
      <c r="AK45" s="66"/>
      <c r="AL45" s="66"/>
      <c r="AM45" s="66"/>
      <c r="AN45" s="66"/>
      <c r="AO45" s="66"/>
      <c r="AP45" s="66"/>
      <c r="AQ45" s="66"/>
      <c r="AR45" s="66"/>
      <c r="AS45" s="66"/>
      <c r="AT45" s="66"/>
      <c r="AU45" s="66"/>
      <c r="AV45" s="66"/>
      <c r="AW45" s="66"/>
      <c r="AX45" s="66"/>
      <c r="AY45" s="66"/>
      <c r="AZ45" s="66"/>
    </row>
    <row r="46" spans="1:52" ht="60.75" customHeight="1" thickBot="1" x14ac:dyDescent="0.35">
      <c r="A46" s="14"/>
      <c r="B46" s="40"/>
      <c r="C46" s="69"/>
      <c r="D46" s="476" t="s">
        <v>632</v>
      </c>
      <c r="E46" s="477"/>
      <c r="F46" s="476" t="s">
        <v>1001</v>
      </c>
      <c r="G46" s="477"/>
      <c r="H46" s="115" t="s">
        <v>999</v>
      </c>
      <c r="I46" s="117" t="s">
        <v>4</v>
      </c>
      <c r="J46" s="41"/>
      <c r="L46" s="66"/>
      <c r="M46" s="66"/>
      <c r="N46" s="66"/>
      <c r="O46" s="66"/>
      <c r="P46" s="66"/>
      <c r="Q46" s="66"/>
      <c r="R46" s="66"/>
      <c r="S46" s="66"/>
      <c r="T46" s="66"/>
      <c r="U46" s="66"/>
      <c r="V46" s="66"/>
      <c r="W46" s="66"/>
      <c r="X46" s="66"/>
      <c r="Y46" s="66"/>
      <c r="Z46" s="66"/>
      <c r="AA46" s="66"/>
      <c r="AB46" s="66"/>
      <c r="AC46" s="66"/>
      <c r="AD46" s="66"/>
      <c r="AE46" s="66"/>
      <c r="AF46" s="66"/>
      <c r="AG46" s="66"/>
      <c r="AH46" s="66"/>
      <c r="AI46" s="66"/>
      <c r="AJ46" s="66"/>
      <c r="AK46" s="66"/>
      <c r="AL46" s="66"/>
      <c r="AM46" s="66"/>
      <c r="AN46" s="66"/>
      <c r="AO46" s="66"/>
      <c r="AP46" s="66"/>
      <c r="AQ46" s="66"/>
      <c r="AR46" s="66"/>
      <c r="AS46" s="66"/>
      <c r="AT46" s="66"/>
      <c r="AU46" s="66"/>
      <c r="AV46" s="66"/>
      <c r="AW46" s="66"/>
      <c r="AX46" s="66"/>
      <c r="AY46" s="66"/>
      <c r="AZ46" s="66"/>
    </row>
    <row r="47" spans="1:52" ht="63" customHeight="1" thickBot="1" x14ac:dyDescent="0.35">
      <c r="A47" s="14"/>
      <c r="B47" s="40"/>
      <c r="C47" s="69"/>
      <c r="D47" s="476" t="s">
        <v>633</v>
      </c>
      <c r="E47" s="477"/>
      <c r="F47" s="476" t="s">
        <v>652</v>
      </c>
      <c r="G47" s="477"/>
      <c r="H47" s="115" t="s">
        <v>905</v>
      </c>
      <c r="I47" s="117" t="s">
        <v>4</v>
      </c>
      <c r="J47" s="41"/>
      <c r="L47" s="66"/>
      <c r="M47" s="66"/>
      <c r="N47" s="66"/>
      <c r="O47" s="66"/>
      <c r="P47" s="66"/>
      <c r="Q47" s="66"/>
      <c r="R47" s="66"/>
      <c r="S47" s="66"/>
      <c r="T47" s="66"/>
      <c r="U47" s="66"/>
      <c r="V47" s="66"/>
      <c r="W47" s="66"/>
      <c r="X47" s="66"/>
      <c r="Y47" s="66"/>
      <c r="Z47" s="66"/>
      <c r="AA47" s="66"/>
      <c r="AB47" s="66"/>
      <c r="AC47" s="66"/>
      <c r="AD47" s="66"/>
      <c r="AE47" s="66"/>
      <c r="AF47" s="66"/>
      <c r="AG47" s="66"/>
      <c r="AH47" s="66"/>
      <c r="AI47" s="66"/>
      <c r="AJ47" s="66"/>
      <c r="AK47" s="66"/>
      <c r="AL47" s="66"/>
      <c r="AM47" s="66"/>
      <c r="AN47" s="66"/>
      <c r="AO47" s="66"/>
      <c r="AP47" s="66"/>
      <c r="AQ47" s="66"/>
      <c r="AR47" s="66"/>
      <c r="AS47" s="66"/>
      <c r="AT47" s="66"/>
      <c r="AU47" s="66"/>
      <c r="AV47" s="66"/>
      <c r="AW47" s="66"/>
      <c r="AX47" s="66"/>
      <c r="AY47" s="66"/>
      <c r="AZ47" s="66"/>
    </row>
    <row r="48" spans="1:52" ht="81" customHeight="1" thickBot="1" x14ac:dyDescent="0.35">
      <c r="A48" s="14"/>
      <c r="B48" s="40"/>
      <c r="C48" s="69"/>
      <c r="D48" s="476" t="s">
        <v>634</v>
      </c>
      <c r="E48" s="477"/>
      <c r="F48" s="476" t="s">
        <v>652</v>
      </c>
      <c r="G48" s="477"/>
      <c r="H48" s="115" t="s">
        <v>906</v>
      </c>
      <c r="I48" s="117" t="s">
        <v>666</v>
      </c>
      <c r="J48" s="41"/>
      <c r="L48" s="66"/>
      <c r="M48" s="66"/>
      <c r="N48" s="66"/>
      <c r="O48" s="66"/>
      <c r="P48" s="66"/>
      <c r="Q48" s="66"/>
      <c r="R48" s="66"/>
      <c r="S48" s="66"/>
      <c r="T48" s="66"/>
      <c r="U48" s="66"/>
      <c r="V48" s="66"/>
      <c r="W48" s="66"/>
      <c r="X48" s="66"/>
      <c r="Y48" s="66"/>
      <c r="Z48" s="66"/>
      <c r="AA48" s="66"/>
      <c r="AB48" s="66"/>
      <c r="AC48" s="66"/>
      <c r="AD48" s="66"/>
      <c r="AE48" s="66"/>
      <c r="AF48" s="66"/>
      <c r="AG48" s="66"/>
      <c r="AH48" s="66"/>
      <c r="AI48" s="66"/>
      <c r="AJ48" s="66"/>
      <c r="AK48" s="66"/>
      <c r="AL48" s="66"/>
      <c r="AM48" s="66"/>
      <c r="AN48" s="66"/>
      <c r="AO48" s="66"/>
      <c r="AP48" s="66"/>
      <c r="AQ48" s="66"/>
      <c r="AR48" s="66"/>
      <c r="AS48" s="66"/>
      <c r="AT48" s="66"/>
      <c r="AU48" s="66"/>
      <c r="AV48" s="66"/>
      <c r="AW48" s="66"/>
      <c r="AX48" s="66"/>
      <c r="AY48" s="66"/>
      <c r="AZ48" s="66"/>
    </row>
    <row r="49" spans="1:52" ht="70.5" customHeight="1" thickBot="1" x14ac:dyDescent="0.35">
      <c r="A49" s="14"/>
      <c r="B49" s="40"/>
      <c r="C49" s="69"/>
      <c r="D49" s="476" t="s">
        <v>635</v>
      </c>
      <c r="E49" s="477"/>
      <c r="F49" s="476" t="s">
        <v>1002</v>
      </c>
      <c r="G49" s="477"/>
      <c r="H49" s="115" t="s">
        <v>1003</v>
      </c>
      <c r="I49" s="117" t="s">
        <v>4</v>
      </c>
      <c r="J49" s="41"/>
      <c r="L49" s="66"/>
      <c r="M49" s="66"/>
      <c r="N49" s="66"/>
      <c r="O49" s="66"/>
      <c r="P49" s="66"/>
      <c r="Q49" s="66"/>
      <c r="R49" s="66"/>
      <c r="S49" s="66"/>
      <c r="T49" s="66"/>
      <c r="U49" s="66"/>
      <c r="V49" s="66"/>
      <c r="W49" s="66"/>
      <c r="X49" s="66"/>
      <c r="Y49" s="66"/>
      <c r="Z49" s="66"/>
      <c r="AA49" s="66"/>
      <c r="AB49" s="66"/>
      <c r="AC49" s="66"/>
      <c r="AD49" s="66"/>
      <c r="AE49" s="66"/>
      <c r="AF49" s="66"/>
      <c r="AG49" s="66"/>
      <c r="AH49" s="66"/>
      <c r="AI49" s="66"/>
      <c r="AJ49" s="66"/>
      <c r="AK49" s="66"/>
      <c r="AL49" s="66"/>
      <c r="AM49" s="66"/>
      <c r="AN49" s="66"/>
      <c r="AO49" s="66"/>
      <c r="AP49" s="66"/>
      <c r="AQ49" s="66"/>
      <c r="AR49" s="66"/>
      <c r="AS49" s="66"/>
      <c r="AT49" s="66"/>
      <c r="AU49" s="66"/>
      <c r="AV49" s="66"/>
      <c r="AW49" s="66"/>
      <c r="AX49" s="66"/>
      <c r="AY49" s="66"/>
      <c r="AZ49" s="66"/>
    </row>
    <row r="50" spans="1:52" ht="46.5" customHeight="1" thickBot="1" x14ac:dyDescent="0.35">
      <c r="A50" s="14"/>
      <c r="B50" s="40"/>
      <c r="C50" s="69"/>
      <c r="D50" s="476" t="s">
        <v>636</v>
      </c>
      <c r="E50" s="477"/>
      <c r="F50" s="476" t="s">
        <v>907</v>
      </c>
      <c r="G50" s="477"/>
      <c r="H50" s="115" t="s">
        <v>1045</v>
      </c>
      <c r="I50" s="117" t="s">
        <v>4</v>
      </c>
      <c r="J50" s="41"/>
      <c r="L50" s="66"/>
      <c r="M50" s="66"/>
      <c r="N50" s="66"/>
      <c r="O50" s="66"/>
      <c r="P50" s="66"/>
      <c r="Q50" s="66"/>
      <c r="R50" s="66"/>
      <c r="S50" s="66"/>
      <c r="T50" s="66"/>
      <c r="U50" s="66"/>
      <c r="V50" s="66"/>
      <c r="W50" s="66"/>
      <c r="X50" s="66"/>
      <c r="Y50" s="66"/>
      <c r="Z50" s="66"/>
      <c r="AA50" s="66"/>
      <c r="AB50" s="66"/>
      <c r="AC50" s="66"/>
      <c r="AD50" s="66"/>
      <c r="AE50" s="66"/>
      <c r="AF50" s="66"/>
      <c r="AG50" s="66"/>
      <c r="AH50" s="66"/>
      <c r="AI50" s="66"/>
      <c r="AJ50" s="66"/>
      <c r="AK50" s="66"/>
      <c r="AL50" s="66"/>
      <c r="AM50" s="66"/>
      <c r="AN50" s="66"/>
      <c r="AO50" s="66"/>
      <c r="AP50" s="66"/>
      <c r="AQ50" s="66"/>
      <c r="AR50" s="66"/>
      <c r="AS50" s="66"/>
      <c r="AT50" s="66"/>
      <c r="AU50" s="66"/>
      <c r="AV50" s="66"/>
      <c r="AW50" s="66"/>
      <c r="AX50" s="66"/>
      <c r="AY50" s="66"/>
      <c r="AZ50" s="66"/>
    </row>
    <row r="51" spans="1:52" ht="66" customHeight="1" thickBot="1" x14ac:dyDescent="0.35">
      <c r="A51" s="14"/>
      <c r="B51" s="40"/>
      <c r="C51" s="69"/>
      <c r="D51" s="476" t="s">
        <v>637</v>
      </c>
      <c r="E51" s="477"/>
      <c r="F51" s="476" t="s">
        <v>908</v>
      </c>
      <c r="G51" s="477"/>
      <c r="H51" s="115" t="s">
        <v>926</v>
      </c>
      <c r="I51" s="117" t="s">
        <v>4</v>
      </c>
      <c r="J51" s="41"/>
      <c r="L51" s="66"/>
      <c r="M51" s="66"/>
      <c r="N51" s="66"/>
      <c r="O51" s="66"/>
      <c r="P51" s="66"/>
      <c r="Q51" s="66"/>
      <c r="R51" s="66"/>
      <c r="S51" s="66"/>
      <c r="T51" s="66"/>
      <c r="U51" s="66"/>
      <c r="V51" s="66"/>
      <c r="W51" s="66"/>
      <c r="X51" s="66"/>
      <c r="Y51" s="66"/>
      <c r="Z51" s="66"/>
      <c r="AA51" s="66"/>
      <c r="AB51" s="66"/>
      <c r="AC51" s="66"/>
      <c r="AD51" s="66"/>
      <c r="AE51" s="66"/>
      <c r="AF51" s="66"/>
      <c r="AG51" s="66"/>
      <c r="AH51" s="66"/>
      <c r="AI51" s="66"/>
      <c r="AJ51" s="66"/>
      <c r="AK51" s="66"/>
      <c r="AL51" s="66"/>
      <c r="AM51" s="66"/>
      <c r="AN51" s="66"/>
      <c r="AO51" s="66"/>
      <c r="AP51" s="66"/>
      <c r="AQ51" s="66"/>
      <c r="AR51" s="66"/>
      <c r="AS51" s="66"/>
      <c r="AT51" s="66"/>
      <c r="AU51" s="66"/>
      <c r="AV51" s="66"/>
      <c r="AW51" s="66"/>
      <c r="AX51" s="66"/>
      <c r="AY51" s="66"/>
      <c r="AZ51" s="66"/>
    </row>
    <row r="52" spans="1:52" ht="54" customHeight="1" thickBot="1" x14ac:dyDescent="0.35">
      <c r="A52" s="14"/>
      <c r="B52" s="40"/>
      <c r="C52" s="69"/>
      <c r="D52" s="476" t="s">
        <v>638</v>
      </c>
      <c r="E52" s="477"/>
      <c r="F52" s="476" t="s">
        <v>909</v>
      </c>
      <c r="G52" s="477"/>
      <c r="H52" s="115" t="s">
        <v>927</v>
      </c>
      <c r="I52" s="117" t="s">
        <v>4</v>
      </c>
      <c r="J52" s="41"/>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6"/>
      <c r="AL52" s="66"/>
      <c r="AM52" s="66"/>
      <c r="AN52" s="66"/>
      <c r="AO52" s="66"/>
      <c r="AP52" s="66"/>
      <c r="AQ52" s="66"/>
      <c r="AR52" s="66"/>
      <c r="AS52" s="66"/>
      <c r="AT52" s="66"/>
      <c r="AU52" s="66"/>
      <c r="AV52" s="66"/>
      <c r="AW52" s="66"/>
      <c r="AX52" s="66"/>
      <c r="AY52" s="66"/>
      <c r="AZ52" s="66"/>
    </row>
    <row r="53" spans="1:52" ht="57.75" customHeight="1" thickBot="1" x14ac:dyDescent="0.35">
      <c r="A53" s="14"/>
      <c r="B53" s="40"/>
      <c r="C53" s="69"/>
      <c r="D53" s="476" t="s">
        <v>639</v>
      </c>
      <c r="E53" s="477"/>
      <c r="F53" s="476" t="s">
        <v>1004</v>
      </c>
      <c r="G53" s="477"/>
      <c r="H53" s="129" t="s">
        <v>997</v>
      </c>
      <c r="I53" s="135" t="s">
        <v>4</v>
      </c>
      <c r="J53" s="41"/>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6"/>
      <c r="AL53" s="66"/>
      <c r="AM53" s="66"/>
      <c r="AN53" s="66"/>
      <c r="AO53" s="66"/>
      <c r="AP53" s="66"/>
      <c r="AQ53" s="66"/>
      <c r="AR53" s="66"/>
      <c r="AS53" s="66"/>
      <c r="AT53" s="66"/>
      <c r="AU53" s="66"/>
      <c r="AV53" s="66"/>
      <c r="AW53" s="66"/>
      <c r="AX53" s="66"/>
      <c r="AY53" s="66"/>
      <c r="AZ53" s="66"/>
    </row>
    <row r="54" spans="1:52" ht="69" customHeight="1" thickBot="1" x14ac:dyDescent="0.35">
      <c r="A54" s="14"/>
      <c r="B54" s="40"/>
      <c r="C54" s="69"/>
      <c r="D54" s="476" t="s">
        <v>640</v>
      </c>
      <c r="E54" s="477"/>
      <c r="F54" s="476" t="s">
        <v>653</v>
      </c>
      <c r="G54" s="477"/>
      <c r="H54" s="115" t="s">
        <v>928</v>
      </c>
      <c r="I54" s="117" t="s">
        <v>4</v>
      </c>
      <c r="J54" s="41"/>
      <c r="L54" s="66"/>
      <c r="M54" s="66"/>
      <c r="N54" s="66"/>
      <c r="O54" s="66"/>
      <c r="P54" s="66"/>
      <c r="Q54" s="66"/>
      <c r="R54" s="66"/>
      <c r="S54" s="66"/>
      <c r="T54" s="66"/>
      <c r="U54" s="66"/>
      <c r="V54" s="66"/>
      <c r="W54" s="66"/>
      <c r="X54" s="66"/>
      <c r="Y54" s="66"/>
      <c r="Z54" s="66"/>
      <c r="AA54" s="66"/>
      <c r="AB54" s="66"/>
      <c r="AC54" s="66"/>
      <c r="AD54" s="66"/>
      <c r="AE54" s="66"/>
      <c r="AF54" s="66"/>
      <c r="AG54" s="66"/>
      <c r="AH54" s="66"/>
      <c r="AI54" s="66"/>
      <c r="AJ54" s="66"/>
      <c r="AK54" s="66"/>
      <c r="AL54" s="66"/>
      <c r="AM54" s="66"/>
      <c r="AN54" s="66"/>
      <c r="AO54" s="66"/>
      <c r="AP54" s="66"/>
      <c r="AQ54" s="66"/>
      <c r="AR54" s="66"/>
      <c r="AS54" s="66"/>
      <c r="AT54" s="66"/>
      <c r="AU54" s="66"/>
      <c r="AV54" s="66"/>
      <c r="AW54" s="66"/>
      <c r="AX54" s="66"/>
      <c r="AY54" s="66"/>
      <c r="AZ54" s="66"/>
    </row>
    <row r="55" spans="1:52" ht="54" customHeight="1" thickBot="1" x14ac:dyDescent="0.35">
      <c r="A55" s="14"/>
      <c r="B55" s="40"/>
      <c r="C55" s="69"/>
      <c r="D55" s="476" t="s">
        <v>641</v>
      </c>
      <c r="E55" s="477"/>
      <c r="F55" s="476" t="s">
        <v>1005</v>
      </c>
      <c r="G55" s="477"/>
      <c r="H55" s="115" t="s">
        <v>662</v>
      </c>
      <c r="I55" s="117" t="s">
        <v>4</v>
      </c>
      <c r="J55" s="41"/>
      <c r="L55" s="66"/>
      <c r="M55" s="66"/>
      <c r="N55" s="66"/>
      <c r="O55" s="66"/>
      <c r="P55" s="66"/>
      <c r="Q55" s="66"/>
      <c r="R55" s="66"/>
      <c r="S55" s="66"/>
      <c r="T55" s="66"/>
      <c r="U55" s="66"/>
      <c r="V55" s="66"/>
      <c r="W55" s="66"/>
      <c r="X55" s="66"/>
      <c r="Y55" s="66"/>
      <c r="Z55" s="66"/>
      <c r="AA55" s="66"/>
      <c r="AB55" s="66"/>
      <c r="AC55" s="66"/>
      <c r="AD55" s="66"/>
      <c r="AE55" s="66"/>
      <c r="AF55" s="66"/>
      <c r="AG55" s="66"/>
      <c r="AH55" s="66"/>
      <c r="AI55" s="66"/>
      <c r="AJ55" s="66"/>
      <c r="AK55" s="66"/>
      <c r="AL55" s="66"/>
      <c r="AM55" s="66"/>
      <c r="AN55" s="66"/>
      <c r="AO55" s="66"/>
      <c r="AP55" s="66"/>
      <c r="AQ55" s="66"/>
      <c r="AR55" s="66"/>
      <c r="AS55" s="66"/>
      <c r="AT55" s="66"/>
      <c r="AU55" s="66"/>
      <c r="AV55" s="66"/>
      <c r="AW55" s="66"/>
      <c r="AX55" s="66"/>
      <c r="AY55" s="66"/>
      <c r="AZ55" s="66"/>
    </row>
    <row r="56" spans="1:52" ht="39.9" customHeight="1" thickBot="1" x14ac:dyDescent="0.35">
      <c r="A56" s="14"/>
      <c r="B56" s="40"/>
      <c r="C56" s="69"/>
      <c r="D56" s="476" t="s">
        <v>642</v>
      </c>
      <c r="E56" s="477"/>
      <c r="F56" s="476" t="s">
        <v>654</v>
      </c>
      <c r="G56" s="477"/>
      <c r="H56" s="115" t="s">
        <v>1007</v>
      </c>
      <c r="I56" s="117" t="s">
        <v>4</v>
      </c>
      <c r="J56" s="41"/>
      <c r="L56" s="66"/>
      <c r="M56" s="66"/>
      <c r="N56" s="66"/>
      <c r="O56" s="66"/>
      <c r="P56" s="66"/>
      <c r="Q56" s="66"/>
      <c r="R56" s="66"/>
      <c r="S56" s="66"/>
      <c r="T56" s="66"/>
      <c r="U56" s="66"/>
      <c r="V56" s="66"/>
      <c r="W56" s="66"/>
      <c r="X56" s="66"/>
      <c r="Y56" s="66"/>
      <c r="Z56" s="66"/>
      <c r="AA56" s="66"/>
      <c r="AB56" s="66"/>
      <c r="AC56" s="66"/>
      <c r="AD56" s="66"/>
      <c r="AE56" s="66"/>
      <c r="AF56" s="66"/>
      <c r="AG56" s="66"/>
      <c r="AH56" s="66"/>
      <c r="AI56" s="66"/>
      <c r="AJ56" s="66"/>
      <c r="AK56" s="66"/>
      <c r="AL56" s="66"/>
      <c r="AM56" s="66"/>
      <c r="AN56" s="66"/>
      <c r="AO56" s="66"/>
      <c r="AP56" s="66"/>
      <c r="AQ56" s="66"/>
      <c r="AR56" s="66"/>
      <c r="AS56" s="66"/>
      <c r="AT56" s="66"/>
      <c r="AU56" s="66"/>
      <c r="AV56" s="66"/>
      <c r="AW56" s="66"/>
      <c r="AX56" s="66"/>
      <c r="AY56" s="66"/>
      <c r="AZ56" s="66"/>
    </row>
    <row r="57" spans="1:52" ht="39.9" customHeight="1" thickBot="1" x14ac:dyDescent="0.35">
      <c r="A57" s="14"/>
      <c r="B57" s="40"/>
      <c r="C57" s="69"/>
      <c r="D57" s="476" t="s">
        <v>643</v>
      </c>
      <c r="E57" s="477"/>
      <c r="F57" s="476" t="s">
        <v>910</v>
      </c>
      <c r="G57" s="477"/>
      <c r="H57" s="115" t="s">
        <v>1008</v>
      </c>
      <c r="I57" s="117" t="s">
        <v>4</v>
      </c>
      <c r="J57" s="41"/>
      <c r="L57" s="66"/>
      <c r="M57" s="66"/>
      <c r="N57" s="66"/>
      <c r="O57" s="66"/>
      <c r="P57" s="66"/>
      <c r="Q57" s="66"/>
      <c r="R57" s="66"/>
      <c r="S57" s="66"/>
      <c r="T57" s="66"/>
      <c r="U57" s="66"/>
      <c r="V57" s="66"/>
      <c r="W57" s="66"/>
      <c r="X57" s="66"/>
      <c r="Y57" s="66"/>
      <c r="Z57" s="66"/>
      <c r="AA57" s="66"/>
      <c r="AB57" s="66"/>
      <c r="AC57" s="66"/>
      <c r="AD57" s="66"/>
      <c r="AE57" s="66"/>
      <c r="AF57" s="66"/>
      <c r="AG57" s="66"/>
      <c r="AH57" s="66"/>
      <c r="AI57" s="66"/>
      <c r="AJ57" s="66"/>
      <c r="AK57" s="66"/>
      <c r="AL57" s="66"/>
      <c r="AM57" s="66"/>
      <c r="AN57" s="66"/>
      <c r="AO57" s="66"/>
      <c r="AP57" s="66"/>
      <c r="AQ57" s="66"/>
      <c r="AR57" s="66"/>
      <c r="AS57" s="66"/>
      <c r="AT57" s="66"/>
      <c r="AU57" s="66"/>
      <c r="AV57" s="66"/>
      <c r="AW57" s="66"/>
      <c r="AX57" s="66"/>
      <c r="AY57" s="66"/>
      <c r="AZ57" s="66"/>
    </row>
    <row r="58" spans="1:52" ht="39.9" customHeight="1" thickBot="1" x14ac:dyDescent="0.35">
      <c r="A58" s="14"/>
      <c r="B58" s="40"/>
      <c r="C58" s="69"/>
      <c r="D58" s="476" t="s">
        <v>644</v>
      </c>
      <c r="E58" s="477"/>
      <c r="F58" s="476" t="s">
        <v>655</v>
      </c>
      <c r="G58" s="477"/>
      <c r="H58" s="115" t="s">
        <v>1009</v>
      </c>
      <c r="I58" s="117" t="s">
        <v>666</v>
      </c>
      <c r="J58" s="41"/>
      <c r="L58" s="66"/>
      <c r="M58" s="66"/>
      <c r="N58" s="66"/>
      <c r="O58" s="66"/>
      <c r="P58" s="66"/>
      <c r="Q58" s="66"/>
      <c r="R58" s="66"/>
      <c r="S58" s="66"/>
      <c r="T58" s="66"/>
      <c r="U58" s="66"/>
      <c r="V58" s="66"/>
      <c r="W58" s="66"/>
      <c r="X58" s="66"/>
      <c r="Y58" s="66"/>
      <c r="Z58" s="66"/>
      <c r="AA58" s="66"/>
      <c r="AB58" s="66"/>
      <c r="AC58" s="66"/>
      <c r="AD58" s="66"/>
      <c r="AE58" s="66"/>
      <c r="AF58" s="66"/>
      <c r="AG58" s="66"/>
      <c r="AH58" s="66"/>
      <c r="AI58" s="66"/>
      <c r="AJ58" s="66"/>
      <c r="AK58" s="66"/>
      <c r="AL58" s="66"/>
      <c r="AM58" s="66"/>
      <c r="AN58" s="66"/>
      <c r="AO58" s="66"/>
      <c r="AP58" s="66"/>
      <c r="AQ58" s="66"/>
      <c r="AR58" s="66"/>
      <c r="AS58" s="66"/>
      <c r="AT58" s="66"/>
      <c r="AU58" s="66"/>
      <c r="AV58" s="66"/>
      <c r="AW58" s="66"/>
      <c r="AX58" s="66"/>
      <c r="AY58" s="66"/>
      <c r="AZ58" s="66"/>
    </row>
    <row r="59" spans="1:52" ht="39.9" customHeight="1" thickBot="1" x14ac:dyDescent="0.35">
      <c r="A59" s="14"/>
      <c r="B59" s="40"/>
      <c r="C59" s="69"/>
      <c r="D59" s="476" t="s">
        <v>645</v>
      </c>
      <c r="E59" s="477"/>
      <c r="F59" s="476" t="s">
        <v>656</v>
      </c>
      <c r="G59" s="477"/>
      <c r="H59" s="129" t="s">
        <v>1006</v>
      </c>
      <c r="I59" s="117" t="s">
        <v>666</v>
      </c>
      <c r="J59" s="41"/>
      <c r="L59" s="66"/>
      <c r="M59" s="66"/>
      <c r="N59" s="66"/>
      <c r="O59" s="66"/>
      <c r="P59" s="66"/>
      <c r="Q59" s="66"/>
      <c r="R59" s="66"/>
      <c r="S59" s="66"/>
      <c r="T59" s="66"/>
      <c r="U59" s="66"/>
      <c r="V59" s="66"/>
      <c r="W59" s="66"/>
      <c r="X59" s="66"/>
      <c r="Y59" s="66"/>
      <c r="Z59" s="66"/>
      <c r="AA59" s="66"/>
      <c r="AB59" s="66"/>
      <c r="AC59" s="66"/>
      <c r="AD59" s="66"/>
      <c r="AE59" s="66"/>
      <c r="AF59" s="66"/>
      <c r="AG59" s="66"/>
      <c r="AH59" s="66"/>
      <c r="AI59" s="66"/>
      <c r="AJ59" s="66"/>
      <c r="AK59" s="66"/>
      <c r="AL59" s="66"/>
      <c r="AM59" s="66"/>
      <c r="AN59" s="66"/>
      <c r="AO59" s="66"/>
      <c r="AP59" s="66"/>
      <c r="AQ59" s="66"/>
      <c r="AR59" s="66"/>
      <c r="AS59" s="66"/>
      <c r="AT59" s="66"/>
      <c r="AU59" s="66"/>
      <c r="AV59" s="66"/>
      <c r="AW59" s="66"/>
      <c r="AX59" s="66"/>
      <c r="AY59" s="66"/>
      <c r="AZ59" s="66"/>
    </row>
    <row r="60" spans="1:52" ht="39.9" customHeight="1" thickBot="1" x14ac:dyDescent="0.35">
      <c r="A60" s="14"/>
      <c r="B60" s="40"/>
      <c r="C60" s="69"/>
      <c r="D60" s="476" t="s">
        <v>646</v>
      </c>
      <c r="E60" s="477"/>
      <c r="F60" s="476" t="s">
        <v>657</v>
      </c>
      <c r="G60" s="477"/>
      <c r="H60" s="129" t="s">
        <v>929</v>
      </c>
      <c r="I60" s="117" t="s">
        <v>4</v>
      </c>
      <c r="J60" s="41"/>
      <c r="L60" s="66"/>
      <c r="M60" s="66"/>
      <c r="N60" s="66"/>
      <c r="O60" s="66"/>
      <c r="P60" s="66"/>
      <c r="Q60" s="66"/>
      <c r="R60" s="66"/>
      <c r="S60" s="66"/>
      <c r="T60" s="66"/>
      <c r="U60" s="66"/>
      <c r="V60" s="66"/>
      <c r="W60" s="66"/>
      <c r="X60" s="66"/>
      <c r="Y60" s="66"/>
      <c r="Z60" s="66"/>
      <c r="AA60" s="66"/>
      <c r="AB60" s="66"/>
      <c r="AC60" s="66"/>
      <c r="AD60" s="66"/>
      <c r="AE60" s="66"/>
      <c r="AF60" s="66"/>
      <c r="AG60" s="66"/>
      <c r="AH60" s="66"/>
      <c r="AI60" s="66"/>
      <c r="AJ60" s="66"/>
      <c r="AK60" s="66"/>
      <c r="AL60" s="66"/>
      <c r="AM60" s="66"/>
      <c r="AN60" s="66"/>
      <c r="AO60" s="66"/>
      <c r="AP60" s="66"/>
      <c r="AQ60" s="66"/>
      <c r="AR60" s="66"/>
      <c r="AS60" s="66"/>
      <c r="AT60" s="66"/>
      <c r="AU60" s="66"/>
      <c r="AV60" s="66"/>
      <c r="AW60" s="66"/>
      <c r="AX60" s="66"/>
      <c r="AY60" s="66"/>
      <c r="AZ60" s="66"/>
    </row>
    <row r="61" spans="1:52" ht="39.9" customHeight="1" thickBot="1" x14ac:dyDescent="0.35">
      <c r="A61" s="14"/>
      <c r="B61" s="40"/>
      <c r="C61" s="69"/>
      <c r="D61" s="476" t="s">
        <v>647</v>
      </c>
      <c r="E61" s="477"/>
      <c r="F61" s="476" t="s">
        <v>658</v>
      </c>
      <c r="G61" s="477"/>
      <c r="H61" s="115" t="s">
        <v>911</v>
      </c>
      <c r="I61" s="117" t="s">
        <v>4</v>
      </c>
      <c r="J61" s="41"/>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66"/>
      <c r="AR61" s="66"/>
      <c r="AS61" s="66"/>
      <c r="AT61" s="66"/>
      <c r="AU61" s="66"/>
      <c r="AV61" s="66"/>
      <c r="AW61" s="66"/>
      <c r="AX61" s="66"/>
      <c r="AY61" s="66"/>
      <c r="AZ61" s="66"/>
    </row>
    <row r="62" spans="1:52" ht="39.9" customHeight="1" thickBot="1" x14ac:dyDescent="0.35">
      <c r="A62" s="14"/>
      <c r="B62" s="40"/>
      <c r="C62" s="69"/>
      <c r="D62" s="476" t="s">
        <v>648</v>
      </c>
      <c r="E62" s="477"/>
      <c r="F62" s="476" t="s">
        <v>912</v>
      </c>
      <c r="G62" s="477"/>
      <c r="H62" s="115" t="s">
        <v>913</v>
      </c>
      <c r="I62" s="117" t="s">
        <v>4</v>
      </c>
      <c r="J62" s="41"/>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c r="AY62" s="66"/>
      <c r="AZ62" s="66"/>
    </row>
    <row r="63" spans="1:52" ht="39.9" customHeight="1" thickBot="1" x14ac:dyDescent="0.35">
      <c r="A63" s="14"/>
      <c r="B63" s="40"/>
      <c r="C63" s="69"/>
      <c r="D63" s="476" t="s">
        <v>649</v>
      </c>
      <c r="E63" s="477"/>
      <c r="F63" s="476" t="s">
        <v>659</v>
      </c>
      <c r="G63" s="477"/>
      <c r="H63" s="115" t="s">
        <v>914</v>
      </c>
      <c r="I63" s="117" t="s">
        <v>666</v>
      </c>
      <c r="J63" s="41"/>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c r="AY63" s="66"/>
      <c r="AZ63" s="66"/>
    </row>
    <row r="64" spans="1:52" ht="39.9" customHeight="1" thickBot="1" x14ac:dyDescent="0.35">
      <c r="A64" s="14"/>
      <c r="B64" s="40"/>
      <c r="C64" s="69"/>
      <c r="D64" s="476" t="s">
        <v>650</v>
      </c>
      <c r="E64" s="477"/>
      <c r="F64" s="476" t="s">
        <v>660</v>
      </c>
      <c r="G64" s="477"/>
      <c r="H64" s="115" t="s">
        <v>663</v>
      </c>
      <c r="I64" s="117" t="s">
        <v>4</v>
      </c>
      <c r="J64" s="41"/>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row>
    <row r="65" spans="1:52" ht="27" customHeight="1" thickBot="1" x14ac:dyDescent="0.35">
      <c r="A65" s="14"/>
      <c r="B65" s="40"/>
      <c r="C65" s="69"/>
      <c r="D65" s="42"/>
      <c r="E65" s="42"/>
      <c r="F65" s="42"/>
      <c r="G65" s="42"/>
      <c r="H65" s="76" t="s">
        <v>209</v>
      </c>
      <c r="I65" s="117" t="s">
        <v>4</v>
      </c>
      <c r="J65" s="41"/>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row>
    <row r="66" spans="1:52" ht="15" thickBot="1" x14ac:dyDescent="0.35">
      <c r="A66" s="14"/>
      <c r="B66" s="40"/>
      <c r="C66" s="38"/>
      <c r="D66" s="99" t="s">
        <v>1048</v>
      </c>
      <c r="E66" s="101"/>
      <c r="F66" s="38"/>
      <c r="G66" s="38"/>
      <c r="H66" s="77"/>
      <c r="I66" s="38"/>
      <c r="J66" s="41"/>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row>
    <row r="67" spans="1:52" ht="15" thickBot="1" x14ac:dyDescent="0.35">
      <c r="A67" s="14"/>
      <c r="B67" s="40"/>
      <c r="C67" s="38"/>
      <c r="D67" s="60" t="s">
        <v>17</v>
      </c>
      <c r="E67" s="478" t="s">
        <v>1023</v>
      </c>
      <c r="F67" s="479"/>
      <c r="G67" s="479"/>
      <c r="H67" s="480"/>
      <c r="I67" s="38"/>
      <c r="J67" s="41"/>
      <c r="L67" s="66"/>
      <c r="M67" s="66"/>
      <c r="N67" s="66"/>
      <c r="O67" s="66"/>
      <c r="P67" s="66"/>
      <c r="Q67" s="66"/>
      <c r="R67" s="66"/>
      <c r="S67" s="66"/>
      <c r="T67" s="66"/>
      <c r="U67" s="66"/>
      <c r="V67" s="66"/>
      <c r="W67" s="66"/>
      <c r="X67" s="66"/>
      <c r="Y67" s="66"/>
      <c r="Z67" s="66"/>
      <c r="AA67" s="66"/>
      <c r="AB67" s="66"/>
      <c r="AC67" s="66"/>
      <c r="AD67" s="66"/>
      <c r="AE67" s="66"/>
      <c r="AF67" s="66"/>
      <c r="AG67" s="66"/>
      <c r="AH67" s="66"/>
      <c r="AI67" s="66"/>
      <c r="AJ67" s="66"/>
      <c r="AK67" s="66"/>
      <c r="AL67" s="66"/>
      <c r="AM67" s="66"/>
      <c r="AN67" s="66"/>
      <c r="AO67" s="66"/>
      <c r="AP67" s="66"/>
      <c r="AQ67" s="66"/>
      <c r="AR67" s="66"/>
      <c r="AS67" s="66"/>
      <c r="AT67" s="66"/>
      <c r="AU67" s="66"/>
      <c r="AV67" s="66"/>
      <c r="AW67" s="66"/>
      <c r="AX67" s="66"/>
      <c r="AY67" s="66"/>
      <c r="AZ67" s="66"/>
    </row>
    <row r="68" spans="1:52" ht="15" thickBot="1" x14ac:dyDescent="0.35">
      <c r="A68" s="14"/>
      <c r="B68" s="40"/>
      <c r="C68" s="38"/>
      <c r="D68" s="60" t="s">
        <v>19</v>
      </c>
      <c r="E68" s="481" t="s">
        <v>1024</v>
      </c>
      <c r="F68" s="479"/>
      <c r="G68" s="479"/>
      <c r="H68" s="480"/>
      <c r="I68" s="38"/>
      <c r="J68" s="41"/>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c r="AY68" s="66"/>
      <c r="AZ68" s="66"/>
    </row>
    <row r="69" spans="1:52" x14ac:dyDescent="0.3">
      <c r="A69" s="14"/>
      <c r="B69" s="40"/>
      <c r="C69" s="38"/>
      <c r="D69" s="38"/>
      <c r="E69" s="38"/>
      <c r="F69" s="38"/>
      <c r="G69" s="38"/>
      <c r="H69" s="77"/>
      <c r="I69" s="38"/>
      <c r="J69" s="41"/>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row>
    <row r="70" spans="1:52" ht="15.75" customHeight="1" thickBot="1" x14ac:dyDescent="0.35">
      <c r="A70" s="14"/>
      <c r="B70" s="40"/>
      <c r="C70" s="43"/>
      <c r="D70" s="482" t="s">
        <v>208</v>
      </c>
      <c r="E70" s="482"/>
      <c r="F70" s="482" t="s">
        <v>212</v>
      </c>
      <c r="G70" s="482"/>
      <c r="H70" s="70" t="s">
        <v>213</v>
      </c>
      <c r="I70" s="70" t="s">
        <v>186</v>
      </c>
      <c r="J70" s="41"/>
      <c r="K70" s="5"/>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row>
    <row r="71" spans="1:52" ht="39.9" customHeight="1" x14ac:dyDescent="0.3">
      <c r="A71" s="14"/>
      <c r="B71" s="40"/>
      <c r="C71" s="69" t="s">
        <v>236</v>
      </c>
      <c r="D71" s="507" t="s">
        <v>879</v>
      </c>
      <c r="E71" s="508"/>
      <c r="F71" s="508"/>
      <c r="G71" s="508"/>
      <c r="H71" s="508"/>
      <c r="I71" s="509"/>
      <c r="J71" s="41"/>
      <c r="K71" s="5"/>
      <c r="L71" s="66"/>
      <c r="M71" s="66"/>
      <c r="N71" s="66"/>
      <c r="O71" s="66"/>
      <c r="P71" s="66"/>
      <c r="Q71" s="66"/>
      <c r="R71" s="66"/>
      <c r="S71" s="66"/>
      <c r="T71" s="66"/>
      <c r="U71" s="66"/>
      <c r="V71" s="66"/>
      <c r="W71" s="66"/>
      <c r="X71" s="66"/>
      <c r="Y71" s="66"/>
      <c r="Z71" s="66"/>
      <c r="AA71" s="66"/>
      <c r="AB71" s="66"/>
      <c r="AC71" s="66"/>
      <c r="AD71" s="66"/>
      <c r="AE71" s="66"/>
      <c r="AF71" s="66"/>
      <c r="AG71" s="66"/>
      <c r="AH71" s="66"/>
      <c r="AI71" s="66"/>
      <c r="AJ71" s="66"/>
      <c r="AK71" s="66"/>
      <c r="AL71" s="66"/>
      <c r="AM71" s="66"/>
      <c r="AN71" s="66"/>
      <c r="AO71" s="66"/>
      <c r="AP71" s="66"/>
      <c r="AQ71" s="66"/>
      <c r="AR71" s="66"/>
      <c r="AS71" s="66"/>
      <c r="AT71" s="66"/>
      <c r="AU71" s="66"/>
      <c r="AV71" s="66"/>
      <c r="AW71" s="66"/>
      <c r="AX71" s="66"/>
      <c r="AY71" s="66"/>
      <c r="AZ71" s="66"/>
    </row>
    <row r="72" spans="1:52" ht="39.9" customHeight="1" x14ac:dyDescent="0.3">
      <c r="A72" s="14"/>
      <c r="B72" s="40"/>
      <c r="C72" s="69"/>
      <c r="D72" s="510"/>
      <c r="E72" s="511"/>
      <c r="F72" s="511"/>
      <c r="G72" s="511"/>
      <c r="H72" s="511"/>
      <c r="I72" s="512"/>
      <c r="J72" s="41"/>
      <c r="L72" s="66"/>
      <c r="M72" s="66"/>
      <c r="N72" s="66"/>
      <c r="O72" s="66"/>
      <c r="P72" s="66"/>
      <c r="Q72" s="66"/>
      <c r="R72" s="66"/>
      <c r="S72" s="66"/>
      <c r="T72" s="66"/>
      <c r="U72" s="66"/>
      <c r="V72" s="66"/>
      <c r="W72" s="66"/>
      <c r="X72" s="66"/>
      <c r="Y72" s="66"/>
      <c r="Z72" s="66"/>
      <c r="AA72" s="66"/>
      <c r="AB72" s="66"/>
      <c r="AC72" s="66"/>
      <c r="AD72" s="66"/>
      <c r="AE72" s="66"/>
      <c r="AF72" s="66"/>
      <c r="AG72" s="66"/>
      <c r="AH72" s="66"/>
      <c r="AI72" s="66"/>
      <c r="AJ72" s="66"/>
      <c r="AK72" s="66"/>
      <c r="AL72" s="66"/>
      <c r="AM72" s="66"/>
      <c r="AN72" s="66"/>
      <c r="AO72" s="66"/>
      <c r="AP72" s="66"/>
      <c r="AQ72" s="66"/>
      <c r="AR72" s="66"/>
      <c r="AS72" s="66"/>
      <c r="AT72" s="66"/>
      <c r="AU72" s="66"/>
      <c r="AV72" s="66"/>
      <c r="AW72" s="66"/>
      <c r="AX72" s="66"/>
      <c r="AY72" s="66"/>
      <c r="AZ72" s="66"/>
    </row>
    <row r="73" spans="1:52" ht="48" customHeight="1" thickBot="1" x14ac:dyDescent="0.35">
      <c r="A73" s="14"/>
      <c r="B73" s="40"/>
      <c r="C73" s="69"/>
      <c r="D73" s="513"/>
      <c r="E73" s="514"/>
      <c r="F73" s="514"/>
      <c r="G73" s="514"/>
      <c r="H73" s="514"/>
      <c r="I73" s="515"/>
      <c r="J73" s="41"/>
      <c r="L73" s="66"/>
      <c r="M73" s="66"/>
      <c r="N73" s="66"/>
      <c r="O73" s="66"/>
      <c r="P73" s="66"/>
      <c r="Q73" s="66"/>
      <c r="R73" s="66"/>
      <c r="S73" s="66"/>
      <c r="T73" s="66"/>
      <c r="U73" s="66"/>
      <c r="V73" s="66"/>
      <c r="W73" s="66"/>
      <c r="X73" s="66"/>
      <c r="Y73" s="66"/>
      <c r="Z73" s="66"/>
      <c r="AA73" s="66"/>
      <c r="AB73" s="66"/>
      <c r="AC73" s="66"/>
      <c r="AD73" s="66"/>
      <c r="AE73" s="66"/>
      <c r="AF73" s="66"/>
      <c r="AG73" s="66"/>
      <c r="AH73" s="66"/>
      <c r="AI73" s="66"/>
      <c r="AJ73" s="66"/>
      <c r="AK73" s="66"/>
      <c r="AL73" s="66"/>
      <c r="AM73" s="66"/>
      <c r="AN73" s="66"/>
      <c r="AO73" s="66"/>
      <c r="AP73" s="66"/>
      <c r="AQ73" s="66"/>
      <c r="AR73" s="66"/>
      <c r="AS73" s="66"/>
      <c r="AT73" s="66"/>
      <c r="AU73" s="66"/>
      <c r="AV73" s="66"/>
      <c r="AW73" s="66"/>
      <c r="AX73" s="66"/>
      <c r="AY73" s="66"/>
      <c r="AZ73" s="66"/>
    </row>
    <row r="74" spans="1:52" ht="21.75" customHeight="1" thickBot="1" x14ac:dyDescent="0.35">
      <c r="A74" s="14"/>
      <c r="B74" s="40"/>
      <c r="C74" s="38"/>
      <c r="D74" s="38"/>
      <c r="E74" s="38"/>
      <c r="F74" s="38"/>
      <c r="G74" s="38"/>
      <c r="H74" s="76" t="s">
        <v>209</v>
      </c>
      <c r="I74" s="78"/>
      <c r="J74" s="41"/>
      <c r="L74" s="66"/>
      <c r="M74" s="66"/>
      <c r="N74" s="66"/>
      <c r="O74" s="66"/>
      <c r="P74" s="66"/>
      <c r="Q74" s="66"/>
      <c r="R74" s="66"/>
      <c r="S74" s="66"/>
      <c r="T74" s="66"/>
      <c r="U74" s="66"/>
      <c r="V74" s="66"/>
      <c r="W74" s="66"/>
      <c r="X74" s="66"/>
      <c r="Y74" s="66"/>
      <c r="Z74" s="66"/>
      <c r="AA74" s="66"/>
      <c r="AB74" s="66"/>
      <c r="AC74" s="66"/>
      <c r="AD74" s="66"/>
      <c r="AE74" s="66"/>
      <c r="AF74" s="66"/>
      <c r="AG74" s="66"/>
      <c r="AH74" s="66"/>
      <c r="AI74" s="66"/>
      <c r="AJ74" s="66"/>
      <c r="AK74" s="66"/>
      <c r="AL74" s="66"/>
      <c r="AM74" s="66"/>
      <c r="AN74" s="66"/>
      <c r="AO74" s="66"/>
      <c r="AP74" s="66"/>
      <c r="AQ74" s="66"/>
      <c r="AR74" s="66"/>
      <c r="AS74" s="66"/>
      <c r="AT74" s="66"/>
      <c r="AU74" s="66"/>
      <c r="AV74" s="66"/>
      <c r="AW74" s="66"/>
      <c r="AX74" s="66"/>
      <c r="AY74" s="66"/>
      <c r="AZ74" s="66"/>
    </row>
    <row r="75" spans="1:52" ht="15" thickBot="1" x14ac:dyDescent="0.35">
      <c r="A75" s="14"/>
      <c r="B75" s="40"/>
      <c r="C75" s="38"/>
      <c r="D75" s="99" t="s">
        <v>1048</v>
      </c>
      <c r="E75" s="101"/>
      <c r="F75" s="38"/>
      <c r="G75" s="38"/>
      <c r="H75" s="77"/>
      <c r="I75" s="38"/>
      <c r="J75" s="41"/>
      <c r="L75" s="66"/>
      <c r="M75" s="66"/>
      <c r="N75" s="66"/>
      <c r="O75" s="66"/>
      <c r="P75" s="66"/>
      <c r="Q75" s="66"/>
      <c r="R75" s="66"/>
      <c r="S75" s="66"/>
      <c r="T75" s="66"/>
      <c r="U75" s="66"/>
      <c r="V75" s="66"/>
      <c r="W75" s="66"/>
      <c r="X75" s="66"/>
      <c r="Y75" s="66"/>
      <c r="Z75" s="66"/>
      <c r="AA75" s="66"/>
      <c r="AB75" s="66"/>
      <c r="AC75" s="66"/>
      <c r="AD75" s="66"/>
      <c r="AE75" s="66"/>
      <c r="AF75" s="66"/>
      <c r="AG75" s="66"/>
      <c r="AH75" s="66"/>
      <c r="AI75" s="66"/>
      <c r="AJ75" s="66"/>
      <c r="AK75" s="66"/>
      <c r="AL75" s="66"/>
      <c r="AM75" s="66"/>
      <c r="AN75" s="66"/>
      <c r="AO75" s="66"/>
      <c r="AP75" s="66"/>
      <c r="AQ75" s="66"/>
      <c r="AR75" s="66"/>
      <c r="AS75" s="66"/>
      <c r="AT75" s="66"/>
      <c r="AU75" s="66"/>
      <c r="AV75" s="66"/>
      <c r="AW75" s="66"/>
      <c r="AX75" s="66"/>
      <c r="AY75" s="66"/>
      <c r="AZ75" s="66"/>
    </row>
    <row r="76" spans="1:52" x14ac:dyDescent="0.3">
      <c r="A76" s="14"/>
      <c r="B76" s="40"/>
      <c r="C76" s="38"/>
      <c r="D76" s="60" t="s">
        <v>17</v>
      </c>
      <c r="E76" s="516" t="s">
        <v>879</v>
      </c>
      <c r="F76" s="517"/>
      <c r="G76" s="517"/>
      <c r="H76" s="518"/>
      <c r="I76" s="38"/>
      <c r="J76" s="41"/>
      <c r="L76" s="66"/>
      <c r="M76" s="66"/>
      <c r="N76" s="66"/>
      <c r="O76" s="66"/>
      <c r="P76" s="66"/>
      <c r="Q76" s="66"/>
      <c r="R76" s="66"/>
      <c r="S76" s="66"/>
      <c r="T76" s="66"/>
      <c r="U76" s="66"/>
      <c r="V76" s="66"/>
      <c r="W76" s="66"/>
      <c r="X76" s="66"/>
      <c r="Y76" s="66"/>
      <c r="Z76" s="66"/>
      <c r="AA76" s="66"/>
      <c r="AB76" s="66"/>
      <c r="AC76" s="66"/>
      <c r="AD76" s="66"/>
      <c r="AE76" s="66"/>
      <c r="AF76" s="66"/>
      <c r="AG76" s="66"/>
      <c r="AH76" s="66"/>
      <c r="AI76" s="66"/>
      <c r="AJ76" s="66"/>
      <c r="AK76" s="66"/>
      <c r="AL76" s="66"/>
      <c r="AM76" s="66"/>
      <c r="AN76" s="66"/>
      <c r="AO76" s="66"/>
      <c r="AP76" s="66"/>
      <c r="AQ76" s="66"/>
      <c r="AR76" s="66"/>
      <c r="AS76" s="66"/>
      <c r="AT76" s="66"/>
      <c r="AU76" s="66"/>
      <c r="AV76" s="66"/>
      <c r="AW76" s="66"/>
      <c r="AX76" s="66"/>
      <c r="AY76" s="66"/>
      <c r="AZ76" s="66"/>
    </row>
    <row r="77" spans="1:52" ht="15" thickBot="1" x14ac:dyDescent="0.35">
      <c r="A77" s="14"/>
      <c r="B77" s="40"/>
      <c r="C77" s="38"/>
      <c r="D77" s="60" t="s">
        <v>19</v>
      </c>
      <c r="E77" s="519"/>
      <c r="F77" s="520"/>
      <c r="G77" s="520"/>
      <c r="H77" s="521"/>
      <c r="I77" s="38"/>
      <c r="J77" s="41"/>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66"/>
      <c r="AL77" s="66"/>
      <c r="AM77" s="66"/>
      <c r="AN77" s="66"/>
      <c r="AO77" s="66"/>
      <c r="AP77" s="66"/>
      <c r="AQ77" s="66"/>
      <c r="AR77" s="66"/>
      <c r="AS77" s="66"/>
      <c r="AT77" s="66"/>
      <c r="AU77" s="66"/>
      <c r="AV77" s="66"/>
      <c r="AW77" s="66"/>
      <c r="AX77" s="66"/>
      <c r="AY77" s="66"/>
      <c r="AZ77" s="66"/>
    </row>
    <row r="78" spans="1:52" ht="15" thickBot="1" x14ac:dyDescent="0.35">
      <c r="A78" s="14"/>
      <c r="B78" s="40"/>
      <c r="C78" s="38"/>
      <c r="D78" s="60"/>
      <c r="E78" s="38"/>
      <c r="F78" s="38"/>
      <c r="G78" s="38"/>
      <c r="H78" s="38"/>
      <c r="I78" s="38"/>
      <c r="J78" s="41"/>
      <c r="L78" s="66"/>
      <c r="M78" s="66"/>
      <c r="N78" s="66"/>
      <c r="O78" s="66"/>
      <c r="P78" s="66"/>
      <c r="Q78" s="66"/>
      <c r="R78" s="66"/>
      <c r="S78" s="66"/>
      <c r="T78" s="66"/>
      <c r="U78" s="66"/>
      <c r="V78" s="66"/>
      <c r="W78" s="66"/>
      <c r="X78" s="66"/>
      <c r="Y78" s="66"/>
      <c r="Z78" s="66"/>
      <c r="AA78" s="66"/>
      <c r="AB78" s="66"/>
      <c r="AC78" s="66"/>
      <c r="AD78" s="66"/>
      <c r="AE78" s="66"/>
      <c r="AF78" s="66"/>
      <c r="AG78" s="66"/>
      <c r="AH78" s="66"/>
      <c r="AI78" s="66"/>
      <c r="AJ78" s="66"/>
      <c r="AK78" s="66"/>
      <c r="AL78" s="66"/>
      <c r="AM78" s="66"/>
      <c r="AN78" s="66"/>
      <c r="AO78" s="66"/>
      <c r="AP78" s="66"/>
      <c r="AQ78" s="66"/>
      <c r="AR78" s="66"/>
      <c r="AS78" s="66"/>
      <c r="AT78" s="66"/>
      <c r="AU78" s="66"/>
      <c r="AV78" s="66"/>
      <c r="AW78" s="66"/>
      <c r="AX78" s="66"/>
      <c r="AY78" s="66"/>
      <c r="AZ78" s="66"/>
    </row>
    <row r="79" spans="1:52" ht="229.5" customHeight="1" thickBot="1" x14ac:dyDescent="0.35">
      <c r="A79" s="14"/>
      <c r="B79" s="40"/>
      <c r="C79" s="75"/>
      <c r="D79" s="503" t="s">
        <v>214</v>
      </c>
      <c r="E79" s="503"/>
      <c r="F79" s="504" t="s">
        <v>1025</v>
      </c>
      <c r="G79" s="505"/>
      <c r="H79" s="505"/>
      <c r="I79" s="506"/>
      <c r="J79" s="41"/>
      <c r="L79" s="66"/>
      <c r="M79" s="66"/>
      <c r="N79" s="66"/>
      <c r="O79" s="66"/>
      <c r="P79" s="66"/>
      <c r="Q79" s="66"/>
      <c r="R79" s="66"/>
      <c r="S79" s="66"/>
      <c r="T79" s="66"/>
      <c r="U79" s="66"/>
      <c r="V79" s="66"/>
      <c r="W79" s="66"/>
      <c r="X79" s="66"/>
      <c r="Y79" s="66"/>
      <c r="Z79" s="66"/>
      <c r="AA79" s="66"/>
      <c r="AB79" s="66"/>
      <c r="AC79" s="66"/>
      <c r="AD79" s="66"/>
      <c r="AE79" s="66"/>
      <c r="AF79" s="66"/>
      <c r="AG79" s="66"/>
      <c r="AH79" s="66"/>
      <c r="AI79" s="66"/>
      <c r="AJ79" s="66"/>
      <c r="AK79" s="66"/>
      <c r="AL79" s="66"/>
      <c r="AM79" s="66"/>
      <c r="AN79" s="66"/>
      <c r="AO79" s="66"/>
      <c r="AP79" s="66"/>
      <c r="AQ79" s="66"/>
      <c r="AR79" s="66"/>
      <c r="AS79" s="66"/>
      <c r="AT79" s="66"/>
      <c r="AU79" s="66"/>
      <c r="AV79" s="66"/>
      <c r="AW79" s="66"/>
      <c r="AX79" s="66"/>
      <c r="AY79" s="66"/>
      <c r="AZ79" s="66"/>
    </row>
    <row r="80" spans="1:52" s="10" customFormat="1" ht="18.75" customHeight="1" x14ac:dyDescent="0.3">
      <c r="A80" s="13"/>
      <c r="B80" s="40"/>
      <c r="C80" s="44"/>
      <c r="D80" s="44"/>
      <c r="E80" s="44"/>
      <c r="F80" s="44"/>
      <c r="G80" s="44"/>
      <c r="H80" s="72"/>
      <c r="I80" s="72"/>
      <c r="J80" s="41"/>
      <c r="L80" s="66"/>
      <c r="M80" s="66"/>
      <c r="N80" s="66"/>
      <c r="O80" s="66"/>
      <c r="P80" s="66"/>
      <c r="Q80" s="66"/>
      <c r="R80" s="66"/>
      <c r="S80" s="66"/>
      <c r="T80" s="66"/>
      <c r="U80" s="66"/>
      <c r="V80" s="66"/>
      <c r="W80" s="66"/>
      <c r="X80" s="66"/>
      <c r="Y80" s="66"/>
      <c r="Z80" s="66"/>
      <c r="AA80" s="66"/>
      <c r="AB80" s="66"/>
      <c r="AC80" s="66"/>
      <c r="AD80" s="66"/>
      <c r="AE80" s="66"/>
      <c r="AF80" s="66"/>
      <c r="AG80" s="66"/>
      <c r="AH80" s="66"/>
      <c r="AI80" s="66"/>
      <c r="AJ80" s="66"/>
      <c r="AK80" s="66"/>
      <c r="AL80" s="66"/>
      <c r="AM80" s="66"/>
      <c r="AN80" s="66"/>
      <c r="AO80" s="66"/>
      <c r="AP80" s="66"/>
      <c r="AQ80" s="66"/>
      <c r="AR80" s="66"/>
      <c r="AS80" s="66"/>
      <c r="AT80" s="66"/>
      <c r="AU80" s="66"/>
      <c r="AV80" s="66"/>
      <c r="AW80" s="66"/>
      <c r="AX80" s="66"/>
      <c r="AY80" s="66"/>
      <c r="AZ80" s="66"/>
    </row>
    <row r="81" spans="1:52" s="10" customFormat="1" ht="15.75" customHeight="1" thickBot="1" x14ac:dyDescent="0.35">
      <c r="A81" s="13"/>
      <c r="B81" s="40"/>
      <c r="C81" s="38"/>
      <c r="D81" s="39"/>
      <c r="E81" s="39"/>
      <c r="F81" s="39"/>
      <c r="G81" s="59" t="s">
        <v>179</v>
      </c>
      <c r="H81" s="72"/>
      <c r="I81" s="72"/>
      <c r="J81" s="41"/>
      <c r="L81" s="66"/>
      <c r="M81" s="66"/>
      <c r="N81" s="66"/>
      <c r="O81" s="66"/>
      <c r="P81" s="66"/>
      <c r="Q81" s="66"/>
      <c r="R81" s="66"/>
      <c r="S81" s="66"/>
      <c r="T81" s="66"/>
      <c r="U81" s="66"/>
      <c r="V81" s="66"/>
      <c r="W81" s="66"/>
      <c r="X81" s="66"/>
      <c r="Y81" s="66"/>
      <c r="Z81" s="66"/>
      <c r="AA81" s="66"/>
      <c r="AB81" s="66"/>
      <c r="AC81" s="66"/>
      <c r="AD81" s="66"/>
      <c r="AE81" s="66"/>
      <c r="AF81" s="66"/>
      <c r="AG81" s="66"/>
      <c r="AH81" s="66"/>
      <c r="AI81" s="66"/>
      <c r="AJ81" s="66"/>
      <c r="AK81" s="66"/>
      <c r="AL81" s="66"/>
      <c r="AM81" s="66"/>
      <c r="AN81" s="66"/>
      <c r="AO81" s="66"/>
      <c r="AP81" s="66"/>
      <c r="AQ81" s="66"/>
      <c r="AR81" s="66"/>
      <c r="AS81" s="66"/>
      <c r="AT81" s="66"/>
      <c r="AU81" s="66"/>
      <c r="AV81" s="66"/>
      <c r="AW81" s="66"/>
      <c r="AX81" s="66"/>
      <c r="AY81" s="66"/>
      <c r="AZ81" s="66"/>
    </row>
    <row r="82" spans="1:52" s="10" customFormat="1" ht="78" customHeight="1" x14ac:dyDescent="0.3">
      <c r="A82" s="13"/>
      <c r="B82" s="40"/>
      <c r="C82" s="38"/>
      <c r="D82" s="39"/>
      <c r="E82" s="39"/>
      <c r="F82" s="24" t="s">
        <v>180</v>
      </c>
      <c r="G82" s="497" t="s">
        <v>1049</v>
      </c>
      <c r="H82" s="498"/>
      <c r="I82" s="499"/>
      <c r="J82" s="41"/>
      <c r="L82" s="66"/>
      <c r="M82" s="66"/>
      <c r="N82" s="66"/>
      <c r="O82" s="66"/>
      <c r="P82" s="66"/>
      <c r="Q82" s="66"/>
      <c r="R82" s="66"/>
      <c r="S82" s="66"/>
      <c r="T82" s="66"/>
      <c r="U82" s="66"/>
      <c r="V82" s="66"/>
      <c r="W82" s="66"/>
      <c r="X82" s="66"/>
      <c r="Y82" s="66"/>
      <c r="Z82" s="66"/>
      <c r="AA82" s="66"/>
      <c r="AB82" s="66"/>
      <c r="AC82" s="66"/>
      <c r="AD82" s="66"/>
      <c r="AE82" s="66"/>
      <c r="AF82" s="66"/>
      <c r="AG82" s="66"/>
      <c r="AH82" s="66"/>
      <c r="AI82" s="66"/>
      <c r="AJ82" s="66"/>
      <c r="AK82" s="66"/>
      <c r="AL82" s="66"/>
      <c r="AM82" s="66"/>
      <c r="AN82" s="66"/>
      <c r="AO82" s="66"/>
      <c r="AP82" s="66"/>
      <c r="AQ82" s="66"/>
      <c r="AR82" s="66"/>
      <c r="AS82" s="66"/>
      <c r="AT82" s="66"/>
      <c r="AU82" s="66"/>
      <c r="AV82" s="66"/>
      <c r="AW82" s="66"/>
      <c r="AX82" s="66"/>
      <c r="AY82" s="66"/>
      <c r="AZ82" s="66"/>
    </row>
    <row r="83" spans="1:52" s="10" customFormat="1" ht="54.75" customHeight="1" x14ac:dyDescent="0.3">
      <c r="A83" s="13"/>
      <c r="B83" s="40"/>
      <c r="C83" s="38"/>
      <c r="D83" s="39"/>
      <c r="E83" s="39"/>
      <c r="F83" s="25" t="s">
        <v>181</v>
      </c>
      <c r="G83" s="500" t="s">
        <v>241</v>
      </c>
      <c r="H83" s="501"/>
      <c r="I83" s="502"/>
      <c r="J83" s="41"/>
      <c r="L83" s="66"/>
      <c r="M83" s="66"/>
      <c r="N83" s="66"/>
      <c r="O83" s="66"/>
      <c r="P83" s="66"/>
      <c r="Q83" s="66"/>
      <c r="R83" s="66"/>
      <c r="S83" s="66"/>
      <c r="T83" s="66"/>
      <c r="U83" s="66"/>
      <c r="V83" s="66"/>
      <c r="W83" s="66"/>
      <c r="X83" s="66"/>
      <c r="Y83" s="66"/>
      <c r="Z83" s="66"/>
      <c r="AA83" s="66"/>
      <c r="AB83" s="66"/>
      <c r="AC83" s="66"/>
      <c r="AD83" s="66"/>
      <c r="AE83" s="66"/>
      <c r="AF83" s="66"/>
      <c r="AG83" s="66"/>
      <c r="AH83" s="66"/>
      <c r="AI83" s="66"/>
      <c r="AJ83" s="66"/>
      <c r="AK83" s="66"/>
      <c r="AL83" s="66"/>
      <c r="AM83" s="66"/>
      <c r="AN83" s="66"/>
      <c r="AO83" s="66"/>
      <c r="AP83" s="66"/>
      <c r="AQ83" s="66"/>
      <c r="AR83" s="66"/>
      <c r="AS83" s="66"/>
      <c r="AT83" s="66"/>
      <c r="AU83" s="66"/>
      <c r="AV83" s="66"/>
      <c r="AW83" s="66"/>
      <c r="AX83" s="66"/>
      <c r="AY83" s="66"/>
      <c r="AZ83" s="66"/>
    </row>
    <row r="84" spans="1:52" s="10" customFormat="1" ht="58.5" customHeight="1" x14ac:dyDescent="0.3">
      <c r="A84" s="13"/>
      <c r="B84" s="40"/>
      <c r="C84" s="38"/>
      <c r="D84" s="39"/>
      <c r="E84" s="39"/>
      <c r="F84" s="25" t="s">
        <v>182</v>
      </c>
      <c r="G84" s="500" t="s">
        <v>242</v>
      </c>
      <c r="H84" s="501"/>
      <c r="I84" s="502"/>
      <c r="J84" s="41"/>
      <c r="L84" s="66"/>
      <c r="M84" s="66"/>
      <c r="N84" s="66"/>
      <c r="O84" s="66"/>
      <c r="P84" s="66"/>
      <c r="Q84" s="66"/>
      <c r="R84" s="66"/>
      <c r="S84" s="66"/>
      <c r="T84" s="66"/>
      <c r="U84" s="66"/>
      <c r="V84" s="66"/>
      <c r="W84" s="66"/>
      <c r="X84" s="66"/>
      <c r="Y84" s="66"/>
      <c r="Z84" s="66"/>
      <c r="AA84" s="66"/>
      <c r="AB84" s="66"/>
      <c r="AC84" s="66"/>
      <c r="AD84" s="66"/>
      <c r="AE84" s="66"/>
      <c r="AF84" s="66"/>
      <c r="AG84" s="66"/>
      <c r="AH84" s="66"/>
      <c r="AI84" s="66"/>
      <c r="AJ84" s="66"/>
      <c r="AK84" s="66"/>
      <c r="AL84" s="66"/>
      <c r="AM84" s="66"/>
      <c r="AN84" s="66"/>
      <c r="AO84" s="66"/>
      <c r="AP84" s="66"/>
      <c r="AQ84" s="66"/>
      <c r="AR84" s="66"/>
      <c r="AS84" s="66"/>
      <c r="AT84" s="66"/>
      <c r="AU84" s="66"/>
      <c r="AV84" s="66"/>
      <c r="AW84" s="66"/>
      <c r="AX84" s="66"/>
      <c r="AY84" s="66"/>
      <c r="AZ84" s="66"/>
    </row>
    <row r="85" spans="1:52" ht="60" customHeight="1" x14ac:dyDescent="0.3">
      <c r="A85" s="14"/>
      <c r="B85" s="40"/>
      <c r="C85" s="38"/>
      <c r="D85" s="39"/>
      <c r="E85" s="39"/>
      <c r="F85" s="25" t="s">
        <v>183</v>
      </c>
      <c r="G85" s="500" t="s">
        <v>243</v>
      </c>
      <c r="H85" s="501"/>
      <c r="I85" s="502"/>
      <c r="J85" s="41"/>
      <c r="L85" s="66"/>
      <c r="M85" s="66"/>
      <c r="N85" s="66"/>
      <c r="O85" s="66"/>
      <c r="P85" s="66"/>
      <c r="Q85" s="66"/>
      <c r="R85" s="66"/>
      <c r="S85" s="66"/>
      <c r="T85" s="66"/>
      <c r="U85" s="66"/>
      <c r="V85" s="66"/>
      <c r="W85" s="66"/>
      <c r="X85" s="66"/>
      <c r="Y85" s="66"/>
      <c r="Z85" s="66"/>
      <c r="AA85" s="66"/>
      <c r="AB85" s="66"/>
      <c r="AC85" s="66"/>
      <c r="AD85" s="66"/>
      <c r="AE85" s="66"/>
      <c r="AF85" s="66"/>
      <c r="AG85" s="66"/>
      <c r="AH85" s="66"/>
      <c r="AI85" s="66"/>
      <c r="AJ85" s="66"/>
      <c r="AK85" s="66"/>
      <c r="AL85" s="66"/>
      <c r="AM85" s="66"/>
      <c r="AN85" s="66"/>
      <c r="AO85" s="66"/>
      <c r="AP85" s="66"/>
      <c r="AQ85" s="66"/>
      <c r="AR85" s="66"/>
      <c r="AS85" s="66"/>
      <c r="AT85" s="66"/>
      <c r="AU85" s="66"/>
      <c r="AV85" s="66"/>
      <c r="AW85" s="66"/>
      <c r="AX85" s="66"/>
      <c r="AY85" s="66"/>
      <c r="AZ85" s="66"/>
    </row>
    <row r="86" spans="1:52" ht="54" customHeight="1" x14ac:dyDescent="0.3">
      <c r="A86" s="14"/>
      <c r="B86" s="36"/>
      <c r="C86" s="38"/>
      <c r="D86" s="39"/>
      <c r="E86" s="39"/>
      <c r="F86" s="25" t="s">
        <v>184</v>
      </c>
      <c r="G86" s="500" t="s">
        <v>244</v>
      </c>
      <c r="H86" s="501"/>
      <c r="I86" s="502"/>
      <c r="J86" s="37"/>
      <c r="L86" s="66"/>
      <c r="M86" s="66"/>
      <c r="N86" s="66"/>
      <c r="O86" s="66"/>
      <c r="P86" s="66"/>
      <c r="Q86" s="66"/>
      <c r="R86" s="66"/>
      <c r="S86" s="66"/>
      <c r="T86" s="66"/>
      <c r="U86" s="66"/>
      <c r="V86" s="66"/>
      <c r="W86" s="66"/>
      <c r="X86" s="66"/>
      <c r="Y86" s="66"/>
      <c r="Z86" s="66"/>
      <c r="AA86" s="66"/>
      <c r="AB86" s="66"/>
      <c r="AC86" s="66"/>
      <c r="AD86" s="66"/>
      <c r="AE86" s="66"/>
      <c r="AF86" s="66"/>
      <c r="AG86" s="66"/>
      <c r="AH86" s="66"/>
      <c r="AI86" s="66"/>
      <c r="AJ86" s="66"/>
      <c r="AK86" s="66"/>
      <c r="AL86" s="66"/>
      <c r="AM86" s="66"/>
      <c r="AN86" s="66"/>
      <c r="AO86" s="66"/>
      <c r="AP86" s="66"/>
      <c r="AQ86" s="66"/>
      <c r="AR86" s="66"/>
      <c r="AS86" s="66"/>
      <c r="AT86" s="66"/>
      <c r="AU86" s="66"/>
      <c r="AV86" s="66"/>
      <c r="AW86" s="66"/>
      <c r="AX86" s="66"/>
      <c r="AY86" s="66"/>
      <c r="AZ86" s="66"/>
    </row>
    <row r="87" spans="1:52" ht="61.5" customHeight="1" thickBot="1" x14ac:dyDescent="0.35">
      <c r="A87" s="14"/>
      <c r="B87" s="36"/>
      <c r="C87" s="38"/>
      <c r="D87" s="39"/>
      <c r="E87" s="39"/>
      <c r="F87" s="26" t="s">
        <v>185</v>
      </c>
      <c r="G87" s="494" t="s">
        <v>245</v>
      </c>
      <c r="H87" s="495"/>
      <c r="I87" s="496"/>
      <c r="J87" s="37"/>
      <c r="L87" s="66"/>
      <c r="M87" s="66"/>
      <c r="N87" s="66"/>
      <c r="O87" s="66"/>
      <c r="P87" s="66"/>
      <c r="Q87" s="66"/>
      <c r="R87" s="66"/>
      <c r="S87" s="66"/>
      <c r="T87" s="66"/>
      <c r="U87" s="66"/>
      <c r="V87" s="66"/>
      <c r="W87" s="66"/>
      <c r="X87" s="66"/>
      <c r="Y87" s="66"/>
      <c r="Z87" s="66"/>
      <c r="AA87" s="66"/>
      <c r="AB87" s="66"/>
      <c r="AC87" s="66"/>
      <c r="AD87" s="66"/>
      <c r="AE87" s="66"/>
      <c r="AF87" s="66"/>
      <c r="AG87" s="66"/>
      <c r="AH87" s="66"/>
      <c r="AI87" s="66"/>
      <c r="AJ87" s="66"/>
      <c r="AK87" s="66"/>
      <c r="AL87" s="66"/>
      <c r="AM87" s="66"/>
      <c r="AN87" s="66"/>
      <c r="AO87" s="66"/>
      <c r="AP87" s="66"/>
      <c r="AQ87" s="66"/>
      <c r="AR87" s="66"/>
      <c r="AS87" s="66"/>
      <c r="AT87" s="66"/>
      <c r="AU87" s="66"/>
      <c r="AV87" s="66"/>
      <c r="AW87" s="66"/>
      <c r="AX87" s="66"/>
      <c r="AY87" s="66"/>
      <c r="AZ87" s="66"/>
    </row>
    <row r="88" spans="1:52" ht="15" thickBot="1" x14ac:dyDescent="0.35">
      <c r="A88" s="14"/>
      <c r="B88" s="45"/>
      <c r="C88" s="46"/>
      <c r="D88" s="47"/>
      <c r="E88" s="47"/>
      <c r="F88" s="47"/>
      <c r="G88" s="47"/>
      <c r="H88" s="73"/>
      <c r="I88" s="73"/>
      <c r="J88" s="48"/>
      <c r="K88" s="66"/>
      <c r="L88" s="66"/>
      <c r="M88" s="66"/>
      <c r="N88" s="66"/>
      <c r="O88" s="66"/>
      <c r="P88" s="66"/>
      <c r="Q88" s="66"/>
      <c r="R88" s="66"/>
      <c r="S88" s="66"/>
      <c r="T88" s="66"/>
      <c r="U88" s="66"/>
      <c r="V88" s="66"/>
      <c r="W88" s="66"/>
      <c r="X88" s="66"/>
      <c r="Y88" s="66"/>
      <c r="Z88" s="66"/>
      <c r="AA88" s="66"/>
      <c r="AB88" s="66"/>
      <c r="AC88" s="66"/>
      <c r="AD88" s="66"/>
      <c r="AE88" s="66"/>
      <c r="AF88" s="66"/>
      <c r="AG88" s="66"/>
      <c r="AH88" s="66"/>
      <c r="AI88" s="66"/>
      <c r="AJ88" s="66"/>
      <c r="AK88" s="66"/>
      <c r="AL88" s="66"/>
      <c r="AM88" s="66"/>
      <c r="AN88" s="66"/>
      <c r="AO88" s="66"/>
      <c r="AP88" s="66"/>
      <c r="AQ88" s="66"/>
      <c r="AR88" s="66"/>
    </row>
    <row r="89" spans="1:52" ht="50.1" customHeight="1" x14ac:dyDescent="0.3">
      <c r="A89" s="14"/>
      <c r="C89" s="66"/>
      <c r="D89" s="66"/>
      <c r="E89" s="66"/>
      <c r="F89" s="66"/>
      <c r="G89" s="66"/>
      <c r="H89" s="66"/>
      <c r="I89" s="66"/>
      <c r="J89" s="66"/>
      <c r="K89" s="66"/>
      <c r="L89" s="66"/>
      <c r="M89" s="66"/>
      <c r="N89" s="66"/>
      <c r="O89" s="66"/>
      <c r="P89" s="66"/>
      <c r="Q89" s="66"/>
      <c r="R89" s="66"/>
      <c r="S89" s="66"/>
      <c r="T89" s="66"/>
      <c r="U89" s="66"/>
      <c r="V89" s="66"/>
      <c r="W89" s="66"/>
      <c r="X89" s="66"/>
      <c r="Y89" s="66"/>
      <c r="Z89" s="66"/>
      <c r="AA89" s="66"/>
      <c r="AB89" s="66"/>
      <c r="AC89" s="66"/>
      <c r="AD89" s="66"/>
      <c r="AE89" s="66"/>
      <c r="AF89" s="66"/>
      <c r="AG89" s="66"/>
      <c r="AH89" s="66"/>
      <c r="AI89" s="66"/>
      <c r="AJ89" s="66"/>
      <c r="AK89" s="66"/>
      <c r="AL89" s="66"/>
      <c r="AM89" s="66"/>
      <c r="AN89" s="66"/>
      <c r="AO89" s="66"/>
      <c r="AP89" s="66"/>
      <c r="AQ89" s="66"/>
      <c r="AR89" s="66"/>
    </row>
    <row r="90" spans="1:52" ht="50.1" customHeight="1" x14ac:dyDescent="0.3">
      <c r="A90" s="14"/>
      <c r="C90" s="66"/>
      <c r="D90" s="66"/>
      <c r="E90" s="66"/>
      <c r="F90" s="66"/>
      <c r="G90" s="66"/>
      <c r="H90" s="66"/>
      <c r="I90" s="66"/>
      <c r="J90" s="66"/>
      <c r="K90" s="66"/>
      <c r="L90" s="66"/>
      <c r="M90" s="66"/>
      <c r="N90" s="66"/>
      <c r="O90" s="66"/>
      <c r="P90" s="66"/>
      <c r="Q90" s="66"/>
      <c r="R90" s="66"/>
      <c r="S90" s="66"/>
      <c r="T90" s="66"/>
      <c r="U90" s="66"/>
      <c r="V90" s="66"/>
      <c r="W90" s="66"/>
      <c r="X90" s="66"/>
      <c r="Y90" s="66"/>
      <c r="Z90" s="66"/>
      <c r="AA90" s="66"/>
      <c r="AB90" s="66"/>
      <c r="AC90" s="66"/>
      <c r="AD90" s="66"/>
      <c r="AE90" s="66"/>
      <c r="AF90" s="66"/>
      <c r="AG90" s="66"/>
      <c r="AH90" s="66"/>
      <c r="AI90" s="66"/>
      <c r="AJ90" s="66"/>
      <c r="AK90" s="66"/>
      <c r="AL90" s="66"/>
      <c r="AM90" s="66"/>
      <c r="AN90" s="66"/>
      <c r="AO90" s="66"/>
      <c r="AP90" s="66"/>
      <c r="AQ90" s="66"/>
      <c r="AR90" s="66"/>
    </row>
    <row r="91" spans="1:52" ht="49.5" customHeight="1" x14ac:dyDescent="0.3">
      <c r="A91" s="14"/>
      <c r="C91" s="66"/>
      <c r="D91" s="66"/>
      <c r="E91" s="66"/>
      <c r="F91" s="66"/>
      <c r="G91" s="66"/>
      <c r="H91" s="66"/>
      <c r="I91" s="66"/>
      <c r="J91" s="66"/>
      <c r="K91" s="66"/>
      <c r="L91" s="66"/>
      <c r="M91" s="66"/>
      <c r="N91" s="66"/>
      <c r="O91" s="66"/>
      <c r="P91" s="66"/>
      <c r="Q91" s="66"/>
      <c r="R91" s="66"/>
      <c r="S91" s="66"/>
      <c r="T91" s="66"/>
      <c r="U91" s="66"/>
      <c r="V91" s="66"/>
      <c r="W91" s="66"/>
      <c r="X91" s="66"/>
      <c r="Y91" s="66"/>
      <c r="Z91" s="66"/>
      <c r="AA91" s="66"/>
      <c r="AB91" s="66"/>
      <c r="AC91" s="66"/>
      <c r="AD91" s="66"/>
      <c r="AE91" s="66"/>
      <c r="AF91" s="66"/>
      <c r="AG91" s="66"/>
      <c r="AH91" s="66"/>
      <c r="AI91" s="66"/>
      <c r="AJ91" s="66"/>
      <c r="AK91" s="66"/>
      <c r="AL91" s="66"/>
      <c r="AM91" s="66"/>
      <c r="AN91" s="66"/>
      <c r="AO91" s="66"/>
      <c r="AP91" s="66"/>
      <c r="AQ91" s="66"/>
      <c r="AR91" s="66"/>
    </row>
    <row r="92" spans="1:52" ht="50.1" customHeight="1" x14ac:dyDescent="0.3">
      <c r="A92" s="14"/>
      <c r="C92" s="66"/>
      <c r="D92" s="66"/>
      <c r="E92" s="66"/>
      <c r="F92" s="66"/>
      <c r="G92" s="66"/>
      <c r="H92" s="66"/>
      <c r="I92" s="66"/>
      <c r="J92" s="66"/>
      <c r="K92" s="66"/>
      <c r="L92" s="66"/>
      <c r="M92" s="66"/>
      <c r="N92" s="66"/>
      <c r="O92" s="66"/>
      <c r="P92" s="66"/>
      <c r="Q92" s="66"/>
      <c r="R92" s="66"/>
      <c r="S92" s="66"/>
      <c r="T92" s="66"/>
      <c r="U92" s="66"/>
      <c r="V92" s="66"/>
      <c r="W92" s="66"/>
      <c r="X92" s="66"/>
      <c r="Y92" s="66"/>
      <c r="Z92" s="66"/>
      <c r="AA92" s="66"/>
      <c r="AB92" s="66"/>
      <c r="AC92" s="66"/>
      <c r="AD92" s="66"/>
      <c r="AE92" s="66"/>
      <c r="AF92" s="66"/>
      <c r="AG92" s="66"/>
      <c r="AH92" s="66"/>
      <c r="AI92" s="66"/>
      <c r="AJ92" s="66"/>
      <c r="AK92" s="66"/>
      <c r="AL92" s="66"/>
      <c r="AM92" s="66"/>
      <c r="AN92" s="66"/>
      <c r="AO92" s="66"/>
      <c r="AP92" s="66"/>
      <c r="AQ92" s="66"/>
      <c r="AR92" s="66"/>
    </row>
    <row r="93" spans="1:52" ht="50.1" customHeight="1" x14ac:dyDescent="0.3">
      <c r="A93" s="14"/>
      <c r="C93" s="66"/>
      <c r="D93" s="66"/>
      <c r="E93" s="66"/>
      <c r="F93" s="66"/>
      <c r="G93" s="66"/>
      <c r="H93" s="66"/>
      <c r="I93" s="66"/>
      <c r="J93" s="66"/>
      <c r="K93" s="66"/>
      <c r="L93" s="66"/>
      <c r="M93" s="66"/>
      <c r="N93" s="66"/>
      <c r="O93" s="66"/>
      <c r="P93" s="66"/>
      <c r="Q93" s="66"/>
      <c r="R93" s="66"/>
      <c r="S93" s="66"/>
      <c r="T93" s="66"/>
      <c r="U93" s="66"/>
      <c r="V93" s="66"/>
      <c r="W93" s="66"/>
      <c r="X93" s="66"/>
      <c r="Y93" s="66"/>
      <c r="Z93" s="66"/>
      <c r="AA93" s="66"/>
      <c r="AB93" s="66"/>
      <c r="AC93" s="66"/>
      <c r="AD93" s="66"/>
      <c r="AE93" s="66"/>
      <c r="AF93" s="66"/>
      <c r="AG93" s="66"/>
      <c r="AH93" s="66"/>
      <c r="AI93" s="66"/>
      <c r="AJ93" s="66"/>
      <c r="AK93" s="66"/>
      <c r="AL93" s="66"/>
      <c r="AM93" s="66"/>
      <c r="AN93" s="66"/>
      <c r="AO93" s="66"/>
      <c r="AP93" s="66"/>
      <c r="AQ93" s="66"/>
      <c r="AR93" s="66"/>
    </row>
    <row r="94" spans="1:52" ht="50.1" customHeight="1" x14ac:dyDescent="0.3">
      <c r="A94" s="14"/>
      <c r="C94" s="66"/>
      <c r="D94" s="66"/>
      <c r="E94" s="66"/>
      <c r="F94" s="66"/>
      <c r="G94" s="66"/>
      <c r="H94" s="66"/>
      <c r="I94" s="66"/>
      <c r="J94" s="66"/>
      <c r="K94" s="66"/>
      <c r="L94" s="66"/>
      <c r="M94" s="66"/>
      <c r="N94" s="66"/>
      <c r="O94" s="66"/>
      <c r="P94" s="66"/>
      <c r="Q94" s="66"/>
      <c r="R94" s="66"/>
      <c r="S94" s="66"/>
      <c r="T94" s="66"/>
      <c r="U94" s="66"/>
      <c r="V94" s="66"/>
      <c r="W94" s="66"/>
      <c r="X94" s="66"/>
      <c r="Y94" s="66"/>
      <c r="Z94" s="66"/>
      <c r="AA94" s="66"/>
      <c r="AB94" s="66"/>
      <c r="AC94" s="66"/>
      <c r="AD94" s="66"/>
      <c r="AE94" s="66"/>
      <c r="AF94" s="66"/>
      <c r="AG94" s="66"/>
      <c r="AH94" s="66"/>
      <c r="AI94" s="66"/>
      <c r="AJ94" s="66"/>
      <c r="AK94" s="66"/>
      <c r="AL94" s="66"/>
      <c r="AM94" s="66"/>
      <c r="AN94" s="66"/>
      <c r="AO94" s="66"/>
      <c r="AP94" s="66"/>
      <c r="AQ94" s="66"/>
      <c r="AR94" s="66"/>
    </row>
    <row r="95" spans="1:52" x14ac:dyDescent="0.3">
      <c r="A95" s="14"/>
      <c r="C95" s="66"/>
      <c r="D95" s="66"/>
      <c r="E95" s="66"/>
      <c r="F95" s="66"/>
      <c r="G95" s="66"/>
      <c r="H95" s="66"/>
      <c r="I95" s="66"/>
      <c r="J95" s="66"/>
      <c r="K95" s="66"/>
      <c r="L95" s="66"/>
      <c r="M95" s="66"/>
      <c r="N95" s="66"/>
      <c r="O95" s="66"/>
      <c r="P95" s="66"/>
      <c r="Q95" s="66"/>
      <c r="R95" s="66"/>
      <c r="S95" s="66"/>
      <c r="T95" s="66"/>
      <c r="U95" s="66"/>
      <c r="V95" s="66"/>
      <c r="W95" s="66"/>
      <c r="X95" s="66"/>
      <c r="Y95" s="66"/>
      <c r="Z95" s="66"/>
      <c r="AA95" s="66"/>
      <c r="AB95" s="66"/>
      <c r="AC95" s="66"/>
      <c r="AD95" s="66"/>
      <c r="AE95" s="66"/>
      <c r="AF95" s="66"/>
      <c r="AG95" s="66"/>
      <c r="AH95" s="66"/>
      <c r="AI95" s="66"/>
      <c r="AJ95" s="66"/>
      <c r="AK95" s="66"/>
      <c r="AL95" s="66"/>
      <c r="AM95" s="66"/>
      <c r="AN95" s="66"/>
      <c r="AO95" s="66"/>
      <c r="AP95" s="66"/>
      <c r="AQ95" s="66"/>
      <c r="AR95" s="66"/>
    </row>
    <row r="96" spans="1:52" x14ac:dyDescent="0.3">
      <c r="A96" s="14"/>
      <c r="C96" s="66"/>
      <c r="D96" s="66"/>
      <c r="E96" s="66"/>
      <c r="F96" s="66"/>
      <c r="G96" s="66"/>
      <c r="H96" s="66"/>
      <c r="I96" s="66"/>
      <c r="J96" s="66"/>
      <c r="K96" s="66"/>
      <c r="L96" s="66"/>
      <c r="M96" s="66"/>
      <c r="N96" s="66"/>
      <c r="O96" s="66"/>
      <c r="P96" s="66"/>
      <c r="Q96" s="66"/>
      <c r="R96" s="66"/>
      <c r="S96" s="66"/>
      <c r="T96" s="66"/>
      <c r="U96" s="66"/>
      <c r="V96" s="66"/>
      <c r="W96" s="66"/>
      <c r="X96" s="66"/>
      <c r="Y96" s="66"/>
      <c r="Z96" s="66"/>
      <c r="AA96" s="66"/>
      <c r="AB96" s="66"/>
      <c r="AC96" s="66"/>
      <c r="AD96" s="66"/>
      <c r="AE96" s="66"/>
      <c r="AF96" s="66"/>
      <c r="AG96" s="66"/>
      <c r="AH96" s="66"/>
      <c r="AI96" s="66"/>
      <c r="AJ96" s="66"/>
      <c r="AK96" s="66"/>
      <c r="AL96" s="66"/>
      <c r="AM96" s="66"/>
      <c r="AN96" s="66"/>
      <c r="AO96" s="66"/>
      <c r="AP96" s="66"/>
      <c r="AQ96" s="66"/>
      <c r="AR96" s="66"/>
    </row>
    <row r="97" spans="1:52" x14ac:dyDescent="0.3">
      <c r="A97" s="14"/>
      <c r="C97" s="66"/>
      <c r="D97" s="66"/>
      <c r="E97" s="66"/>
      <c r="F97" s="66"/>
      <c r="G97" s="66"/>
      <c r="H97" s="66"/>
      <c r="I97" s="66"/>
      <c r="J97" s="66"/>
      <c r="K97" s="66"/>
      <c r="L97" s="66"/>
      <c r="M97" s="66"/>
      <c r="N97" s="66"/>
      <c r="O97" s="66"/>
      <c r="P97" s="66"/>
      <c r="Q97" s="66"/>
      <c r="R97" s="66"/>
      <c r="S97" s="66"/>
      <c r="T97" s="66"/>
      <c r="U97" s="66"/>
      <c r="V97" s="66"/>
      <c r="W97" s="66"/>
      <c r="X97" s="66"/>
      <c r="Y97" s="66"/>
      <c r="Z97" s="66"/>
      <c r="AA97" s="66"/>
      <c r="AB97" s="66"/>
      <c r="AC97" s="66"/>
      <c r="AD97" s="66"/>
      <c r="AE97" s="66"/>
      <c r="AF97" s="66"/>
      <c r="AG97" s="66"/>
      <c r="AH97" s="66"/>
      <c r="AI97" s="66"/>
      <c r="AJ97" s="66"/>
      <c r="AK97" s="66"/>
      <c r="AL97" s="66"/>
      <c r="AM97" s="66"/>
      <c r="AN97" s="66"/>
      <c r="AO97" s="66"/>
      <c r="AP97" s="66"/>
      <c r="AQ97" s="66"/>
      <c r="AR97" s="66"/>
    </row>
    <row r="98" spans="1:52" x14ac:dyDescent="0.3">
      <c r="A98" s="66"/>
      <c r="C98" s="66"/>
      <c r="D98" s="66"/>
      <c r="E98" s="66"/>
      <c r="F98" s="66"/>
      <c r="G98" s="66"/>
      <c r="H98" s="66"/>
      <c r="I98" s="66"/>
      <c r="J98" s="66"/>
      <c r="K98" s="66"/>
      <c r="L98" s="66"/>
      <c r="M98" s="66"/>
      <c r="N98" s="66"/>
      <c r="O98" s="66"/>
      <c r="P98" s="66"/>
      <c r="Q98" s="66"/>
      <c r="R98" s="66"/>
      <c r="S98" s="66"/>
      <c r="T98" s="66"/>
      <c r="U98" s="66"/>
      <c r="V98" s="66"/>
      <c r="W98" s="66"/>
      <c r="X98" s="66"/>
      <c r="Y98" s="66"/>
      <c r="Z98" s="66"/>
      <c r="AA98" s="66"/>
      <c r="AB98" s="66"/>
      <c r="AC98" s="66"/>
      <c r="AD98" s="66"/>
      <c r="AE98" s="66"/>
      <c r="AF98" s="66"/>
      <c r="AG98" s="66"/>
      <c r="AH98" s="66"/>
      <c r="AI98" s="66"/>
      <c r="AJ98" s="66"/>
      <c r="AK98" s="66"/>
      <c r="AL98" s="66"/>
      <c r="AM98" s="66"/>
      <c r="AN98" s="66"/>
      <c r="AO98" s="66"/>
      <c r="AP98" s="66"/>
      <c r="AQ98" s="66"/>
      <c r="AR98" s="66"/>
      <c r="AS98" s="66"/>
      <c r="AT98" s="66"/>
      <c r="AU98" s="66"/>
      <c r="AV98" s="66"/>
      <c r="AW98" s="66"/>
      <c r="AX98" s="66"/>
      <c r="AY98" s="66"/>
      <c r="AZ98" s="66"/>
    </row>
    <row r="99" spans="1:52" x14ac:dyDescent="0.3">
      <c r="A99" s="66"/>
      <c r="B99" s="66"/>
      <c r="C99" s="66"/>
      <c r="D99" s="66"/>
      <c r="E99" s="66"/>
      <c r="F99" s="66"/>
      <c r="G99" s="66"/>
      <c r="H99" s="66"/>
      <c r="I99" s="66"/>
      <c r="J99" s="66"/>
      <c r="K99" s="66"/>
      <c r="L99" s="66"/>
      <c r="M99" s="66"/>
      <c r="N99" s="66"/>
      <c r="O99" s="66"/>
      <c r="P99" s="66"/>
      <c r="Q99" s="66"/>
      <c r="R99" s="66"/>
      <c r="S99" s="66"/>
      <c r="T99" s="66"/>
      <c r="U99" s="66"/>
      <c r="V99" s="66"/>
      <c r="W99" s="66"/>
      <c r="X99" s="66"/>
      <c r="Y99" s="66"/>
      <c r="Z99" s="66"/>
      <c r="AA99" s="66"/>
      <c r="AB99" s="66"/>
      <c r="AC99" s="66"/>
      <c r="AD99" s="66"/>
      <c r="AE99" s="66"/>
      <c r="AF99" s="66"/>
      <c r="AG99" s="66"/>
      <c r="AH99" s="66"/>
      <c r="AI99" s="66"/>
      <c r="AJ99" s="66"/>
      <c r="AK99" s="66"/>
      <c r="AL99" s="66"/>
      <c r="AM99" s="66"/>
      <c r="AN99" s="66"/>
      <c r="AO99" s="66"/>
      <c r="AP99" s="66"/>
      <c r="AQ99" s="66"/>
      <c r="AR99" s="66"/>
      <c r="AS99" s="66"/>
      <c r="AT99" s="66"/>
      <c r="AU99" s="66"/>
      <c r="AV99" s="66"/>
      <c r="AW99" s="66"/>
      <c r="AX99" s="66"/>
      <c r="AY99" s="66"/>
      <c r="AZ99" s="66"/>
    </row>
    <row r="100" spans="1:52" x14ac:dyDescent="0.3">
      <c r="A100" s="66"/>
      <c r="B100" s="66"/>
      <c r="C100" s="66"/>
      <c r="D100" s="66"/>
      <c r="E100" s="66"/>
      <c r="F100" s="66"/>
      <c r="G100" s="66"/>
      <c r="H100" s="66"/>
      <c r="I100" s="66"/>
      <c r="J100" s="66"/>
      <c r="K100" s="66"/>
      <c r="L100" s="66"/>
      <c r="M100" s="66"/>
      <c r="N100" s="66"/>
      <c r="O100" s="66"/>
      <c r="P100" s="66"/>
      <c r="Q100" s="66"/>
      <c r="R100" s="66"/>
      <c r="S100" s="66"/>
      <c r="T100" s="66"/>
      <c r="U100" s="66"/>
      <c r="V100" s="66"/>
      <c r="W100" s="66"/>
      <c r="X100" s="66"/>
      <c r="Y100" s="66"/>
      <c r="Z100" s="66"/>
      <c r="AA100" s="66"/>
      <c r="AB100" s="66"/>
      <c r="AC100" s="66"/>
      <c r="AD100" s="66"/>
      <c r="AE100" s="66"/>
      <c r="AF100" s="66"/>
      <c r="AG100" s="66"/>
      <c r="AH100" s="66"/>
      <c r="AI100" s="66"/>
      <c r="AJ100" s="66"/>
      <c r="AK100" s="66"/>
      <c r="AL100" s="66"/>
      <c r="AM100" s="66"/>
      <c r="AN100" s="66"/>
      <c r="AO100" s="66"/>
      <c r="AP100" s="66"/>
      <c r="AQ100" s="66"/>
      <c r="AR100" s="66"/>
      <c r="AS100" s="66"/>
      <c r="AT100" s="66"/>
      <c r="AU100" s="66"/>
      <c r="AV100" s="66"/>
      <c r="AW100" s="66"/>
      <c r="AX100" s="66"/>
      <c r="AY100" s="66"/>
      <c r="AZ100" s="66"/>
    </row>
    <row r="101" spans="1:52" x14ac:dyDescent="0.3">
      <c r="A101" s="66"/>
      <c r="B101" s="66"/>
      <c r="C101" s="66"/>
      <c r="D101" s="66"/>
      <c r="E101" s="66"/>
      <c r="F101" s="66"/>
      <c r="G101" s="66"/>
      <c r="H101" s="66"/>
      <c r="I101" s="66"/>
      <c r="J101" s="66"/>
      <c r="K101" s="66"/>
      <c r="L101" s="66"/>
      <c r="M101" s="66"/>
      <c r="N101" s="66"/>
      <c r="O101" s="66"/>
      <c r="P101" s="66"/>
      <c r="Q101" s="66"/>
      <c r="R101" s="66"/>
      <c r="S101" s="66"/>
      <c r="T101" s="66"/>
      <c r="U101" s="66"/>
      <c r="V101" s="66"/>
      <c r="W101" s="66"/>
      <c r="X101" s="66"/>
      <c r="Y101" s="66"/>
      <c r="Z101" s="66"/>
      <c r="AA101" s="66"/>
      <c r="AB101" s="66"/>
      <c r="AC101" s="66"/>
      <c r="AD101" s="66"/>
      <c r="AE101" s="66"/>
      <c r="AF101" s="66"/>
      <c r="AG101" s="66"/>
      <c r="AH101" s="66"/>
      <c r="AI101" s="66"/>
      <c r="AJ101" s="66"/>
      <c r="AK101" s="66"/>
      <c r="AL101" s="66"/>
      <c r="AM101" s="66"/>
      <c r="AN101" s="66"/>
      <c r="AO101" s="66"/>
      <c r="AP101" s="66"/>
      <c r="AQ101" s="66"/>
      <c r="AR101" s="66"/>
      <c r="AS101" s="66"/>
      <c r="AT101" s="66"/>
      <c r="AU101" s="66"/>
      <c r="AV101" s="66"/>
      <c r="AW101" s="66"/>
      <c r="AX101" s="66"/>
      <c r="AY101" s="66"/>
      <c r="AZ101" s="66"/>
    </row>
    <row r="102" spans="1:52" x14ac:dyDescent="0.3">
      <c r="A102" s="66"/>
      <c r="B102" s="66"/>
      <c r="C102" s="66"/>
      <c r="D102" s="66"/>
      <c r="E102" s="66"/>
      <c r="F102" s="66"/>
      <c r="G102" s="66"/>
      <c r="H102" s="66"/>
      <c r="I102" s="66"/>
      <c r="J102" s="66"/>
      <c r="K102" s="66"/>
    </row>
    <row r="103" spans="1:52" x14ac:dyDescent="0.3">
      <c r="A103" s="66"/>
      <c r="B103" s="66"/>
      <c r="C103" s="66"/>
      <c r="D103" s="66"/>
      <c r="E103" s="66"/>
      <c r="F103" s="66"/>
      <c r="G103" s="66"/>
      <c r="H103" s="66"/>
      <c r="I103" s="66"/>
      <c r="J103" s="66"/>
      <c r="K103" s="66"/>
    </row>
    <row r="104" spans="1:52" x14ac:dyDescent="0.3">
      <c r="A104" s="66"/>
      <c r="B104" s="66"/>
      <c r="C104" s="66"/>
      <c r="D104" s="66"/>
      <c r="E104" s="66"/>
      <c r="F104" s="66"/>
      <c r="G104" s="66"/>
      <c r="H104" s="66"/>
      <c r="I104" s="66"/>
      <c r="J104" s="66"/>
      <c r="K104" s="66"/>
    </row>
    <row r="105" spans="1:52" x14ac:dyDescent="0.3">
      <c r="A105" s="66"/>
      <c r="B105" s="66"/>
      <c r="C105" s="66"/>
      <c r="D105" s="66"/>
      <c r="E105" s="66"/>
      <c r="F105" s="66"/>
      <c r="G105" s="66"/>
      <c r="H105" s="66"/>
      <c r="I105" s="66"/>
      <c r="J105" s="66"/>
      <c r="K105" s="66"/>
    </row>
    <row r="106" spans="1:52" x14ac:dyDescent="0.3">
      <c r="A106" s="66"/>
      <c r="B106" s="66"/>
      <c r="C106" s="66"/>
      <c r="D106" s="66"/>
      <c r="E106" s="66"/>
      <c r="F106" s="66"/>
      <c r="G106" s="66"/>
      <c r="H106" s="66"/>
      <c r="I106" s="66"/>
      <c r="J106" s="66"/>
      <c r="K106" s="66"/>
    </row>
    <row r="107" spans="1:52" x14ac:dyDescent="0.3">
      <c r="A107" s="66"/>
      <c r="B107" s="66"/>
      <c r="C107" s="66"/>
      <c r="D107" s="66"/>
      <c r="E107" s="66"/>
      <c r="F107" s="66"/>
      <c r="G107" s="66"/>
      <c r="H107" s="66"/>
      <c r="I107" s="66"/>
      <c r="J107" s="66"/>
      <c r="K107" s="66"/>
    </row>
    <row r="108" spans="1:52" x14ac:dyDescent="0.3">
      <c r="A108" s="66"/>
      <c r="B108" s="66"/>
      <c r="C108" s="66"/>
      <c r="D108" s="66"/>
      <c r="E108" s="66"/>
      <c r="F108" s="66"/>
      <c r="G108" s="66"/>
      <c r="H108" s="66"/>
      <c r="I108" s="66"/>
      <c r="J108" s="66"/>
      <c r="K108" s="66"/>
    </row>
    <row r="109" spans="1:52" x14ac:dyDescent="0.3">
      <c r="A109" s="66"/>
      <c r="B109" s="66"/>
      <c r="C109" s="66"/>
      <c r="D109" s="66"/>
      <c r="E109" s="66"/>
      <c r="F109" s="66"/>
      <c r="G109" s="66"/>
      <c r="H109" s="66"/>
      <c r="I109" s="66"/>
      <c r="J109" s="66"/>
      <c r="K109" s="66"/>
    </row>
    <row r="110" spans="1:52" x14ac:dyDescent="0.3">
      <c r="A110" s="66"/>
      <c r="B110" s="66"/>
      <c r="C110" s="66"/>
      <c r="D110" s="66"/>
      <c r="E110" s="66"/>
      <c r="F110" s="66"/>
      <c r="G110" s="66"/>
      <c r="H110" s="66"/>
      <c r="I110" s="66"/>
      <c r="J110" s="66"/>
      <c r="K110" s="66"/>
    </row>
    <row r="111" spans="1:52" x14ac:dyDescent="0.3">
      <c r="A111" s="66"/>
      <c r="B111" s="66"/>
      <c r="C111" s="66"/>
      <c r="D111" s="66"/>
      <c r="E111" s="66"/>
      <c r="F111" s="66"/>
      <c r="G111" s="66"/>
      <c r="H111" s="66"/>
      <c r="I111" s="66"/>
      <c r="J111" s="66"/>
      <c r="K111" s="66"/>
    </row>
    <row r="112" spans="1:52" x14ac:dyDescent="0.3">
      <c r="A112" s="66"/>
      <c r="B112" s="66"/>
      <c r="C112" s="66"/>
      <c r="D112" s="66"/>
      <c r="E112" s="66"/>
      <c r="F112" s="66"/>
      <c r="G112" s="66"/>
      <c r="H112" s="66"/>
      <c r="I112" s="66"/>
      <c r="J112" s="66"/>
      <c r="K112" s="66"/>
    </row>
    <row r="113" spans="1:11" x14ac:dyDescent="0.3">
      <c r="A113" s="66"/>
      <c r="B113" s="66"/>
      <c r="C113" s="66"/>
      <c r="D113" s="66"/>
      <c r="E113" s="66"/>
      <c r="F113" s="66"/>
      <c r="G113" s="66"/>
      <c r="H113" s="66"/>
      <c r="I113" s="66"/>
      <c r="J113" s="66"/>
      <c r="K113" s="66"/>
    </row>
    <row r="114" spans="1:11" x14ac:dyDescent="0.3">
      <c r="A114" s="66"/>
      <c r="B114" s="66"/>
      <c r="C114" s="66"/>
      <c r="D114" s="66"/>
      <c r="E114" s="66"/>
      <c r="F114" s="66"/>
      <c r="G114" s="66"/>
      <c r="H114" s="66"/>
      <c r="I114" s="66"/>
      <c r="J114" s="66"/>
      <c r="K114" s="66"/>
    </row>
    <row r="115" spans="1:11" x14ac:dyDescent="0.3">
      <c r="A115" s="66"/>
      <c r="B115" s="66"/>
      <c r="C115" s="66"/>
      <c r="D115" s="66"/>
      <c r="E115" s="66"/>
      <c r="F115" s="66"/>
      <c r="G115" s="66"/>
      <c r="H115" s="66"/>
      <c r="I115" s="66"/>
      <c r="J115" s="66"/>
      <c r="K115" s="66"/>
    </row>
    <row r="116" spans="1:11" x14ac:dyDescent="0.3">
      <c r="A116" s="66"/>
      <c r="B116" s="66"/>
      <c r="C116" s="66"/>
      <c r="D116" s="66"/>
      <c r="E116" s="66"/>
      <c r="F116" s="66"/>
      <c r="G116" s="66"/>
      <c r="H116" s="66"/>
      <c r="I116" s="66"/>
      <c r="J116" s="66"/>
      <c r="K116" s="66"/>
    </row>
    <row r="117" spans="1:11" x14ac:dyDescent="0.3">
      <c r="A117" s="66"/>
      <c r="B117" s="66"/>
      <c r="C117" s="66"/>
      <c r="D117" s="66"/>
      <c r="E117" s="66"/>
      <c r="F117" s="66"/>
      <c r="G117" s="66"/>
      <c r="H117" s="66"/>
      <c r="I117" s="66"/>
      <c r="J117" s="66"/>
      <c r="K117" s="66"/>
    </row>
    <row r="118" spans="1:11" x14ac:dyDescent="0.3">
      <c r="A118" s="66"/>
      <c r="B118" s="66"/>
      <c r="C118" s="66"/>
      <c r="D118" s="66"/>
      <c r="E118" s="66"/>
      <c r="F118" s="66"/>
      <c r="G118" s="66"/>
      <c r="H118" s="66"/>
      <c r="I118" s="66"/>
      <c r="J118" s="66"/>
      <c r="K118" s="66"/>
    </row>
    <row r="119" spans="1:11" x14ac:dyDescent="0.3">
      <c r="A119" s="66"/>
      <c r="B119" s="66"/>
      <c r="C119" s="66"/>
      <c r="D119" s="66"/>
      <c r="E119" s="66"/>
      <c r="F119" s="66"/>
      <c r="G119" s="66"/>
      <c r="H119" s="66"/>
      <c r="I119" s="66"/>
      <c r="J119" s="66"/>
      <c r="K119" s="66"/>
    </row>
    <row r="120" spans="1:11" x14ac:dyDescent="0.3">
      <c r="A120" s="66"/>
      <c r="B120" s="66"/>
      <c r="C120" s="66"/>
      <c r="D120" s="66"/>
      <c r="E120" s="66"/>
      <c r="F120" s="66"/>
      <c r="G120" s="66"/>
      <c r="H120" s="66"/>
      <c r="I120" s="66"/>
      <c r="J120" s="66"/>
      <c r="K120" s="66"/>
    </row>
    <row r="121" spans="1:11" x14ac:dyDescent="0.3">
      <c r="A121" s="66"/>
      <c r="B121" s="66"/>
      <c r="C121" s="66"/>
      <c r="D121" s="66"/>
      <c r="E121" s="66"/>
      <c r="F121" s="66"/>
      <c r="G121" s="66"/>
      <c r="H121" s="66"/>
      <c r="I121" s="66"/>
      <c r="J121" s="66"/>
      <c r="K121" s="66"/>
    </row>
    <row r="122" spans="1:11" x14ac:dyDescent="0.3">
      <c r="A122" s="66"/>
      <c r="B122" s="66"/>
      <c r="C122" s="66"/>
      <c r="D122" s="66"/>
      <c r="E122" s="66"/>
      <c r="F122" s="66"/>
      <c r="G122" s="66"/>
      <c r="H122" s="66"/>
      <c r="I122" s="66"/>
      <c r="J122" s="66"/>
      <c r="K122" s="66"/>
    </row>
    <row r="123" spans="1:11" x14ac:dyDescent="0.3">
      <c r="A123" s="66"/>
      <c r="B123" s="66"/>
      <c r="C123" s="66"/>
      <c r="D123" s="66"/>
      <c r="E123" s="66"/>
      <c r="F123" s="66"/>
      <c r="G123" s="66"/>
      <c r="H123" s="66"/>
      <c r="I123" s="66"/>
      <c r="J123" s="66"/>
      <c r="K123" s="66"/>
    </row>
    <row r="124" spans="1:11" x14ac:dyDescent="0.3">
      <c r="A124" s="66"/>
      <c r="B124" s="66"/>
      <c r="C124" s="66"/>
      <c r="D124" s="66"/>
      <c r="E124" s="66"/>
      <c r="F124" s="66"/>
      <c r="G124" s="66"/>
      <c r="H124" s="66"/>
      <c r="I124" s="66"/>
      <c r="J124" s="66"/>
      <c r="K124" s="66"/>
    </row>
    <row r="125" spans="1:11" x14ac:dyDescent="0.3">
      <c r="A125" s="66"/>
      <c r="B125" s="66"/>
      <c r="C125" s="66"/>
      <c r="D125" s="66"/>
      <c r="E125" s="66"/>
      <c r="F125" s="66"/>
      <c r="G125" s="66"/>
      <c r="H125" s="66"/>
      <c r="I125" s="66"/>
      <c r="J125" s="66"/>
      <c r="K125" s="66"/>
    </row>
    <row r="126" spans="1:11" x14ac:dyDescent="0.3">
      <c r="A126" s="66"/>
      <c r="B126" s="66"/>
      <c r="C126" s="66"/>
      <c r="D126" s="66"/>
      <c r="E126" s="66"/>
      <c r="F126" s="66"/>
      <c r="G126" s="66"/>
      <c r="H126" s="66"/>
      <c r="I126" s="66"/>
      <c r="J126" s="66"/>
      <c r="K126" s="66"/>
    </row>
    <row r="127" spans="1:11" x14ac:dyDescent="0.3">
      <c r="A127" s="66"/>
      <c r="B127" s="66"/>
      <c r="C127" s="66"/>
      <c r="D127" s="66"/>
      <c r="E127" s="66"/>
      <c r="F127" s="66"/>
      <c r="G127" s="66"/>
      <c r="H127" s="66"/>
      <c r="I127" s="66"/>
      <c r="J127" s="66"/>
      <c r="K127" s="66"/>
    </row>
    <row r="128" spans="1:11" x14ac:dyDescent="0.3">
      <c r="A128" s="66"/>
      <c r="B128" s="66"/>
      <c r="C128" s="66"/>
      <c r="D128" s="66"/>
      <c r="E128" s="66"/>
      <c r="F128" s="66"/>
      <c r="G128" s="66"/>
      <c r="H128" s="66"/>
      <c r="I128" s="66"/>
      <c r="J128" s="66"/>
      <c r="K128" s="66"/>
    </row>
    <row r="129" spans="1:11" x14ac:dyDescent="0.3">
      <c r="A129" s="66"/>
      <c r="B129" s="66"/>
      <c r="C129" s="66"/>
      <c r="D129" s="66"/>
      <c r="E129" s="66"/>
      <c r="F129" s="66"/>
      <c r="G129" s="66"/>
      <c r="H129" s="66"/>
      <c r="I129" s="66"/>
      <c r="J129" s="66"/>
      <c r="K129" s="66"/>
    </row>
    <row r="130" spans="1:11" x14ac:dyDescent="0.3">
      <c r="A130" s="66"/>
      <c r="B130" s="66"/>
      <c r="C130" s="66"/>
      <c r="D130" s="66"/>
      <c r="E130" s="66"/>
      <c r="F130" s="66"/>
      <c r="G130" s="66"/>
      <c r="H130" s="66"/>
      <c r="I130" s="66"/>
      <c r="J130" s="66"/>
      <c r="K130" s="66"/>
    </row>
    <row r="131" spans="1:11" x14ac:dyDescent="0.3">
      <c r="A131" s="66"/>
      <c r="B131" s="66"/>
      <c r="C131" s="66"/>
      <c r="D131" s="66"/>
      <c r="E131" s="66"/>
      <c r="F131" s="66"/>
      <c r="G131" s="66"/>
      <c r="H131" s="66"/>
      <c r="I131" s="66"/>
      <c r="J131" s="66"/>
      <c r="K131" s="66"/>
    </row>
    <row r="132" spans="1:11" x14ac:dyDescent="0.3">
      <c r="A132" s="66"/>
      <c r="B132" s="66"/>
      <c r="C132" s="66"/>
      <c r="D132" s="66"/>
      <c r="E132" s="66"/>
      <c r="F132" s="66"/>
      <c r="G132" s="66"/>
      <c r="H132" s="66"/>
      <c r="I132" s="66"/>
      <c r="J132" s="66"/>
      <c r="K132" s="66"/>
    </row>
    <row r="133" spans="1:11" x14ac:dyDescent="0.3">
      <c r="A133" s="66"/>
      <c r="B133" s="66"/>
      <c r="C133" s="66"/>
      <c r="D133" s="66"/>
      <c r="E133" s="66"/>
      <c r="F133" s="66"/>
      <c r="G133" s="66"/>
      <c r="H133" s="66"/>
      <c r="I133" s="66"/>
      <c r="J133" s="66"/>
      <c r="K133" s="66"/>
    </row>
    <row r="134" spans="1:11" x14ac:dyDescent="0.3">
      <c r="A134" s="66"/>
      <c r="B134" s="66"/>
      <c r="C134" s="66"/>
      <c r="D134" s="66"/>
      <c r="E134" s="66"/>
      <c r="F134" s="66"/>
      <c r="G134" s="66"/>
      <c r="H134" s="66"/>
      <c r="I134" s="66"/>
      <c r="J134" s="66"/>
      <c r="K134" s="66"/>
    </row>
    <row r="135" spans="1:11" x14ac:dyDescent="0.3">
      <c r="A135" s="66"/>
      <c r="B135" s="66"/>
      <c r="C135" s="66"/>
      <c r="D135" s="66"/>
      <c r="E135" s="66"/>
      <c r="F135" s="66"/>
      <c r="G135" s="66"/>
      <c r="H135" s="66"/>
      <c r="I135" s="66"/>
      <c r="J135" s="66"/>
      <c r="K135" s="66"/>
    </row>
    <row r="136" spans="1:11" x14ac:dyDescent="0.3">
      <c r="A136" s="66"/>
      <c r="B136" s="66"/>
      <c r="C136" s="66"/>
      <c r="D136" s="66"/>
      <c r="E136" s="66"/>
      <c r="F136" s="66"/>
      <c r="G136" s="66"/>
      <c r="H136" s="66"/>
      <c r="I136" s="66"/>
      <c r="J136" s="66"/>
      <c r="K136" s="66"/>
    </row>
    <row r="137" spans="1:11" x14ac:dyDescent="0.3">
      <c r="A137" s="66"/>
      <c r="B137" s="66"/>
      <c r="H137" s="66"/>
      <c r="I137" s="66"/>
      <c r="J137" s="66"/>
      <c r="K137" s="66"/>
    </row>
    <row r="138" spans="1:11" x14ac:dyDescent="0.3">
      <c r="A138" s="66"/>
      <c r="B138" s="66"/>
      <c r="H138" s="66"/>
      <c r="I138" s="66"/>
      <c r="J138" s="66"/>
      <c r="K138" s="66"/>
    </row>
    <row r="139" spans="1:11" x14ac:dyDescent="0.3">
      <c r="A139" s="66"/>
      <c r="B139" s="66"/>
      <c r="H139" s="66"/>
      <c r="I139" s="66"/>
      <c r="J139" s="66"/>
      <c r="K139" s="66"/>
    </row>
    <row r="140" spans="1:11" x14ac:dyDescent="0.3">
      <c r="A140" s="66"/>
      <c r="B140" s="66"/>
      <c r="H140" s="66"/>
      <c r="I140" s="66"/>
      <c r="J140" s="66"/>
      <c r="K140" s="66"/>
    </row>
    <row r="141" spans="1:11" x14ac:dyDescent="0.3">
      <c r="A141" s="66"/>
      <c r="B141" s="66"/>
      <c r="H141" s="66"/>
      <c r="I141" s="66"/>
      <c r="J141" s="66"/>
      <c r="K141" s="66"/>
    </row>
    <row r="142" spans="1:11" x14ac:dyDescent="0.3">
      <c r="A142" s="66"/>
      <c r="B142" s="66"/>
      <c r="H142" s="66"/>
      <c r="I142" s="66"/>
      <c r="J142" s="66"/>
      <c r="K142" s="66"/>
    </row>
    <row r="143" spans="1:11" x14ac:dyDescent="0.3">
      <c r="A143" s="66"/>
      <c r="B143" s="66"/>
      <c r="H143" s="66"/>
      <c r="I143" s="66"/>
      <c r="J143" s="66"/>
      <c r="K143" s="66"/>
    </row>
    <row r="144" spans="1:11" x14ac:dyDescent="0.3">
      <c r="A144" s="66"/>
      <c r="B144" s="66"/>
      <c r="H144" s="66"/>
      <c r="I144" s="66"/>
      <c r="J144" s="66"/>
      <c r="K144" s="66"/>
    </row>
    <row r="145" spans="1:11" x14ac:dyDescent="0.3">
      <c r="A145" s="66"/>
      <c r="B145" s="66"/>
      <c r="H145" s="66"/>
      <c r="I145" s="66"/>
      <c r="J145" s="66"/>
      <c r="K145" s="66"/>
    </row>
    <row r="146" spans="1:11" x14ac:dyDescent="0.3">
      <c r="B146" s="66"/>
      <c r="J146" s="66"/>
    </row>
  </sheetData>
  <mergeCells count="113">
    <mergeCell ref="F51:G51"/>
    <mergeCell ref="F52:G52"/>
    <mergeCell ref="F53:G53"/>
    <mergeCell ref="F54:G54"/>
    <mergeCell ref="F60:G60"/>
    <mergeCell ref="F61:G61"/>
    <mergeCell ref="F62:G62"/>
    <mergeCell ref="D64:E64"/>
    <mergeCell ref="F64:G64"/>
    <mergeCell ref="D60:E60"/>
    <mergeCell ref="D62:E62"/>
    <mergeCell ref="D63:E63"/>
    <mergeCell ref="F63:G63"/>
    <mergeCell ref="F46:G46"/>
    <mergeCell ref="F47:G47"/>
    <mergeCell ref="F48:G48"/>
    <mergeCell ref="F49:G49"/>
    <mergeCell ref="D57:E57"/>
    <mergeCell ref="D58:E58"/>
    <mergeCell ref="D59:E59"/>
    <mergeCell ref="D61:E61"/>
    <mergeCell ref="D52:E52"/>
    <mergeCell ref="D53:E53"/>
    <mergeCell ref="D54:E54"/>
    <mergeCell ref="D55:E55"/>
    <mergeCell ref="D56:E56"/>
    <mergeCell ref="D47:E47"/>
    <mergeCell ref="D48:E48"/>
    <mergeCell ref="D49:E49"/>
    <mergeCell ref="D50:E50"/>
    <mergeCell ref="D51:E51"/>
    <mergeCell ref="F55:G55"/>
    <mergeCell ref="F56:G56"/>
    <mergeCell ref="F57:G57"/>
    <mergeCell ref="F58:G58"/>
    <mergeCell ref="F59:G59"/>
    <mergeCell ref="F50:G50"/>
    <mergeCell ref="F27:G27"/>
    <mergeCell ref="F28:G28"/>
    <mergeCell ref="F29:G29"/>
    <mergeCell ref="F21:G21"/>
    <mergeCell ref="F22:G22"/>
    <mergeCell ref="F23:G23"/>
    <mergeCell ref="F24:G24"/>
    <mergeCell ref="F25:G25"/>
    <mergeCell ref="F45:G45"/>
    <mergeCell ref="F18:G18"/>
    <mergeCell ref="F19:G19"/>
    <mergeCell ref="F20:G20"/>
    <mergeCell ref="F11:G11"/>
    <mergeCell ref="F12:G12"/>
    <mergeCell ref="F13:G13"/>
    <mergeCell ref="F14:G14"/>
    <mergeCell ref="F15:G15"/>
    <mergeCell ref="F26:G26"/>
    <mergeCell ref="C3:I3"/>
    <mergeCell ref="C4:I4"/>
    <mergeCell ref="C36:H36"/>
    <mergeCell ref="D8:E8"/>
    <mergeCell ref="D7:E7"/>
    <mergeCell ref="F7:G7"/>
    <mergeCell ref="F8:G8"/>
    <mergeCell ref="E33:H33"/>
    <mergeCell ref="E34:H34"/>
    <mergeCell ref="D32:I32"/>
    <mergeCell ref="F9:G9"/>
    <mergeCell ref="F10:G10"/>
    <mergeCell ref="D19:E19"/>
    <mergeCell ref="D29:E29"/>
    <mergeCell ref="D26:E26"/>
    <mergeCell ref="D25:E25"/>
    <mergeCell ref="D14:E14"/>
    <mergeCell ref="D15:E15"/>
    <mergeCell ref="D16:E16"/>
    <mergeCell ref="D17:E17"/>
    <mergeCell ref="D18:E18"/>
    <mergeCell ref="D9:E9"/>
    <mergeCell ref="D10:E10"/>
    <mergeCell ref="D11:E11"/>
    <mergeCell ref="G87:I87"/>
    <mergeCell ref="G82:I82"/>
    <mergeCell ref="G83:I83"/>
    <mergeCell ref="G84:I84"/>
    <mergeCell ref="G85:I85"/>
    <mergeCell ref="G86:I86"/>
    <mergeCell ref="D79:E79"/>
    <mergeCell ref="F79:I79"/>
    <mergeCell ref="D71:I73"/>
    <mergeCell ref="E76:H77"/>
    <mergeCell ref="D12:E12"/>
    <mergeCell ref="D13:E13"/>
    <mergeCell ref="E67:H67"/>
    <mergeCell ref="E68:H68"/>
    <mergeCell ref="D70:E70"/>
    <mergeCell ref="F70:G70"/>
    <mergeCell ref="D27:E27"/>
    <mergeCell ref="D28:E28"/>
    <mergeCell ref="D20:E20"/>
    <mergeCell ref="D21:E21"/>
    <mergeCell ref="D22:E22"/>
    <mergeCell ref="D23:E23"/>
    <mergeCell ref="D24:E24"/>
    <mergeCell ref="D37:I40"/>
    <mergeCell ref="D43:E43"/>
    <mergeCell ref="D44:E44"/>
    <mergeCell ref="F43:G43"/>
    <mergeCell ref="F44:G44"/>
    <mergeCell ref="D42:E42"/>
    <mergeCell ref="F42:G42"/>
    <mergeCell ref="D45:E45"/>
    <mergeCell ref="D46:E46"/>
    <mergeCell ref="F16:G16"/>
    <mergeCell ref="F17:G17"/>
  </mergeCells>
  <hyperlinks>
    <hyperlink ref="E34" r:id="rId1" xr:uid="{00000000-0004-0000-0400-000000000000}"/>
    <hyperlink ref="E68" r:id="rId2" xr:uid="{00000000-0004-0000-0400-000001000000}"/>
  </hyperlinks>
  <pageMargins left="0.2" right="0.21" top="0.17" bottom="0.17" header="0.17" footer="0.17"/>
  <pageSetup scale="81" fitToHeight="0" orientation="landscape"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I70"/>
  <sheetViews>
    <sheetView topLeftCell="B1" zoomScale="110" zoomScaleNormal="110" workbookViewId="0">
      <selection activeCell="F8" sqref="F8:F10"/>
    </sheetView>
  </sheetViews>
  <sheetFormatPr defaultColWidth="9.109375" defaultRowHeight="13.8" x14ac:dyDescent="0.25"/>
  <cols>
    <col min="1" max="1" width="1.44140625" style="389" customWidth="1"/>
    <col min="2" max="2" width="1.88671875" style="389" customWidth="1"/>
    <col min="3" max="4" width="19.44140625" style="389" customWidth="1"/>
    <col min="5" max="5" width="24.88671875" style="389" customWidth="1"/>
    <col min="6" max="6" width="25" style="389" customWidth="1"/>
    <col min="7" max="7" width="30.109375" style="389" customWidth="1"/>
    <col min="8" max="8" width="25.88671875" style="389" customWidth="1"/>
    <col min="9" max="10" width="1.6640625" style="389" customWidth="1"/>
    <col min="11" max="16384" width="9.109375" style="389"/>
  </cols>
  <sheetData>
    <row r="1" spans="2:9" ht="14.4" thickBot="1" x14ac:dyDescent="0.3"/>
    <row r="2" spans="2:9" ht="14.4" thickBot="1" x14ac:dyDescent="0.3">
      <c r="B2" s="136"/>
      <c r="C2" s="137"/>
      <c r="D2" s="137"/>
      <c r="E2" s="138"/>
      <c r="F2" s="138"/>
      <c r="G2" s="138"/>
      <c r="H2" s="138"/>
      <c r="I2" s="139"/>
    </row>
    <row r="3" spans="2:9" ht="21" thickBot="1" x14ac:dyDescent="0.4">
      <c r="B3" s="390"/>
      <c r="C3" s="449" t="s">
        <v>201</v>
      </c>
      <c r="D3" s="450"/>
      <c r="E3" s="538"/>
      <c r="F3" s="538"/>
      <c r="G3" s="538"/>
      <c r="H3" s="539"/>
      <c r="I3" s="65"/>
    </row>
    <row r="4" spans="2:9" x14ac:dyDescent="0.25">
      <c r="B4" s="140"/>
      <c r="C4" s="540" t="s">
        <v>202</v>
      </c>
      <c r="D4" s="540"/>
      <c r="E4" s="540"/>
      <c r="F4" s="540"/>
      <c r="G4" s="540"/>
      <c r="H4" s="540"/>
      <c r="I4" s="141"/>
    </row>
    <row r="5" spans="2:9" x14ac:dyDescent="0.25">
      <c r="B5" s="140"/>
      <c r="C5" s="541"/>
      <c r="D5" s="541"/>
      <c r="E5" s="541"/>
      <c r="F5" s="541"/>
      <c r="G5" s="541"/>
      <c r="H5" s="541"/>
      <c r="I5" s="141"/>
    </row>
    <row r="6" spans="2:9" ht="15.75" customHeight="1" thickBot="1" x14ac:dyDescent="0.3">
      <c r="B6" s="140"/>
      <c r="C6" s="527" t="s">
        <v>203</v>
      </c>
      <c r="D6" s="527"/>
      <c r="E6" s="527"/>
      <c r="F6" s="527"/>
      <c r="G6" s="527"/>
      <c r="H6" s="51"/>
      <c r="I6" s="141"/>
    </row>
    <row r="7" spans="2:9" ht="14.4" thickBot="1" x14ac:dyDescent="0.3">
      <c r="B7" s="140"/>
      <c r="C7" s="391" t="s">
        <v>200</v>
      </c>
      <c r="D7" s="392" t="s">
        <v>199</v>
      </c>
      <c r="E7" s="393" t="s">
        <v>197</v>
      </c>
      <c r="F7" s="394" t="s">
        <v>230</v>
      </c>
      <c r="G7" s="393" t="s">
        <v>237</v>
      </c>
      <c r="H7" s="141"/>
    </row>
    <row r="8" spans="2:9" x14ac:dyDescent="0.25">
      <c r="B8" s="142"/>
      <c r="C8" s="542" t="s">
        <v>1050</v>
      </c>
      <c r="D8" s="543" t="s">
        <v>673</v>
      </c>
      <c r="E8" s="543" t="s">
        <v>674</v>
      </c>
      <c r="F8" s="543" t="s">
        <v>1074</v>
      </c>
      <c r="G8" s="543" t="s">
        <v>683</v>
      </c>
      <c r="H8" s="143"/>
    </row>
    <row r="9" spans="2:9" x14ac:dyDescent="0.25">
      <c r="B9" s="142"/>
      <c r="C9" s="525"/>
      <c r="D9" s="532"/>
      <c r="E9" s="532"/>
      <c r="F9" s="532"/>
      <c r="G9" s="532"/>
      <c r="H9" s="143"/>
    </row>
    <row r="10" spans="2:9" ht="8.25" customHeight="1" thickBot="1" x14ac:dyDescent="0.3">
      <c r="B10" s="142"/>
      <c r="C10" s="525"/>
      <c r="D10" s="529"/>
      <c r="E10" s="529"/>
      <c r="F10" s="529"/>
      <c r="G10" s="529"/>
      <c r="H10" s="143"/>
    </row>
    <row r="11" spans="2:9" ht="21" thickBot="1" x14ac:dyDescent="0.3">
      <c r="B11" s="142"/>
      <c r="C11" s="525"/>
      <c r="D11" s="395" t="s">
        <v>675</v>
      </c>
      <c r="E11" s="395" t="s">
        <v>676</v>
      </c>
      <c r="F11" s="395" t="s">
        <v>795</v>
      </c>
      <c r="G11" s="395" t="s">
        <v>684</v>
      </c>
      <c r="H11" s="143"/>
    </row>
    <row r="12" spans="2:9" ht="31.2" thickBot="1" x14ac:dyDescent="0.3">
      <c r="B12" s="142"/>
      <c r="C12" s="525"/>
      <c r="D12" s="395" t="s">
        <v>677</v>
      </c>
      <c r="E12" s="395" t="s">
        <v>678</v>
      </c>
      <c r="F12" s="395" t="s">
        <v>930</v>
      </c>
      <c r="G12" s="395" t="s">
        <v>685</v>
      </c>
      <c r="H12" s="143"/>
    </row>
    <row r="13" spans="2:9" ht="41.4" thickBot="1" x14ac:dyDescent="0.3">
      <c r="B13" s="142"/>
      <c r="C13" s="525"/>
      <c r="D13" s="395" t="s">
        <v>679</v>
      </c>
      <c r="E13" s="395" t="s">
        <v>680</v>
      </c>
      <c r="F13" s="395" t="s">
        <v>796</v>
      </c>
      <c r="G13" s="395" t="s">
        <v>686</v>
      </c>
      <c r="H13" s="143"/>
    </row>
    <row r="14" spans="2:9" ht="41.4" thickBot="1" x14ac:dyDescent="0.3">
      <c r="B14" s="142"/>
      <c r="C14" s="526"/>
      <c r="D14" s="395" t="s">
        <v>681</v>
      </c>
      <c r="E14" s="395" t="s">
        <v>682</v>
      </c>
      <c r="F14" s="395" t="s">
        <v>797</v>
      </c>
      <c r="G14" s="395" t="s">
        <v>687</v>
      </c>
      <c r="H14" s="143"/>
    </row>
    <row r="15" spans="2:9" ht="31.2" thickBot="1" x14ac:dyDescent="0.3">
      <c r="B15" s="142"/>
      <c r="C15" s="524" t="s">
        <v>1051</v>
      </c>
      <c r="D15" s="396" t="s">
        <v>688</v>
      </c>
      <c r="E15" s="397" t="s">
        <v>949</v>
      </c>
      <c r="F15" s="396" t="s">
        <v>968</v>
      </c>
      <c r="G15" s="396" t="s">
        <v>689</v>
      </c>
      <c r="H15" s="143"/>
    </row>
    <row r="16" spans="2:9" ht="31.2" thickBot="1" x14ac:dyDescent="0.3">
      <c r="B16" s="142"/>
      <c r="C16" s="525"/>
      <c r="D16" s="395" t="s">
        <v>690</v>
      </c>
      <c r="E16" s="398" t="s">
        <v>950</v>
      </c>
      <c r="F16" s="396" t="s">
        <v>969</v>
      </c>
      <c r="G16" s="395" t="s">
        <v>691</v>
      </c>
      <c r="H16" s="143"/>
    </row>
    <row r="17" spans="2:8" ht="31.2" thickBot="1" x14ac:dyDescent="0.3">
      <c r="B17" s="142"/>
      <c r="C17" s="525"/>
      <c r="D17" s="395" t="s">
        <v>692</v>
      </c>
      <c r="E17" s="398" t="s">
        <v>967</v>
      </c>
      <c r="F17" s="396" t="s">
        <v>970</v>
      </c>
      <c r="G17" s="395" t="s">
        <v>693</v>
      </c>
      <c r="H17" s="143"/>
    </row>
    <row r="18" spans="2:8" ht="31.2" thickBot="1" x14ac:dyDescent="0.3">
      <c r="B18" s="142"/>
      <c r="C18" s="525"/>
      <c r="D18" s="395" t="s">
        <v>694</v>
      </c>
      <c r="E18" s="399" t="s">
        <v>948</v>
      </c>
      <c r="F18" s="395" t="s">
        <v>971</v>
      </c>
      <c r="G18" s="395" t="s">
        <v>695</v>
      </c>
      <c r="H18" s="143"/>
    </row>
    <row r="19" spans="2:8" ht="51.6" thickBot="1" x14ac:dyDescent="0.3">
      <c r="B19" s="142"/>
      <c r="C19" s="526"/>
      <c r="D19" s="395" t="s">
        <v>696</v>
      </c>
      <c r="E19" s="395" t="s">
        <v>697</v>
      </c>
      <c r="F19" s="395" t="s">
        <v>972</v>
      </c>
      <c r="G19" s="395" t="s">
        <v>698</v>
      </c>
      <c r="H19" s="143"/>
    </row>
    <row r="20" spans="2:8" ht="15" customHeight="1" x14ac:dyDescent="0.25">
      <c r="B20" s="142"/>
      <c r="C20" s="524" t="s">
        <v>1052</v>
      </c>
      <c r="D20" s="528" t="s">
        <v>699</v>
      </c>
      <c r="E20" s="537" t="s">
        <v>951</v>
      </c>
      <c r="F20" s="528" t="s">
        <v>973</v>
      </c>
      <c r="G20" s="528" t="s">
        <v>700</v>
      </c>
      <c r="H20" s="143"/>
    </row>
    <row r="21" spans="2:8" ht="35.25" customHeight="1" thickBot="1" x14ac:dyDescent="0.3">
      <c r="B21" s="142"/>
      <c r="C21" s="526"/>
      <c r="D21" s="529"/>
      <c r="E21" s="536" t="s">
        <v>952</v>
      </c>
      <c r="F21" s="529"/>
      <c r="G21" s="529"/>
      <c r="H21" s="143"/>
    </row>
    <row r="22" spans="2:8" ht="15" customHeight="1" x14ac:dyDescent="0.25">
      <c r="B22" s="142"/>
      <c r="C22" s="524" t="s">
        <v>1053</v>
      </c>
      <c r="D22" s="528" t="s">
        <v>699</v>
      </c>
      <c r="E22" s="537" t="s">
        <v>951</v>
      </c>
      <c r="F22" s="528" t="s">
        <v>973</v>
      </c>
      <c r="G22" s="528" t="s">
        <v>700</v>
      </c>
      <c r="H22" s="143"/>
    </row>
    <row r="23" spans="2:8" ht="42.75" customHeight="1" thickBot="1" x14ac:dyDescent="0.3">
      <c r="B23" s="142"/>
      <c r="C23" s="526"/>
      <c r="D23" s="529"/>
      <c r="E23" s="536" t="s">
        <v>952</v>
      </c>
      <c r="F23" s="529"/>
      <c r="G23" s="529"/>
      <c r="H23" s="143"/>
    </row>
    <row r="24" spans="2:8" ht="15" customHeight="1" x14ac:dyDescent="0.25">
      <c r="B24" s="142"/>
      <c r="C24" s="524" t="s">
        <v>1054</v>
      </c>
      <c r="D24" s="528" t="s">
        <v>701</v>
      </c>
      <c r="E24" s="535" t="s">
        <v>953</v>
      </c>
      <c r="F24" s="528" t="s">
        <v>972</v>
      </c>
      <c r="G24" s="528" t="s">
        <v>702</v>
      </c>
      <c r="H24" s="143"/>
    </row>
    <row r="25" spans="2:8" ht="54" customHeight="1" thickBot="1" x14ac:dyDescent="0.3">
      <c r="B25" s="142"/>
      <c r="C25" s="526"/>
      <c r="D25" s="529"/>
      <c r="E25" s="536" t="s">
        <v>952</v>
      </c>
      <c r="F25" s="529"/>
      <c r="G25" s="529"/>
      <c r="H25" s="143"/>
    </row>
    <row r="26" spans="2:8" x14ac:dyDescent="0.25">
      <c r="B26" s="142"/>
      <c r="C26" s="524" t="s">
        <v>1065</v>
      </c>
      <c r="D26" s="528" t="s">
        <v>703</v>
      </c>
      <c r="E26" s="528" t="s">
        <v>704</v>
      </c>
      <c r="F26" s="528" t="s">
        <v>974</v>
      </c>
      <c r="G26" s="528" t="s">
        <v>705</v>
      </c>
      <c r="H26" s="143"/>
    </row>
    <row r="27" spans="2:8" ht="24.75" customHeight="1" thickBot="1" x14ac:dyDescent="0.3">
      <c r="B27" s="142"/>
      <c r="C27" s="525"/>
      <c r="D27" s="529"/>
      <c r="E27" s="529"/>
      <c r="F27" s="529"/>
      <c r="G27" s="529"/>
      <c r="H27" s="143"/>
    </row>
    <row r="28" spans="2:8" ht="21" thickBot="1" x14ac:dyDescent="0.3">
      <c r="B28" s="142"/>
      <c r="C28" s="525"/>
      <c r="D28" s="395" t="s">
        <v>706</v>
      </c>
      <c r="E28" s="395" t="s">
        <v>707</v>
      </c>
      <c r="F28" s="395" t="s">
        <v>975</v>
      </c>
      <c r="G28" s="395" t="s">
        <v>708</v>
      </c>
      <c r="H28" s="143"/>
    </row>
    <row r="29" spans="2:8" ht="21" thickBot="1" x14ac:dyDescent="0.3">
      <c r="B29" s="142"/>
      <c r="C29" s="525"/>
      <c r="D29" s="395" t="s">
        <v>709</v>
      </c>
      <c r="E29" s="395" t="s">
        <v>954</v>
      </c>
      <c r="F29" s="395" t="s">
        <v>976</v>
      </c>
      <c r="G29" s="395" t="s">
        <v>710</v>
      </c>
      <c r="H29" s="143"/>
    </row>
    <row r="30" spans="2:8" ht="21" thickBot="1" x14ac:dyDescent="0.3">
      <c r="B30" s="142"/>
      <c r="C30" s="525"/>
      <c r="D30" s="395" t="s">
        <v>711</v>
      </c>
      <c r="E30" s="395" t="s">
        <v>955</v>
      </c>
      <c r="F30" s="395" t="s">
        <v>931</v>
      </c>
      <c r="G30" s="395" t="s">
        <v>712</v>
      </c>
      <c r="H30" s="143"/>
    </row>
    <row r="31" spans="2:8" ht="31.2" thickBot="1" x14ac:dyDescent="0.3">
      <c r="B31" s="142"/>
      <c r="C31" s="526"/>
      <c r="D31" s="395" t="s">
        <v>713</v>
      </c>
      <c r="E31" s="399" t="s">
        <v>956</v>
      </c>
      <c r="F31" s="395" t="s">
        <v>977</v>
      </c>
      <c r="G31" s="395" t="s">
        <v>714</v>
      </c>
      <c r="H31" s="143"/>
    </row>
    <row r="32" spans="2:8" ht="51.6" thickBot="1" x14ac:dyDescent="0.3">
      <c r="B32" s="144"/>
      <c r="C32" s="524" t="s">
        <v>1055</v>
      </c>
      <c r="D32" s="395" t="s">
        <v>715</v>
      </c>
      <c r="E32" s="395" t="s">
        <v>716</v>
      </c>
      <c r="F32" s="395" t="s">
        <v>978</v>
      </c>
      <c r="G32" s="395" t="s">
        <v>717</v>
      </c>
      <c r="H32" s="145"/>
    </row>
    <row r="33" spans="3:7" ht="31.2" thickBot="1" x14ac:dyDescent="0.3">
      <c r="C33" s="526"/>
      <c r="D33" s="395" t="s">
        <v>718</v>
      </c>
      <c r="E33" s="399" t="s">
        <v>962</v>
      </c>
      <c r="F33" s="395" t="s">
        <v>979</v>
      </c>
      <c r="G33" s="395" t="s">
        <v>719</v>
      </c>
    </row>
    <row r="34" spans="3:7" ht="31.2" thickBot="1" x14ac:dyDescent="0.3">
      <c r="C34" s="524" t="s">
        <v>1066</v>
      </c>
      <c r="D34" s="395" t="s">
        <v>720</v>
      </c>
      <c r="E34" s="395" t="s">
        <v>721</v>
      </c>
      <c r="F34" s="395" t="s">
        <v>980</v>
      </c>
      <c r="G34" s="395" t="s">
        <v>722</v>
      </c>
    </row>
    <row r="35" spans="3:7" ht="65.25" customHeight="1" thickBot="1" x14ac:dyDescent="0.3">
      <c r="C35" s="526"/>
      <c r="D35" s="395" t="s">
        <v>723</v>
      </c>
      <c r="E35" s="395" t="s">
        <v>724</v>
      </c>
      <c r="F35" s="395" t="s">
        <v>981</v>
      </c>
      <c r="G35" s="395" t="s">
        <v>725</v>
      </c>
    </row>
    <row r="36" spans="3:7" ht="41.4" thickBot="1" x14ac:dyDescent="0.3">
      <c r="C36" s="524" t="s">
        <v>1067</v>
      </c>
      <c r="D36" s="395" t="s">
        <v>726</v>
      </c>
      <c r="E36" s="395" t="s">
        <v>957</v>
      </c>
      <c r="F36" s="395" t="s">
        <v>1068</v>
      </c>
      <c r="G36" s="395" t="s">
        <v>727</v>
      </c>
    </row>
    <row r="37" spans="3:7" ht="69" customHeight="1" thickBot="1" x14ac:dyDescent="0.3">
      <c r="C37" s="526"/>
      <c r="D37" s="395" t="s">
        <v>728</v>
      </c>
      <c r="E37" s="399" t="s">
        <v>963</v>
      </c>
      <c r="F37" s="395" t="s">
        <v>1069</v>
      </c>
      <c r="G37" s="395" t="s">
        <v>729</v>
      </c>
    </row>
    <row r="38" spans="3:7" ht="21" thickBot="1" x14ac:dyDescent="0.3">
      <c r="C38" s="524" t="s">
        <v>1056</v>
      </c>
      <c r="D38" s="395" t="s">
        <v>730</v>
      </c>
      <c r="E38" s="399" t="s">
        <v>964</v>
      </c>
      <c r="F38" s="395" t="s">
        <v>1070</v>
      </c>
      <c r="G38" s="395" t="s">
        <v>731</v>
      </c>
    </row>
    <row r="39" spans="3:7" ht="31.2" thickBot="1" x14ac:dyDescent="0.3">
      <c r="C39" s="525"/>
      <c r="D39" s="395" t="s">
        <v>732</v>
      </c>
      <c r="E39" s="399" t="s">
        <v>958</v>
      </c>
      <c r="F39" s="395" t="s">
        <v>792</v>
      </c>
      <c r="G39" s="395" t="s">
        <v>733</v>
      </c>
    </row>
    <row r="40" spans="3:7" ht="31.2" thickBot="1" x14ac:dyDescent="0.3">
      <c r="C40" s="525"/>
      <c r="D40" s="395" t="s">
        <v>734</v>
      </c>
      <c r="E40" s="395" t="s">
        <v>735</v>
      </c>
      <c r="F40" s="395" t="s">
        <v>982</v>
      </c>
      <c r="G40" s="395" t="s">
        <v>736</v>
      </c>
    </row>
    <row r="41" spans="3:7" ht="31.2" thickBot="1" x14ac:dyDescent="0.3">
      <c r="C41" s="525"/>
      <c r="D41" s="395" t="s">
        <v>737</v>
      </c>
      <c r="E41" s="395" t="s">
        <v>738</v>
      </c>
      <c r="F41" s="395" t="s">
        <v>1010</v>
      </c>
      <c r="G41" s="395" t="s">
        <v>739</v>
      </c>
    </row>
    <row r="42" spans="3:7" ht="33" customHeight="1" thickBot="1" x14ac:dyDescent="0.3">
      <c r="C42" s="525"/>
      <c r="D42" s="395" t="s">
        <v>740</v>
      </c>
      <c r="E42" s="398" t="s">
        <v>965</v>
      </c>
      <c r="F42" s="395" t="s">
        <v>983</v>
      </c>
      <c r="G42" s="395" t="s">
        <v>741</v>
      </c>
    </row>
    <row r="43" spans="3:7" ht="40.5" customHeight="1" thickBot="1" x14ac:dyDescent="0.3">
      <c r="C43" s="525"/>
      <c r="D43" s="395" t="s">
        <v>742</v>
      </c>
      <c r="E43" s="395" t="s">
        <v>743</v>
      </c>
      <c r="F43" s="395" t="s">
        <v>793</v>
      </c>
      <c r="G43" s="395" t="s">
        <v>744</v>
      </c>
    </row>
    <row r="44" spans="3:7" ht="51.6" thickBot="1" x14ac:dyDescent="0.3">
      <c r="C44" s="526"/>
      <c r="D44" s="395" t="s">
        <v>745</v>
      </c>
      <c r="E44" s="395" t="s">
        <v>746</v>
      </c>
      <c r="F44" s="395" t="s">
        <v>984</v>
      </c>
      <c r="G44" s="395" t="s">
        <v>747</v>
      </c>
    </row>
    <row r="45" spans="3:7" ht="15" customHeight="1" x14ac:dyDescent="0.25">
      <c r="C45" s="524" t="s">
        <v>1057</v>
      </c>
      <c r="D45" s="528" t="s">
        <v>748</v>
      </c>
      <c r="E45" s="528" t="s">
        <v>749</v>
      </c>
      <c r="F45" s="528" t="s">
        <v>986</v>
      </c>
      <c r="G45" s="528" t="s">
        <v>750</v>
      </c>
    </row>
    <row r="46" spans="3:7" ht="44.25" customHeight="1" thickBot="1" x14ac:dyDescent="0.3">
      <c r="C46" s="526"/>
      <c r="D46" s="529"/>
      <c r="E46" s="529"/>
      <c r="F46" s="529"/>
      <c r="G46" s="529"/>
    </row>
    <row r="47" spans="3:7" ht="15" customHeight="1" x14ac:dyDescent="0.25">
      <c r="C47" s="533" t="s">
        <v>1058</v>
      </c>
      <c r="D47" s="528" t="s">
        <v>751</v>
      </c>
      <c r="E47" s="535" t="s">
        <v>966</v>
      </c>
      <c r="F47" s="528" t="s">
        <v>985</v>
      </c>
      <c r="G47" s="528" t="s">
        <v>752</v>
      </c>
    </row>
    <row r="48" spans="3:7" ht="66" customHeight="1" thickBot="1" x14ac:dyDescent="0.3">
      <c r="C48" s="534"/>
      <c r="D48" s="529"/>
      <c r="E48" s="536"/>
      <c r="F48" s="529"/>
      <c r="G48" s="529"/>
    </row>
    <row r="49" spans="3:7" ht="15" customHeight="1" x14ac:dyDescent="0.25">
      <c r="C49" s="524" t="s">
        <v>1059</v>
      </c>
      <c r="D49" s="528" t="s">
        <v>753</v>
      </c>
      <c r="E49" s="528" t="s">
        <v>754</v>
      </c>
      <c r="F49" s="528" t="s">
        <v>932</v>
      </c>
      <c r="G49" s="528" t="s">
        <v>755</v>
      </c>
    </row>
    <row r="50" spans="3:7" ht="43.5" customHeight="1" thickBot="1" x14ac:dyDescent="0.3">
      <c r="C50" s="526"/>
      <c r="D50" s="529"/>
      <c r="E50" s="529"/>
      <c r="F50" s="529"/>
      <c r="G50" s="529"/>
    </row>
    <row r="51" spans="3:7" ht="15" customHeight="1" x14ac:dyDescent="0.25">
      <c r="C51" s="530" t="s">
        <v>1060</v>
      </c>
      <c r="D51" s="528" t="s">
        <v>756</v>
      </c>
      <c r="E51" s="528" t="s">
        <v>757</v>
      </c>
      <c r="F51" s="528" t="s">
        <v>987</v>
      </c>
      <c r="G51" s="528" t="s">
        <v>758</v>
      </c>
    </row>
    <row r="52" spans="3:7" ht="47.25" customHeight="1" thickBot="1" x14ac:dyDescent="0.3">
      <c r="C52" s="531"/>
      <c r="D52" s="529"/>
      <c r="E52" s="529"/>
      <c r="F52" s="529"/>
      <c r="G52" s="529"/>
    </row>
    <row r="53" spans="3:7" ht="15" customHeight="1" x14ac:dyDescent="0.25">
      <c r="C53" s="524" t="s">
        <v>1061</v>
      </c>
      <c r="D53" s="528" t="s">
        <v>759</v>
      </c>
      <c r="E53" s="528" t="s">
        <v>760</v>
      </c>
      <c r="F53" s="528" t="s">
        <v>1071</v>
      </c>
      <c r="G53" s="528" t="s">
        <v>761</v>
      </c>
    </row>
    <row r="54" spans="3:7" ht="49.5" customHeight="1" thickBot="1" x14ac:dyDescent="0.3">
      <c r="C54" s="525"/>
      <c r="D54" s="529"/>
      <c r="E54" s="529"/>
      <c r="F54" s="529"/>
      <c r="G54" s="529"/>
    </row>
    <row r="55" spans="3:7" ht="51.6" thickBot="1" x14ac:dyDescent="0.3">
      <c r="C55" s="525"/>
      <c r="D55" s="395" t="s">
        <v>762</v>
      </c>
      <c r="E55" s="395" t="s">
        <v>763</v>
      </c>
      <c r="F55" s="395" t="s">
        <v>988</v>
      </c>
      <c r="G55" s="395" t="s">
        <v>764</v>
      </c>
    </row>
    <row r="56" spans="3:7" ht="31.2" thickBot="1" x14ac:dyDescent="0.3">
      <c r="C56" s="526"/>
      <c r="D56" s="395" t="s">
        <v>765</v>
      </c>
      <c r="E56" s="395" t="s">
        <v>766</v>
      </c>
      <c r="F56" s="395" t="s">
        <v>989</v>
      </c>
      <c r="G56" s="395" t="s">
        <v>767</v>
      </c>
    </row>
    <row r="57" spans="3:7" x14ac:dyDescent="0.25">
      <c r="C57" s="524" t="s">
        <v>1062</v>
      </c>
      <c r="D57" s="528" t="s">
        <v>768</v>
      </c>
      <c r="E57" s="528" t="s">
        <v>769</v>
      </c>
      <c r="F57" s="528" t="s">
        <v>794</v>
      </c>
      <c r="G57" s="528" t="s">
        <v>770</v>
      </c>
    </row>
    <row r="58" spans="3:7" ht="14.4" thickBot="1" x14ac:dyDescent="0.3">
      <c r="C58" s="525"/>
      <c r="D58" s="529"/>
      <c r="E58" s="529"/>
      <c r="F58" s="529"/>
      <c r="G58" s="529"/>
    </row>
    <row r="59" spans="3:7" ht="41.4" thickBot="1" x14ac:dyDescent="0.3">
      <c r="C59" s="525"/>
      <c r="D59" s="395" t="s">
        <v>771</v>
      </c>
      <c r="E59" s="395" t="s">
        <v>772</v>
      </c>
      <c r="F59" s="395" t="s">
        <v>1072</v>
      </c>
      <c r="G59" s="395" t="s">
        <v>773</v>
      </c>
    </row>
    <row r="60" spans="3:7" ht="21" thickBot="1" x14ac:dyDescent="0.3">
      <c r="C60" s="526"/>
      <c r="D60" s="395" t="s">
        <v>774</v>
      </c>
      <c r="E60" s="395" t="s">
        <v>772</v>
      </c>
      <c r="F60" s="395" t="s">
        <v>990</v>
      </c>
      <c r="G60" s="395" t="s">
        <v>775</v>
      </c>
    </row>
    <row r="61" spans="3:7" x14ac:dyDescent="0.25">
      <c r="C61" s="524" t="s">
        <v>1073</v>
      </c>
      <c r="D61" s="528" t="s">
        <v>776</v>
      </c>
      <c r="E61" s="528" t="s">
        <v>777</v>
      </c>
      <c r="F61" s="528" t="s">
        <v>991</v>
      </c>
      <c r="G61" s="528" t="s">
        <v>778</v>
      </c>
    </row>
    <row r="62" spans="3:7" x14ac:dyDescent="0.25">
      <c r="C62" s="525"/>
      <c r="D62" s="532"/>
      <c r="E62" s="532"/>
      <c r="F62" s="532"/>
      <c r="G62" s="532"/>
    </row>
    <row r="63" spans="3:7" x14ac:dyDescent="0.25">
      <c r="C63" s="525"/>
      <c r="D63" s="532"/>
      <c r="E63" s="532"/>
      <c r="F63" s="532"/>
      <c r="G63" s="532"/>
    </row>
    <row r="64" spans="3:7" ht="14.4" thickBot="1" x14ac:dyDescent="0.3">
      <c r="C64" s="526"/>
      <c r="D64" s="529"/>
      <c r="E64" s="529"/>
      <c r="F64" s="529"/>
      <c r="G64" s="529"/>
    </row>
    <row r="65" spans="3:7" x14ac:dyDescent="0.25">
      <c r="C65" s="524" t="s">
        <v>1063</v>
      </c>
      <c r="D65" s="528" t="s">
        <v>779</v>
      </c>
      <c r="E65" s="528" t="s">
        <v>780</v>
      </c>
      <c r="F65" s="528" t="s">
        <v>988</v>
      </c>
      <c r="G65" s="528" t="s">
        <v>781</v>
      </c>
    </row>
    <row r="66" spans="3:7" ht="14.4" thickBot="1" x14ac:dyDescent="0.3">
      <c r="C66" s="525"/>
      <c r="D66" s="529"/>
      <c r="E66" s="529"/>
      <c r="F66" s="529"/>
      <c r="G66" s="529"/>
    </row>
    <row r="67" spans="3:7" ht="21" thickBot="1" x14ac:dyDescent="0.3">
      <c r="C67" s="526"/>
      <c r="D67" s="395" t="s">
        <v>782</v>
      </c>
      <c r="E67" s="395" t="s">
        <v>783</v>
      </c>
      <c r="F67" s="395" t="s">
        <v>988</v>
      </c>
      <c r="G67" s="395" t="s">
        <v>784</v>
      </c>
    </row>
    <row r="68" spans="3:7" ht="21" thickBot="1" x14ac:dyDescent="0.3">
      <c r="C68" s="524" t="s">
        <v>1064</v>
      </c>
      <c r="D68" s="395" t="s">
        <v>785</v>
      </c>
      <c r="E68" s="395" t="s">
        <v>786</v>
      </c>
      <c r="F68" s="395" t="s">
        <v>988</v>
      </c>
      <c r="G68" s="395" t="s">
        <v>787</v>
      </c>
    </row>
    <row r="69" spans="3:7" ht="21" thickBot="1" x14ac:dyDescent="0.3">
      <c r="C69" s="525"/>
      <c r="D69" s="395" t="s">
        <v>788</v>
      </c>
      <c r="E69" s="395" t="s">
        <v>786</v>
      </c>
      <c r="F69" s="395" t="s">
        <v>988</v>
      </c>
      <c r="G69" s="395" t="s">
        <v>791</v>
      </c>
    </row>
    <row r="70" spans="3:7" ht="21" thickBot="1" x14ac:dyDescent="0.3">
      <c r="C70" s="526"/>
      <c r="D70" s="395" t="s">
        <v>789</v>
      </c>
      <c r="E70" s="395" t="s">
        <v>786</v>
      </c>
      <c r="F70" s="395" t="s">
        <v>988</v>
      </c>
      <c r="G70" s="395" t="s">
        <v>790</v>
      </c>
    </row>
  </sheetData>
  <mergeCells count="75">
    <mergeCell ref="C3:H3"/>
    <mergeCell ref="C4:H4"/>
    <mergeCell ref="C5:H5"/>
    <mergeCell ref="C8:C14"/>
    <mergeCell ref="D8:D10"/>
    <mergeCell ref="E8:E10"/>
    <mergeCell ref="F8:F10"/>
    <mergeCell ref="G8:G10"/>
    <mergeCell ref="C15:C19"/>
    <mergeCell ref="C20:C21"/>
    <mergeCell ref="D20:D21"/>
    <mergeCell ref="E20:E21"/>
    <mergeCell ref="F20:F21"/>
    <mergeCell ref="G20:G21"/>
    <mergeCell ref="C22:C23"/>
    <mergeCell ref="D22:D23"/>
    <mergeCell ref="F22:F23"/>
    <mergeCell ref="G22:G23"/>
    <mergeCell ref="E22:E23"/>
    <mergeCell ref="C24:C25"/>
    <mergeCell ref="D24:D25"/>
    <mergeCell ref="F24:F25"/>
    <mergeCell ref="G24:G25"/>
    <mergeCell ref="E24:E25"/>
    <mergeCell ref="C26:C31"/>
    <mergeCell ref="D26:D27"/>
    <mergeCell ref="E26:E27"/>
    <mergeCell ref="F26:F27"/>
    <mergeCell ref="G26:G27"/>
    <mergeCell ref="C32:C33"/>
    <mergeCell ref="C34:C35"/>
    <mergeCell ref="C36:C37"/>
    <mergeCell ref="C38:C44"/>
    <mergeCell ref="C45:C46"/>
    <mergeCell ref="F45:F46"/>
    <mergeCell ref="G45:G46"/>
    <mergeCell ref="C47:C48"/>
    <mergeCell ref="D47:D48"/>
    <mergeCell ref="E47:E48"/>
    <mergeCell ref="F47:F48"/>
    <mergeCell ref="G47:G48"/>
    <mergeCell ref="G51:G52"/>
    <mergeCell ref="C49:C50"/>
    <mergeCell ref="D49:D50"/>
    <mergeCell ref="E49:E50"/>
    <mergeCell ref="F49:F50"/>
    <mergeCell ref="G49:G50"/>
    <mergeCell ref="G57:G58"/>
    <mergeCell ref="C53:C56"/>
    <mergeCell ref="D53:D54"/>
    <mergeCell ref="E53:E54"/>
    <mergeCell ref="F53:F54"/>
    <mergeCell ref="G53:G54"/>
    <mergeCell ref="G65:G66"/>
    <mergeCell ref="C61:C64"/>
    <mergeCell ref="D61:D64"/>
    <mergeCell ref="E61:E64"/>
    <mergeCell ref="F61:F64"/>
    <mergeCell ref="G61:G64"/>
    <mergeCell ref="C68:C70"/>
    <mergeCell ref="C6:G6"/>
    <mergeCell ref="C65:C67"/>
    <mergeCell ref="D65:D66"/>
    <mergeCell ref="E65:E66"/>
    <mergeCell ref="F65:F66"/>
    <mergeCell ref="C57:C60"/>
    <mergeCell ref="D57:D58"/>
    <mergeCell ref="E57:E58"/>
    <mergeCell ref="F57:F58"/>
    <mergeCell ref="C51:C52"/>
    <mergeCell ref="D51:D52"/>
    <mergeCell ref="E51:E52"/>
    <mergeCell ref="F51:F52"/>
    <mergeCell ref="D45:D46"/>
    <mergeCell ref="E45:E46"/>
  </mergeCells>
  <pageMargins left="0.25" right="0.25" top="0.17" bottom="0.17" header="0.17" footer="0.17"/>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E29"/>
  <sheetViews>
    <sheetView topLeftCell="A23" workbookViewId="0">
      <selection activeCell="D25" sqref="B1:D29"/>
    </sheetView>
  </sheetViews>
  <sheetFormatPr defaultRowHeight="14.4" x14ac:dyDescent="0.3"/>
  <cols>
    <col min="1" max="1" width="1.33203125" customWidth="1"/>
    <col min="2" max="2" width="2" customWidth="1"/>
    <col min="3" max="3" width="43" customWidth="1"/>
    <col min="4" max="4" width="74.33203125" customWidth="1"/>
    <col min="5" max="5" width="2.44140625" customWidth="1"/>
    <col min="6" max="6" width="1.44140625" customWidth="1"/>
  </cols>
  <sheetData>
    <row r="1" spans="2:5" ht="15" thickBot="1" x14ac:dyDescent="0.35"/>
    <row r="2" spans="2:5" ht="15" thickBot="1" x14ac:dyDescent="0.35">
      <c r="B2" s="79"/>
      <c r="C2" s="57"/>
      <c r="D2" s="57"/>
      <c r="E2" s="58"/>
    </row>
    <row r="3" spans="2:5" ht="18" thickBot="1" x14ac:dyDescent="0.35">
      <c r="B3" s="80"/>
      <c r="C3" s="545" t="s">
        <v>215</v>
      </c>
      <c r="D3" s="546"/>
      <c r="E3" s="81"/>
    </row>
    <row r="4" spans="2:5" x14ac:dyDescent="0.3">
      <c r="B4" s="80"/>
      <c r="C4" s="82"/>
      <c r="D4" s="82"/>
      <c r="E4" s="81"/>
    </row>
    <row r="5" spans="2:5" ht="15" thickBot="1" x14ac:dyDescent="0.35">
      <c r="B5" s="80"/>
      <c r="C5" s="83" t="s">
        <v>248</v>
      </c>
      <c r="D5" s="82"/>
      <c r="E5" s="81"/>
    </row>
    <row r="6" spans="2:5" ht="15" thickBot="1" x14ac:dyDescent="0.35">
      <c r="B6" s="80"/>
      <c r="C6" s="93" t="s">
        <v>216</v>
      </c>
      <c r="D6" s="94" t="s">
        <v>217</v>
      </c>
      <c r="E6" s="81"/>
    </row>
    <row r="7" spans="2:5" ht="180" thickBot="1" x14ac:dyDescent="0.35">
      <c r="B7" s="80"/>
      <c r="C7" s="84" t="s">
        <v>252</v>
      </c>
      <c r="D7" s="85" t="s">
        <v>1075</v>
      </c>
      <c r="E7" s="81"/>
    </row>
    <row r="8" spans="2:5" ht="55.8" thickBot="1" x14ac:dyDescent="0.35">
      <c r="B8" s="80"/>
      <c r="C8" s="86" t="s">
        <v>253</v>
      </c>
      <c r="D8" s="87" t="s">
        <v>933</v>
      </c>
      <c r="E8" s="81"/>
    </row>
    <row r="9" spans="2:5" ht="138.6" thickBot="1" x14ac:dyDescent="0.35">
      <c r="B9" s="80"/>
      <c r="C9" s="88" t="s">
        <v>218</v>
      </c>
      <c r="D9" s="89" t="s">
        <v>934</v>
      </c>
      <c r="E9" s="81"/>
    </row>
    <row r="10" spans="2:5" ht="207.6" thickBot="1" x14ac:dyDescent="0.35">
      <c r="B10" s="80"/>
      <c r="C10" s="84" t="s">
        <v>231</v>
      </c>
      <c r="D10" s="85" t="s">
        <v>1076</v>
      </c>
      <c r="E10" s="81"/>
    </row>
    <row r="11" spans="2:5" x14ac:dyDescent="0.3">
      <c r="B11" s="80"/>
      <c r="C11" s="82"/>
      <c r="D11" s="82"/>
      <c r="E11" s="81"/>
    </row>
    <row r="12" spans="2:5" ht="15" thickBot="1" x14ac:dyDescent="0.35">
      <c r="B12" s="80"/>
      <c r="C12" s="547" t="s">
        <v>249</v>
      </c>
      <c r="D12" s="547"/>
      <c r="E12" s="81"/>
    </row>
    <row r="13" spans="2:5" ht="15" thickBot="1" x14ac:dyDescent="0.35">
      <c r="B13" s="80"/>
      <c r="C13" s="95" t="s">
        <v>219</v>
      </c>
      <c r="D13" s="95" t="s">
        <v>217</v>
      </c>
      <c r="E13" s="81"/>
    </row>
    <row r="14" spans="2:5" ht="15" thickBot="1" x14ac:dyDescent="0.35">
      <c r="B14" s="80"/>
      <c r="C14" s="544" t="s">
        <v>250</v>
      </c>
      <c r="D14" s="544"/>
      <c r="E14" s="81"/>
    </row>
    <row r="15" spans="2:5" ht="97.2" thickBot="1" x14ac:dyDescent="0.35">
      <c r="B15" s="80"/>
      <c r="C15" s="88" t="s">
        <v>254</v>
      </c>
      <c r="D15" s="88" t="s">
        <v>935</v>
      </c>
      <c r="E15" s="81"/>
    </row>
    <row r="16" spans="2:5" ht="83.4" thickBot="1" x14ac:dyDescent="0.35">
      <c r="B16" s="80"/>
      <c r="C16" s="88" t="s">
        <v>255</v>
      </c>
      <c r="D16" s="88" t="s">
        <v>1077</v>
      </c>
      <c r="E16" s="81"/>
    </row>
    <row r="17" spans="2:5" ht="15" thickBot="1" x14ac:dyDescent="0.35">
      <c r="B17" s="80"/>
      <c r="C17" s="544" t="s">
        <v>251</v>
      </c>
      <c r="D17" s="544"/>
      <c r="E17" s="81"/>
    </row>
    <row r="18" spans="2:5" ht="69.599999999999994" thickBot="1" x14ac:dyDescent="0.35">
      <c r="B18" s="80"/>
      <c r="C18" s="88" t="s">
        <v>256</v>
      </c>
      <c r="D18" s="88" t="s">
        <v>936</v>
      </c>
      <c r="E18" s="81"/>
    </row>
    <row r="19" spans="2:5" ht="124.8" thickBot="1" x14ac:dyDescent="0.35">
      <c r="B19" s="80"/>
      <c r="C19" s="88" t="s">
        <v>247</v>
      </c>
      <c r="D19" s="88" t="s">
        <v>1078</v>
      </c>
      <c r="E19" s="81"/>
    </row>
    <row r="20" spans="2:5" ht="15" thickBot="1" x14ac:dyDescent="0.35">
      <c r="B20" s="80"/>
      <c r="C20" s="544" t="s">
        <v>220</v>
      </c>
      <c r="D20" s="544"/>
      <c r="E20" s="81"/>
    </row>
    <row r="21" spans="2:5" ht="55.8" thickBot="1" x14ac:dyDescent="0.35">
      <c r="B21" s="80"/>
      <c r="C21" s="91" t="s">
        <v>221</v>
      </c>
      <c r="D21" s="91" t="s">
        <v>1079</v>
      </c>
      <c r="E21" s="81"/>
    </row>
    <row r="22" spans="2:5" ht="124.8" thickBot="1" x14ac:dyDescent="0.35">
      <c r="B22" s="80"/>
      <c r="C22" s="91" t="s">
        <v>222</v>
      </c>
      <c r="D22" s="91" t="s">
        <v>937</v>
      </c>
      <c r="E22" s="81"/>
    </row>
    <row r="23" spans="2:5" ht="97.2" thickBot="1" x14ac:dyDescent="0.35">
      <c r="B23" s="80"/>
      <c r="C23" s="91" t="s">
        <v>223</v>
      </c>
      <c r="D23" s="91" t="s">
        <v>938</v>
      </c>
      <c r="E23" s="81"/>
    </row>
    <row r="24" spans="2:5" ht="15" thickBot="1" x14ac:dyDescent="0.35">
      <c r="B24" s="80"/>
      <c r="C24" s="544" t="s">
        <v>224</v>
      </c>
      <c r="D24" s="544"/>
      <c r="E24" s="81"/>
    </row>
    <row r="25" spans="2:5" ht="55.8" thickBot="1" x14ac:dyDescent="0.35">
      <c r="B25" s="80"/>
      <c r="C25" s="88" t="s">
        <v>257</v>
      </c>
      <c r="D25" s="88" t="s">
        <v>1080</v>
      </c>
      <c r="E25" s="81"/>
    </row>
    <row r="26" spans="2:5" ht="28.2" thickBot="1" x14ac:dyDescent="0.35">
      <c r="B26" s="80"/>
      <c r="C26" s="88" t="s">
        <v>258</v>
      </c>
      <c r="D26" s="118" t="s">
        <v>672</v>
      </c>
      <c r="E26" s="81"/>
    </row>
    <row r="27" spans="2:5" ht="69.599999999999994" thickBot="1" x14ac:dyDescent="0.35">
      <c r="B27" s="80"/>
      <c r="C27" s="88" t="s">
        <v>225</v>
      </c>
      <c r="D27" s="88" t="s">
        <v>939</v>
      </c>
      <c r="E27" s="81"/>
    </row>
    <row r="28" spans="2:5" ht="42" thickBot="1" x14ac:dyDescent="0.35">
      <c r="B28" s="80"/>
      <c r="C28" s="88" t="s">
        <v>259</v>
      </c>
      <c r="D28" s="90"/>
      <c r="E28" s="81"/>
    </row>
    <row r="29" spans="2:5" ht="15" thickBot="1" x14ac:dyDescent="0.35">
      <c r="B29" s="102"/>
      <c r="C29" s="92"/>
      <c r="D29" s="92"/>
      <c r="E29" s="103"/>
    </row>
  </sheetData>
  <mergeCells count="6">
    <mergeCell ref="C24:D24"/>
    <mergeCell ref="C3:D3"/>
    <mergeCell ref="C12:D12"/>
    <mergeCell ref="C14:D14"/>
    <mergeCell ref="C17:D17"/>
    <mergeCell ref="C20:D20"/>
  </mergeCells>
  <pageMargins left="0.25" right="0.25" top="0.18" bottom="0.17" header="0.17" footer="0.17"/>
  <pageSetup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S321"/>
  <sheetViews>
    <sheetView showGridLines="0" topLeftCell="A82" zoomScale="80" zoomScaleNormal="80" workbookViewId="0">
      <selection activeCell="B88" sqref="B1:S129"/>
    </sheetView>
  </sheetViews>
  <sheetFormatPr defaultColWidth="9.109375" defaultRowHeight="14.4" outlineLevelRow="1" x14ac:dyDescent="0.3"/>
  <cols>
    <col min="1" max="1" width="3" style="104" customWidth="1"/>
    <col min="2" max="2" width="28.5546875" style="104" customWidth="1"/>
    <col min="3" max="3" width="50.5546875" style="104" customWidth="1"/>
    <col min="4" max="4" width="34.33203125" style="104" customWidth="1"/>
    <col min="5" max="5" width="32" style="104" customWidth="1"/>
    <col min="6" max="6" width="26.6640625" style="104" customWidth="1"/>
    <col min="7" max="7" width="26.44140625" style="104" bestFit="1" customWidth="1"/>
    <col min="8" max="8" width="30" style="104" customWidth="1"/>
    <col min="9" max="9" width="26.109375" style="104" customWidth="1"/>
    <col min="10" max="10" width="25.88671875" style="104" customWidth="1"/>
    <col min="11" max="11" width="31" style="104" bestFit="1" customWidth="1"/>
    <col min="12" max="12" width="30.33203125" style="104" customWidth="1"/>
    <col min="13" max="13" width="27.109375" style="104" bestFit="1" customWidth="1"/>
    <col min="14" max="14" width="25" style="104" customWidth="1"/>
    <col min="15" max="15" width="25.88671875" style="104" bestFit="1" customWidth="1"/>
    <col min="16" max="16" width="30.33203125" style="104" customWidth="1"/>
    <col min="17" max="17" width="27.109375" style="104" bestFit="1" customWidth="1"/>
    <col min="18" max="18" width="24.33203125" style="104" customWidth="1"/>
    <col min="19" max="19" width="23.109375" style="104" bestFit="1" customWidth="1"/>
    <col min="20" max="20" width="27.6640625" style="104" customWidth="1"/>
    <col min="21" max="16384" width="9.109375" style="104"/>
  </cols>
  <sheetData>
    <row r="1" spans="2:19" ht="18.600000000000001" thickBot="1" x14ac:dyDescent="0.4">
      <c r="B1" s="290"/>
      <c r="C1" s="290"/>
      <c r="D1" s="290"/>
      <c r="E1" s="290"/>
      <c r="F1" s="290"/>
      <c r="G1" s="290"/>
      <c r="H1" s="290"/>
      <c r="I1" s="290"/>
      <c r="J1" s="290"/>
      <c r="K1" s="290"/>
      <c r="L1" s="290"/>
      <c r="M1" s="290"/>
      <c r="N1" s="290"/>
      <c r="O1" s="290"/>
      <c r="P1" s="290"/>
      <c r="Q1" s="290"/>
      <c r="R1" s="290"/>
      <c r="S1" s="290"/>
    </row>
    <row r="2" spans="2:19" ht="18" x14ac:dyDescent="0.35">
      <c r="B2" s="291"/>
      <c r="C2" s="565"/>
      <c r="D2" s="565"/>
      <c r="E2" s="565"/>
      <c r="F2" s="565"/>
      <c r="G2" s="565"/>
      <c r="H2" s="292"/>
      <c r="I2" s="292"/>
      <c r="J2" s="292"/>
      <c r="K2" s="292"/>
      <c r="L2" s="292"/>
      <c r="M2" s="292"/>
      <c r="N2" s="292"/>
      <c r="O2" s="292"/>
      <c r="P2" s="292"/>
      <c r="Q2" s="292"/>
      <c r="R2" s="292"/>
      <c r="S2" s="293"/>
    </row>
    <row r="3" spans="2:19" ht="18" x14ac:dyDescent="0.35">
      <c r="B3" s="294"/>
      <c r="C3" s="571" t="s">
        <v>239</v>
      </c>
      <c r="D3" s="572"/>
      <c r="E3" s="572"/>
      <c r="F3" s="572"/>
      <c r="G3" s="573"/>
      <c r="H3" s="295"/>
      <c r="I3" s="295"/>
      <c r="J3" s="295"/>
      <c r="K3" s="295"/>
      <c r="L3" s="295"/>
      <c r="M3" s="295"/>
      <c r="N3" s="295"/>
      <c r="O3" s="295"/>
      <c r="P3" s="295"/>
      <c r="Q3" s="295"/>
      <c r="R3" s="295"/>
      <c r="S3" s="296"/>
    </row>
    <row r="4" spans="2:19" ht="18" x14ac:dyDescent="0.35">
      <c r="B4" s="294"/>
      <c r="C4" s="297"/>
      <c r="D4" s="297"/>
      <c r="E4" s="297"/>
      <c r="F4" s="297"/>
      <c r="G4" s="297"/>
      <c r="H4" s="295"/>
      <c r="I4" s="295"/>
      <c r="J4" s="295"/>
      <c r="K4" s="295"/>
      <c r="L4" s="295"/>
      <c r="M4" s="295"/>
      <c r="N4" s="295"/>
      <c r="O4" s="295"/>
      <c r="P4" s="295"/>
      <c r="Q4" s="295"/>
      <c r="R4" s="295"/>
      <c r="S4" s="296"/>
    </row>
    <row r="5" spans="2:19" ht="18.600000000000001" thickBot="1" x14ac:dyDescent="0.4">
      <c r="B5" s="298"/>
      <c r="C5" s="295"/>
      <c r="D5" s="295"/>
      <c r="E5" s="295"/>
      <c r="F5" s="295"/>
      <c r="G5" s="295"/>
      <c r="H5" s="295"/>
      <c r="I5" s="295"/>
      <c r="J5" s="295"/>
      <c r="K5" s="295"/>
      <c r="L5" s="295"/>
      <c r="M5" s="295"/>
      <c r="N5" s="295"/>
      <c r="O5" s="295"/>
      <c r="P5" s="295"/>
      <c r="Q5" s="295"/>
      <c r="R5" s="295"/>
      <c r="S5" s="296"/>
    </row>
    <row r="6" spans="2:19" ht="34.5" customHeight="1" thickBot="1" x14ac:dyDescent="0.35">
      <c r="B6" s="566" t="s">
        <v>1030</v>
      </c>
      <c r="C6" s="567"/>
      <c r="D6" s="567"/>
      <c r="E6" s="567"/>
      <c r="F6" s="567"/>
      <c r="G6" s="567"/>
      <c r="H6" s="299"/>
      <c r="I6" s="299"/>
      <c r="J6" s="299"/>
      <c r="K6" s="299"/>
      <c r="L6" s="299"/>
      <c r="M6" s="299"/>
      <c r="N6" s="299"/>
      <c r="O6" s="299"/>
      <c r="P6" s="299"/>
      <c r="Q6" s="299"/>
      <c r="R6" s="299"/>
      <c r="S6" s="300"/>
    </row>
    <row r="7" spans="2:19" ht="15.75" customHeight="1" x14ac:dyDescent="0.3">
      <c r="B7" s="566" t="s">
        <v>1031</v>
      </c>
      <c r="C7" s="568"/>
      <c r="D7" s="568"/>
      <c r="E7" s="568"/>
      <c r="F7" s="568"/>
      <c r="G7" s="568"/>
      <c r="H7" s="299"/>
      <c r="I7" s="299"/>
      <c r="J7" s="299"/>
      <c r="K7" s="299"/>
      <c r="L7" s="299"/>
      <c r="M7" s="299"/>
      <c r="N7" s="299"/>
      <c r="O7" s="299"/>
      <c r="P7" s="299"/>
      <c r="Q7" s="299"/>
      <c r="R7" s="299"/>
      <c r="S7" s="300"/>
    </row>
    <row r="8" spans="2:19" ht="21.75" customHeight="1" thickBot="1" x14ac:dyDescent="0.35">
      <c r="B8" s="569" t="s">
        <v>196</v>
      </c>
      <c r="C8" s="570"/>
      <c r="D8" s="570"/>
      <c r="E8" s="570"/>
      <c r="F8" s="570"/>
      <c r="G8" s="570"/>
      <c r="H8" s="301"/>
      <c r="I8" s="301"/>
      <c r="J8" s="301"/>
      <c r="K8" s="301"/>
      <c r="L8" s="301"/>
      <c r="M8" s="301"/>
      <c r="N8" s="301"/>
      <c r="O8" s="301"/>
      <c r="P8" s="301"/>
      <c r="Q8" s="301"/>
      <c r="R8" s="301"/>
      <c r="S8" s="302"/>
    </row>
    <row r="9" spans="2:19" ht="18" x14ac:dyDescent="0.35">
      <c r="B9" s="290"/>
      <c r="C9" s="290"/>
      <c r="D9" s="290"/>
      <c r="E9" s="290"/>
      <c r="F9" s="290"/>
      <c r="G9" s="290"/>
      <c r="H9" s="290"/>
      <c r="I9" s="290"/>
      <c r="J9" s="290"/>
      <c r="K9" s="290"/>
      <c r="L9" s="290"/>
      <c r="M9" s="290"/>
      <c r="N9" s="290"/>
      <c r="O9" s="290"/>
      <c r="P9" s="290"/>
      <c r="Q9" s="290"/>
      <c r="R9" s="290"/>
      <c r="S9" s="290"/>
    </row>
    <row r="10" spans="2:19" ht="18" x14ac:dyDescent="0.35">
      <c r="B10" s="649" t="s">
        <v>262</v>
      </c>
      <c r="C10" s="649"/>
      <c r="D10" s="290"/>
      <c r="E10" s="290"/>
      <c r="F10" s="290"/>
      <c r="G10" s="290"/>
      <c r="H10" s="290"/>
      <c r="I10" s="290"/>
      <c r="J10" s="290"/>
      <c r="K10" s="290"/>
      <c r="L10" s="290"/>
      <c r="M10" s="290"/>
      <c r="N10" s="290"/>
      <c r="O10" s="290"/>
      <c r="P10" s="290"/>
      <c r="Q10" s="290"/>
      <c r="R10" s="290"/>
      <c r="S10" s="290"/>
    </row>
    <row r="11" spans="2:19" ht="18.600000000000001" thickBot="1" x14ac:dyDescent="0.4">
      <c r="B11" s="290"/>
      <c r="C11" s="290"/>
      <c r="D11" s="290"/>
      <c r="E11" s="290"/>
      <c r="F11" s="290"/>
      <c r="G11" s="290"/>
      <c r="H11" s="290"/>
      <c r="I11" s="290"/>
      <c r="J11" s="290"/>
      <c r="K11" s="290"/>
      <c r="L11" s="290"/>
      <c r="M11" s="290"/>
      <c r="N11" s="290"/>
      <c r="O11" s="290"/>
      <c r="P11" s="290"/>
      <c r="Q11" s="290"/>
      <c r="R11" s="290"/>
      <c r="S11" s="290"/>
    </row>
    <row r="12" spans="2:19" ht="15" customHeight="1" thickBot="1" x14ac:dyDescent="0.4">
      <c r="B12" s="303" t="s">
        <v>263</v>
      </c>
      <c r="C12" s="304" t="s">
        <v>941</v>
      </c>
      <c r="D12" s="290"/>
      <c r="E12" s="290"/>
      <c r="F12" s="290"/>
      <c r="G12" s="290"/>
      <c r="H12" s="290"/>
      <c r="I12" s="290"/>
      <c r="J12" s="290"/>
      <c r="K12" s="290"/>
      <c r="L12" s="290"/>
      <c r="M12" s="290"/>
      <c r="N12" s="290"/>
      <c r="O12" s="290"/>
      <c r="P12" s="290"/>
      <c r="Q12" s="290"/>
      <c r="R12" s="290"/>
      <c r="S12" s="290"/>
    </row>
    <row r="13" spans="2:19" ht="41.25" customHeight="1" thickBot="1" x14ac:dyDescent="0.4">
      <c r="B13" s="303" t="s">
        <v>234</v>
      </c>
      <c r="C13" s="305" t="s">
        <v>959</v>
      </c>
      <c r="D13" s="290"/>
      <c r="E13" s="290"/>
      <c r="F13" s="290"/>
      <c r="G13" s="290"/>
      <c r="H13" s="290"/>
      <c r="I13" s="290"/>
      <c r="J13" s="290"/>
      <c r="K13" s="290"/>
      <c r="L13" s="290"/>
      <c r="M13" s="290"/>
      <c r="N13" s="290"/>
      <c r="O13" s="290"/>
      <c r="P13" s="290"/>
      <c r="Q13" s="290"/>
      <c r="R13" s="290"/>
      <c r="S13" s="290"/>
    </row>
    <row r="14" spans="2:19" ht="15.75" customHeight="1" thickBot="1" x14ac:dyDescent="0.4">
      <c r="B14" s="303" t="s">
        <v>608</v>
      </c>
      <c r="C14" s="304" t="s">
        <v>549</v>
      </c>
      <c r="D14" s="290"/>
      <c r="E14" s="290"/>
      <c r="F14" s="290"/>
      <c r="G14" s="290"/>
      <c r="H14" s="290"/>
      <c r="I14" s="290"/>
      <c r="J14" s="290"/>
      <c r="K14" s="290"/>
      <c r="L14" s="290"/>
      <c r="M14" s="290"/>
      <c r="N14" s="290"/>
      <c r="O14" s="290"/>
      <c r="P14" s="290"/>
      <c r="Q14" s="290"/>
      <c r="R14" s="290"/>
      <c r="S14" s="290"/>
    </row>
    <row r="15" spans="2:19" ht="15.75" customHeight="1" thickBot="1" x14ac:dyDescent="0.4">
      <c r="B15" s="303" t="s">
        <v>264</v>
      </c>
      <c r="C15" s="304" t="s">
        <v>799</v>
      </c>
      <c r="D15" s="290"/>
      <c r="E15" s="290"/>
      <c r="F15" s="290"/>
      <c r="G15" s="290"/>
      <c r="H15" s="290"/>
      <c r="I15" s="290"/>
      <c r="J15" s="290"/>
      <c r="K15" s="290"/>
      <c r="L15" s="290"/>
      <c r="M15" s="290"/>
      <c r="N15" s="290"/>
      <c r="O15" s="290"/>
      <c r="P15" s="290"/>
      <c r="Q15" s="290"/>
      <c r="R15" s="290"/>
      <c r="S15" s="290"/>
    </row>
    <row r="16" spans="2:19" ht="18.600000000000001" thickBot="1" x14ac:dyDescent="0.4">
      <c r="B16" s="303" t="s">
        <v>265</v>
      </c>
      <c r="C16" s="304" t="s">
        <v>960</v>
      </c>
      <c r="D16" s="290"/>
      <c r="E16" s="290"/>
      <c r="F16" s="290"/>
      <c r="G16" s="290"/>
      <c r="H16" s="290"/>
      <c r="I16" s="290"/>
      <c r="J16" s="290"/>
      <c r="K16" s="290"/>
      <c r="L16" s="290"/>
      <c r="M16" s="290"/>
      <c r="N16" s="290"/>
      <c r="O16" s="290"/>
      <c r="P16" s="290"/>
      <c r="Q16" s="290"/>
      <c r="R16" s="290"/>
      <c r="S16" s="290"/>
    </row>
    <row r="17" spans="2:19" ht="18.600000000000001" thickBot="1" x14ac:dyDescent="0.4">
      <c r="B17" s="303" t="s">
        <v>266</v>
      </c>
      <c r="C17" s="304" t="s">
        <v>961</v>
      </c>
      <c r="D17" s="290"/>
      <c r="E17" s="290"/>
      <c r="F17" s="290"/>
      <c r="G17" s="290"/>
      <c r="H17" s="290"/>
      <c r="I17" s="290"/>
      <c r="J17" s="290"/>
      <c r="K17" s="290"/>
      <c r="L17" s="290"/>
      <c r="M17" s="290"/>
      <c r="N17" s="290"/>
      <c r="O17" s="290"/>
      <c r="P17" s="290"/>
      <c r="Q17" s="290"/>
      <c r="R17" s="290"/>
      <c r="S17" s="290"/>
    </row>
    <row r="18" spans="2:19" ht="18.600000000000001" thickBot="1" x14ac:dyDescent="0.4">
      <c r="B18" s="290"/>
      <c r="C18" s="290"/>
      <c r="D18" s="290"/>
      <c r="E18" s="290"/>
      <c r="F18" s="290"/>
      <c r="G18" s="290"/>
      <c r="H18" s="290"/>
      <c r="I18" s="290"/>
      <c r="J18" s="290"/>
      <c r="K18" s="290"/>
      <c r="L18" s="290"/>
      <c r="M18" s="290"/>
      <c r="N18" s="290"/>
      <c r="O18" s="290"/>
      <c r="P18" s="290"/>
      <c r="Q18" s="290"/>
      <c r="R18" s="290"/>
      <c r="S18" s="290"/>
    </row>
    <row r="19" spans="2:19" ht="18.600000000000001" thickBot="1" x14ac:dyDescent="0.4">
      <c r="B19" s="290"/>
      <c r="C19" s="290"/>
      <c r="D19" s="591" t="s">
        <v>267</v>
      </c>
      <c r="E19" s="592"/>
      <c r="F19" s="592"/>
      <c r="G19" s="593"/>
      <c r="H19" s="591" t="s">
        <v>268</v>
      </c>
      <c r="I19" s="592"/>
      <c r="J19" s="592"/>
      <c r="K19" s="593"/>
      <c r="L19" s="591" t="s">
        <v>798</v>
      </c>
      <c r="M19" s="592"/>
      <c r="N19" s="592"/>
      <c r="O19" s="593"/>
      <c r="P19" s="591" t="s">
        <v>270</v>
      </c>
      <c r="Q19" s="592"/>
      <c r="R19" s="592"/>
      <c r="S19" s="593"/>
    </row>
    <row r="20" spans="2:19" ht="45" customHeight="1" thickBot="1" x14ac:dyDescent="0.4">
      <c r="B20" s="574" t="s">
        <v>271</v>
      </c>
      <c r="C20" s="589" t="s">
        <v>1032</v>
      </c>
      <c r="D20" s="306"/>
      <c r="E20" s="307" t="s">
        <v>272</v>
      </c>
      <c r="F20" s="308" t="s">
        <v>273</v>
      </c>
      <c r="G20" s="309" t="s">
        <v>274</v>
      </c>
      <c r="H20" s="306"/>
      <c r="I20" s="307" t="s">
        <v>272</v>
      </c>
      <c r="J20" s="308" t="s">
        <v>273</v>
      </c>
      <c r="K20" s="309" t="s">
        <v>274</v>
      </c>
      <c r="L20" s="306"/>
      <c r="M20" s="307" t="s">
        <v>272</v>
      </c>
      <c r="N20" s="308" t="s">
        <v>273</v>
      </c>
      <c r="O20" s="309" t="s">
        <v>274</v>
      </c>
      <c r="P20" s="306"/>
      <c r="Q20" s="307" t="s">
        <v>272</v>
      </c>
      <c r="R20" s="308" t="s">
        <v>273</v>
      </c>
      <c r="S20" s="309" t="s">
        <v>274</v>
      </c>
    </row>
    <row r="21" spans="2:19" ht="40.5" customHeight="1" x14ac:dyDescent="0.3">
      <c r="B21" s="585"/>
      <c r="C21" s="650"/>
      <c r="D21" s="310" t="s">
        <v>275</v>
      </c>
      <c r="E21" s="311">
        <v>0</v>
      </c>
      <c r="F21" s="312">
        <v>0</v>
      </c>
      <c r="G21" s="313">
        <v>0</v>
      </c>
      <c r="H21" s="314" t="s">
        <v>275</v>
      </c>
      <c r="I21" s="315">
        <v>5344</v>
      </c>
      <c r="J21" s="315">
        <v>2004</v>
      </c>
      <c r="K21" s="316">
        <v>3340</v>
      </c>
      <c r="L21" s="310" t="s">
        <v>275</v>
      </c>
      <c r="M21" s="317"/>
      <c r="N21" s="315">
        <v>754</v>
      </c>
      <c r="O21" s="316">
        <v>618</v>
      </c>
      <c r="P21" s="310" t="s">
        <v>275</v>
      </c>
      <c r="Q21" s="317"/>
      <c r="R21" s="315"/>
      <c r="S21" s="316"/>
    </row>
    <row r="22" spans="2:19" ht="39.75" customHeight="1" x14ac:dyDescent="0.3">
      <c r="B22" s="585"/>
      <c r="C22" s="650"/>
      <c r="D22" s="318" t="s">
        <v>276</v>
      </c>
      <c r="E22" s="319">
        <v>0</v>
      </c>
      <c r="F22" s="319">
        <v>0</v>
      </c>
      <c r="G22" s="320">
        <v>0</v>
      </c>
      <c r="H22" s="321" t="s">
        <v>276</v>
      </c>
      <c r="I22" s="322">
        <v>0.33</v>
      </c>
      <c r="J22" s="322">
        <v>0.33</v>
      </c>
      <c r="K22" s="323">
        <v>0.33</v>
      </c>
      <c r="L22" s="318" t="s">
        <v>276</v>
      </c>
      <c r="M22" s="322"/>
      <c r="N22" s="322">
        <v>0.39</v>
      </c>
      <c r="O22" s="323">
        <v>0.52</v>
      </c>
      <c r="P22" s="318" t="s">
        <v>276</v>
      </c>
      <c r="Q22" s="322"/>
      <c r="R22" s="322"/>
      <c r="S22" s="323"/>
    </row>
    <row r="23" spans="2:19" ht="37.5" customHeight="1" x14ac:dyDescent="0.3">
      <c r="B23" s="575"/>
      <c r="C23" s="590"/>
      <c r="D23" s="318" t="s">
        <v>277</v>
      </c>
      <c r="E23" s="319">
        <v>0</v>
      </c>
      <c r="F23" s="319">
        <v>0</v>
      </c>
      <c r="G23" s="320">
        <v>0</v>
      </c>
      <c r="H23" s="321" t="s">
        <v>277</v>
      </c>
      <c r="I23" s="322">
        <v>0.25</v>
      </c>
      <c r="J23" s="322">
        <v>0.25</v>
      </c>
      <c r="K23" s="323">
        <v>0.25</v>
      </c>
      <c r="L23" s="318" t="s">
        <v>277</v>
      </c>
      <c r="M23" s="322"/>
      <c r="N23" s="322">
        <v>0.3</v>
      </c>
      <c r="O23" s="323">
        <v>0.43</v>
      </c>
      <c r="P23" s="318" t="s">
        <v>277</v>
      </c>
      <c r="Q23" s="322"/>
      <c r="R23" s="322"/>
      <c r="S23" s="323"/>
    </row>
    <row r="24" spans="2:19" ht="18.600000000000001" thickBot="1" x14ac:dyDescent="0.4">
      <c r="B24" s="324"/>
      <c r="C24" s="324"/>
      <c r="D24" s="290"/>
      <c r="E24" s="290"/>
      <c r="F24" s="290"/>
      <c r="G24" s="290"/>
      <c r="H24" s="290"/>
      <c r="I24" s="290"/>
      <c r="J24" s="290"/>
      <c r="K24" s="290"/>
      <c r="L24" s="290"/>
      <c r="M24" s="290"/>
      <c r="N24" s="290"/>
      <c r="O24" s="290"/>
      <c r="P24" s="290"/>
      <c r="Q24" s="325"/>
      <c r="R24" s="325"/>
      <c r="S24" s="325"/>
    </row>
    <row r="25" spans="2:19" ht="30" customHeight="1" thickBot="1" x14ac:dyDescent="0.4">
      <c r="B25" s="324"/>
      <c r="C25" s="324"/>
      <c r="D25" s="591" t="s">
        <v>267</v>
      </c>
      <c r="E25" s="592"/>
      <c r="F25" s="592"/>
      <c r="G25" s="593"/>
      <c r="H25" s="591" t="s">
        <v>268</v>
      </c>
      <c r="I25" s="592"/>
      <c r="J25" s="592"/>
      <c r="K25" s="593"/>
      <c r="L25" s="591" t="s">
        <v>269</v>
      </c>
      <c r="M25" s="592"/>
      <c r="N25" s="592"/>
      <c r="O25" s="593"/>
      <c r="P25" s="591" t="s">
        <v>270</v>
      </c>
      <c r="Q25" s="592"/>
      <c r="R25" s="592"/>
      <c r="S25" s="593"/>
    </row>
    <row r="26" spans="2:19" ht="47.25" customHeight="1" x14ac:dyDescent="0.3">
      <c r="B26" s="574" t="s">
        <v>278</v>
      </c>
      <c r="C26" s="574" t="s">
        <v>1033</v>
      </c>
      <c r="D26" s="648" t="s">
        <v>279</v>
      </c>
      <c r="E26" s="637"/>
      <c r="F26" s="326" t="s">
        <v>280</v>
      </c>
      <c r="G26" s="327" t="s">
        <v>281</v>
      </c>
      <c r="H26" s="648" t="s">
        <v>279</v>
      </c>
      <c r="I26" s="637"/>
      <c r="J26" s="326" t="s">
        <v>280</v>
      </c>
      <c r="K26" s="327" t="s">
        <v>281</v>
      </c>
      <c r="L26" s="648" t="s">
        <v>279</v>
      </c>
      <c r="M26" s="637"/>
      <c r="N26" s="326" t="s">
        <v>280</v>
      </c>
      <c r="O26" s="327" t="s">
        <v>281</v>
      </c>
      <c r="P26" s="648" t="s">
        <v>279</v>
      </c>
      <c r="Q26" s="637"/>
      <c r="R26" s="326" t="s">
        <v>280</v>
      </c>
      <c r="S26" s="327" t="s">
        <v>281</v>
      </c>
    </row>
    <row r="27" spans="2:19" ht="51" customHeight="1" x14ac:dyDescent="0.35">
      <c r="B27" s="585"/>
      <c r="C27" s="585"/>
      <c r="D27" s="328" t="s">
        <v>275</v>
      </c>
      <c r="E27" s="329"/>
      <c r="F27" s="643"/>
      <c r="G27" s="645"/>
      <c r="H27" s="328" t="s">
        <v>275</v>
      </c>
      <c r="I27" s="330"/>
      <c r="J27" s="639"/>
      <c r="K27" s="641"/>
      <c r="L27" s="328" t="s">
        <v>275</v>
      </c>
      <c r="M27" s="330"/>
      <c r="N27" s="639"/>
      <c r="O27" s="641"/>
      <c r="P27" s="328" t="s">
        <v>275</v>
      </c>
      <c r="Q27" s="330"/>
      <c r="R27" s="639"/>
      <c r="S27" s="641"/>
    </row>
    <row r="28" spans="2:19" ht="51" customHeight="1" x14ac:dyDescent="0.3">
      <c r="B28" s="575"/>
      <c r="C28" s="575"/>
      <c r="D28" s="331" t="s">
        <v>282</v>
      </c>
      <c r="E28" s="332"/>
      <c r="F28" s="644"/>
      <c r="G28" s="646"/>
      <c r="H28" s="331" t="s">
        <v>282</v>
      </c>
      <c r="I28" s="333"/>
      <c r="J28" s="640"/>
      <c r="K28" s="642"/>
      <c r="L28" s="331" t="s">
        <v>282</v>
      </c>
      <c r="M28" s="333"/>
      <c r="N28" s="640"/>
      <c r="O28" s="642"/>
      <c r="P28" s="331" t="s">
        <v>282</v>
      </c>
      <c r="Q28" s="333"/>
      <c r="R28" s="640"/>
      <c r="S28" s="642"/>
    </row>
    <row r="29" spans="2:19" ht="54" customHeight="1" x14ac:dyDescent="0.3">
      <c r="B29" s="627" t="s">
        <v>283</v>
      </c>
      <c r="C29" s="586" t="s">
        <v>284</v>
      </c>
      <c r="D29" s="334" t="s">
        <v>285</v>
      </c>
      <c r="E29" s="335" t="s">
        <v>266</v>
      </c>
      <c r="F29" s="335" t="s">
        <v>286</v>
      </c>
      <c r="G29" s="336" t="s">
        <v>287</v>
      </c>
      <c r="H29" s="334" t="s">
        <v>285</v>
      </c>
      <c r="I29" s="335" t="s">
        <v>266</v>
      </c>
      <c r="J29" s="335" t="s">
        <v>286</v>
      </c>
      <c r="K29" s="336" t="s">
        <v>287</v>
      </c>
      <c r="L29" s="334" t="s">
        <v>285</v>
      </c>
      <c r="M29" s="335" t="s">
        <v>266</v>
      </c>
      <c r="N29" s="335" t="s">
        <v>286</v>
      </c>
      <c r="O29" s="336" t="s">
        <v>287</v>
      </c>
      <c r="P29" s="334" t="s">
        <v>285</v>
      </c>
      <c r="Q29" s="335" t="s">
        <v>266</v>
      </c>
      <c r="R29" s="335" t="s">
        <v>286</v>
      </c>
      <c r="S29" s="336" t="s">
        <v>287</v>
      </c>
    </row>
    <row r="30" spans="2:19" ht="27" customHeight="1" x14ac:dyDescent="0.3">
      <c r="B30" s="647"/>
      <c r="C30" s="587"/>
      <c r="D30" s="337">
        <v>0</v>
      </c>
      <c r="E30" s="311" t="s">
        <v>424</v>
      </c>
      <c r="F30" s="311" t="s">
        <v>435</v>
      </c>
      <c r="G30" s="338" t="s">
        <v>486</v>
      </c>
      <c r="H30" s="317">
        <v>24</v>
      </c>
      <c r="I30" s="339" t="s">
        <v>424</v>
      </c>
      <c r="J30" s="317" t="s">
        <v>435</v>
      </c>
      <c r="K30" s="340" t="s">
        <v>489</v>
      </c>
      <c r="L30" s="317"/>
      <c r="M30" s="339"/>
      <c r="N30" s="317"/>
      <c r="O30" s="340"/>
      <c r="P30" s="317"/>
      <c r="Q30" s="339"/>
      <c r="R30" s="317"/>
      <c r="S30" s="340"/>
    </row>
    <row r="31" spans="2:19" ht="36.75" hidden="1" customHeight="1" outlineLevel="1" x14ac:dyDescent="0.3">
      <c r="B31" s="647"/>
      <c r="C31" s="587"/>
      <c r="D31" s="334" t="s">
        <v>285</v>
      </c>
      <c r="E31" s="335" t="s">
        <v>266</v>
      </c>
      <c r="F31" s="335" t="s">
        <v>286</v>
      </c>
      <c r="G31" s="336" t="s">
        <v>287</v>
      </c>
      <c r="H31" s="334" t="s">
        <v>285</v>
      </c>
      <c r="I31" s="335" t="s">
        <v>266</v>
      </c>
      <c r="J31" s="335" t="s">
        <v>286</v>
      </c>
      <c r="K31" s="336" t="s">
        <v>287</v>
      </c>
      <c r="L31" s="334" t="s">
        <v>285</v>
      </c>
      <c r="M31" s="335" t="s">
        <v>266</v>
      </c>
      <c r="N31" s="335" t="s">
        <v>286</v>
      </c>
      <c r="O31" s="336" t="s">
        <v>287</v>
      </c>
      <c r="P31" s="334" t="s">
        <v>285</v>
      </c>
      <c r="Q31" s="335" t="s">
        <v>266</v>
      </c>
      <c r="R31" s="335" t="s">
        <v>286</v>
      </c>
      <c r="S31" s="336" t="s">
        <v>287</v>
      </c>
    </row>
    <row r="32" spans="2:19" ht="30" hidden="1" customHeight="1" outlineLevel="1" x14ac:dyDescent="0.3">
      <c r="B32" s="647"/>
      <c r="C32" s="587"/>
      <c r="D32" s="337"/>
      <c r="E32" s="311"/>
      <c r="F32" s="311"/>
      <c r="G32" s="338"/>
      <c r="H32" s="317"/>
      <c r="I32" s="339"/>
      <c r="J32" s="317"/>
      <c r="K32" s="340"/>
      <c r="L32" s="317"/>
      <c r="M32" s="339"/>
      <c r="N32" s="317"/>
      <c r="O32" s="340"/>
      <c r="P32" s="317"/>
      <c r="Q32" s="339"/>
      <c r="R32" s="317"/>
      <c r="S32" s="340"/>
    </row>
    <row r="33" spans="2:19" ht="36" hidden="1" customHeight="1" outlineLevel="1" x14ac:dyDescent="0.3">
      <c r="B33" s="647"/>
      <c r="C33" s="587"/>
      <c r="D33" s="334" t="s">
        <v>285</v>
      </c>
      <c r="E33" s="335" t="s">
        <v>266</v>
      </c>
      <c r="F33" s="335" t="s">
        <v>286</v>
      </c>
      <c r="G33" s="336" t="s">
        <v>287</v>
      </c>
      <c r="H33" s="334" t="s">
        <v>285</v>
      </c>
      <c r="I33" s="335" t="s">
        <v>266</v>
      </c>
      <c r="J33" s="335" t="s">
        <v>286</v>
      </c>
      <c r="K33" s="336" t="s">
        <v>287</v>
      </c>
      <c r="L33" s="334" t="s">
        <v>285</v>
      </c>
      <c r="M33" s="335" t="s">
        <v>266</v>
      </c>
      <c r="N33" s="335" t="s">
        <v>286</v>
      </c>
      <c r="O33" s="336" t="s">
        <v>287</v>
      </c>
      <c r="P33" s="334" t="s">
        <v>285</v>
      </c>
      <c r="Q33" s="335" t="s">
        <v>266</v>
      </c>
      <c r="R33" s="335" t="s">
        <v>286</v>
      </c>
      <c r="S33" s="336" t="s">
        <v>287</v>
      </c>
    </row>
    <row r="34" spans="2:19" ht="30" hidden="1" customHeight="1" outlineLevel="1" x14ac:dyDescent="0.3">
      <c r="B34" s="647"/>
      <c r="C34" s="587"/>
      <c r="D34" s="337"/>
      <c r="E34" s="311"/>
      <c r="F34" s="311"/>
      <c r="G34" s="338"/>
      <c r="H34" s="317"/>
      <c r="I34" s="339"/>
      <c r="J34" s="317"/>
      <c r="K34" s="340"/>
      <c r="L34" s="317"/>
      <c r="M34" s="339"/>
      <c r="N34" s="317"/>
      <c r="O34" s="340"/>
      <c r="P34" s="317"/>
      <c r="Q34" s="339"/>
      <c r="R34" s="317"/>
      <c r="S34" s="340"/>
    </row>
    <row r="35" spans="2:19" ht="39" hidden="1" customHeight="1" outlineLevel="1" x14ac:dyDescent="0.3">
      <c r="B35" s="647"/>
      <c r="C35" s="587"/>
      <c r="D35" s="334" t="s">
        <v>285</v>
      </c>
      <c r="E35" s="335" t="s">
        <v>266</v>
      </c>
      <c r="F35" s="335" t="s">
        <v>286</v>
      </c>
      <c r="G35" s="336" t="s">
        <v>287</v>
      </c>
      <c r="H35" s="334" t="s">
        <v>285</v>
      </c>
      <c r="I35" s="335" t="s">
        <v>266</v>
      </c>
      <c r="J35" s="335" t="s">
        <v>286</v>
      </c>
      <c r="K35" s="336" t="s">
        <v>287</v>
      </c>
      <c r="L35" s="334" t="s">
        <v>285</v>
      </c>
      <c r="M35" s="335" t="s">
        <v>266</v>
      </c>
      <c r="N35" s="335" t="s">
        <v>286</v>
      </c>
      <c r="O35" s="336" t="s">
        <v>287</v>
      </c>
      <c r="P35" s="334" t="s">
        <v>285</v>
      </c>
      <c r="Q35" s="335" t="s">
        <v>266</v>
      </c>
      <c r="R35" s="335" t="s">
        <v>286</v>
      </c>
      <c r="S35" s="336" t="s">
        <v>287</v>
      </c>
    </row>
    <row r="36" spans="2:19" ht="30" hidden="1" customHeight="1" outlineLevel="1" x14ac:dyDescent="0.3">
      <c r="B36" s="647"/>
      <c r="C36" s="587"/>
      <c r="D36" s="337"/>
      <c r="E36" s="311"/>
      <c r="F36" s="311"/>
      <c r="G36" s="338"/>
      <c r="H36" s="317"/>
      <c r="I36" s="339"/>
      <c r="J36" s="317"/>
      <c r="K36" s="340"/>
      <c r="L36" s="317"/>
      <c r="M36" s="339"/>
      <c r="N36" s="317"/>
      <c r="O36" s="340"/>
      <c r="P36" s="317"/>
      <c r="Q36" s="339"/>
      <c r="R36" s="317"/>
      <c r="S36" s="340"/>
    </row>
    <row r="37" spans="2:19" ht="36.75" hidden="1" customHeight="1" outlineLevel="1" x14ac:dyDescent="0.3">
      <c r="B37" s="647"/>
      <c r="C37" s="587"/>
      <c r="D37" s="334" t="s">
        <v>285</v>
      </c>
      <c r="E37" s="335" t="s">
        <v>266</v>
      </c>
      <c r="F37" s="335" t="s">
        <v>286</v>
      </c>
      <c r="G37" s="336" t="s">
        <v>287</v>
      </c>
      <c r="H37" s="334" t="s">
        <v>285</v>
      </c>
      <c r="I37" s="335" t="s">
        <v>266</v>
      </c>
      <c r="J37" s="335" t="s">
        <v>286</v>
      </c>
      <c r="K37" s="336" t="s">
        <v>287</v>
      </c>
      <c r="L37" s="334" t="s">
        <v>285</v>
      </c>
      <c r="M37" s="335" t="s">
        <v>266</v>
      </c>
      <c r="N37" s="335" t="s">
        <v>286</v>
      </c>
      <c r="O37" s="336" t="s">
        <v>287</v>
      </c>
      <c r="P37" s="334" t="s">
        <v>285</v>
      </c>
      <c r="Q37" s="335" t="s">
        <v>266</v>
      </c>
      <c r="R37" s="335" t="s">
        <v>286</v>
      </c>
      <c r="S37" s="336" t="s">
        <v>287</v>
      </c>
    </row>
    <row r="38" spans="2:19" ht="3.75" customHeight="1" outlineLevel="1" x14ac:dyDescent="0.3">
      <c r="B38" s="628"/>
      <c r="C38" s="588"/>
      <c r="D38" s="337"/>
      <c r="E38" s="311"/>
      <c r="F38" s="311"/>
      <c r="G38" s="338"/>
      <c r="H38" s="317"/>
      <c r="I38" s="339"/>
      <c r="J38" s="317"/>
      <c r="K38" s="340"/>
      <c r="L38" s="317"/>
      <c r="M38" s="339"/>
      <c r="N38" s="317"/>
      <c r="O38" s="340"/>
      <c r="P38" s="317"/>
      <c r="Q38" s="339"/>
      <c r="R38" s="317"/>
      <c r="S38" s="340"/>
    </row>
    <row r="39" spans="2:19" ht="30" customHeight="1" x14ac:dyDescent="0.3">
      <c r="B39" s="627" t="s">
        <v>288</v>
      </c>
      <c r="C39" s="627" t="s">
        <v>1034</v>
      </c>
      <c r="D39" s="335" t="s">
        <v>289</v>
      </c>
      <c r="E39" s="335" t="s">
        <v>290</v>
      </c>
      <c r="F39" s="308" t="s">
        <v>291</v>
      </c>
      <c r="G39" s="341"/>
      <c r="H39" s="335" t="s">
        <v>289</v>
      </c>
      <c r="I39" s="335" t="s">
        <v>290</v>
      </c>
      <c r="J39" s="308" t="s">
        <v>291</v>
      </c>
      <c r="K39" s="342"/>
      <c r="L39" s="335" t="s">
        <v>289</v>
      </c>
      <c r="M39" s="335" t="s">
        <v>290</v>
      </c>
      <c r="N39" s="308" t="s">
        <v>291</v>
      </c>
      <c r="O39" s="342"/>
      <c r="P39" s="335" t="s">
        <v>289</v>
      </c>
      <c r="Q39" s="335" t="s">
        <v>290</v>
      </c>
      <c r="R39" s="308" t="s">
        <v>291</v>
      </c>
      <c r="S39" s="342"/>
    </row>
    <row r="40" spans="2:19" ht="30" customHeight="1" x14ac:dyDescent="0.3">
      <c r="B40" s="647"/>
      <c r="C40" s="647"/>
      <c r="D40" s="599"/>
      <c r="E40" s="599"/>
      <c r="F40" s="308" t="s">
        <v>292</v>
      </c>
      <c r="G40" s="343"/>
      <c r="H40" s="559"/>
      <c r="I40" s="559"/>
      <c r="J40" s="308" t="s">
        <v>292</v>
      </c>
      <c r="K40" s="344"/>
      <c r="L40" s="559"/>
      <c r="M40" s="559"/>
      <c r="N40" s="308" t="s">
        <v>292</v>
      </c>
      <c r="O40" s="344"/>
      <c r="P40" s="559"/>
      <c r="Q40" s="559"/>
      <c r="R40" s="308" t="s">
        <v>292</v>
      </c>
      <c r="S40" s="344"/>
    </row>
    <row r="41" spans="2:19" ht="30" customHeight="1" x14ac:dyDescent="0.3">
      <c r="B41" s="647"/>
      <c r="C41" s="647"/>
      <c r="D41" s="600"/>
      <c r="E41" s="600"/>
      <c r="F41" s="308" t="s">
        <v>293</v>
      </c>
      <c r="G41" s="338"/>
      <c r="H41" s="560"/>
      <c r="I41" s="560"/>
      <c r="J41" s="308" t="s">
        <v>293</v>
      </c>
      <c r="K41" s="340"/>
      <c r="L41" s="560"/>
      <c r="M41" s="560"/>
      <c r="N41" s="308" t="s">
        <v>293</v>
      </c>
      <c r="O41" s="340"/>
      <c r="P41" s="560"/>
      <c r="Q41" s="560"/>
      <c r="R41" s="308" t="s">
        <v>293</v>
      </c>
      <c r="S41" s="340"/>
    </row>
    <row r="42" spans="2:19" ht="30" customHeight="1" outlineLevel="1" x14ac:dyDescent="0.3">
      <c r="B42" s="647"/>
      <c r="C42" s="647"/>
      <c r="D42" s="335" t="s">
        <v>289</v>
      </c>
      <c r="E42" s="335" t="s">
        <v>290</v>
      </c>
      <c r="F42" s="308" t="s">
        <v>291</v>
      </c>
      <c r="G42" s="341"/>
      <c r="H42" s="335" t="s">
        <v>289</v>
      </c>
      <c r="I42" s="335" t="s">
        <v>290</v>
      </c>
      <c r="J42" s="308" t="s">
        <v>291</v>
      </c>
      <c r="K42" s="342"/>
      <c r="L42" s="335" t="s">
        <v>289</v>
      </c>
      <c r="M42" s="335" t="s">
        <v>290</v>
      </c>
      <c r="N42" s="308" t="s">
        <v>291</v>
      </c>
      <c r="O42" s="342"/>
      <c r="P42" s="335" t="s">
        <v>289</v>
      </c>
      <c r="Q42" s="335" t="s">
        <v>290</v>
      </c>
      <c r="R42" s="308" t="s">
        <v>291</v>
      </c>
      <c r="S42" s="342"/>
    </row>
    <row r="43" spans="2:19" ht="30" customHeight="1" outlineLevel="1" x14ac:dyDescent="0.3">
      <c r="B43" s="647"/>
      <c r="C43" s="647"/>
      <c r="D43" s="599"/>
      <c r="E43" s="599"/>
      <c r="F43" s="308" t="s">
        <v>292</v>
      </c>
      <c r="G43" s="343"/>
      <c r="H43" s="559"/>
      <c r="I43" s="559"/>
      <c r="J43" s="308" t="s">
        <v>292</v>
      </c>
      <c r="K43" s="344"/>
      <c r="L43" s="559"/>
      <c r="M43" s="559"/>
      <c r="N43" s="308" t="s">
        <v>292</v>
      </c>
      <c r="O43" s="344"/>
      <c r="P43" s="559"/>
      <c r="Q43" s="559"/>
      <c r="R43" s="308" t="s">
        <v>292</v>
      </c>
      <c r="S43" s="344"/>
    </row>
    <row r="44" spans="2:19" ht="30" customHeight="1" outlineLevel="1" x14ac:dyDescent="0.3">
      <c r="B44" s="647"/>
      <c r="C44" s="647"/>
      <c r="D44" s="600"/>
      <c r="E44" s="600"/>
      <c r="F44" s="308" t="s">
        <v>293</v>
      </c>
      <c r="G44" s="338"/>
      <c r="H44" s="560"/>
      <c r="I44" s="560"/>
      <c r="J44" s="308" t="s">
        <v>293</v>
      </c>
      <c r="K44" s="340"/>
      <c r="L44" s="560"/>
      <c r="M44" s="560"/>
      <c r="N44" s="308" t="s">
        <v>293</v>
      </c>
      <c r="O44" s="340"/>
      <c r="P44" s="560"/>
      <c r="Q44" s="560"/>
      <c r="R44" s="308" t="s">
        <v>293</v>
      </c>
      <c r="S44" s="340"/>
    </row>
    <row r="45" spans="2:19" ht="30" customHeight="1" outlineLevel="1" x14ac:dyDescent="0.3">
      <c r="B45" s="647"/>
      <c r="C45" s="647"/>
      <c r="D45" s="335" t="s">
        <v>289</v>
      </c>
      <c r="E45" s="335" t="s">
        <v>290</v>
      </c>
      <c r="F45" s="308" t="s">
        <v>291</v>
      </c>
      <c r="G45" s="341"/>
      <c r="H45" s="335" t="s">
        <v>289</v>
      </c>
      <c r="I45" s="335" t="s">
        <v>290</v>
      </c>
      <c r="J45" s="308" t="s">
        <v>291</v>
      </c>
      <c r="K45" s="342"/>
      <c r="L45" s="335" t="s">
        <v>289</v>
      </c>
      <c r="M45" s="335" t="s">
        <v>290</v>
      </c>
      <c r="N45" s="308" t="s">
        <v>291</v>
      </c>
      <c r="O45" s="342"/>
      <c r="P45" s="335" t="s">
        <v>289</v>
      </c>
      <c r="Q45" s="335" t="s">
        <v>290</v>
      </c>
      <c r="R45" s="308" t="s">
        <v>291</v>
      </c>
      <c r="S45" s="342"/>
    </row>
    <row r="46" spans="2:19" ht="30" customHeight="1" outlineLevel="1" x14ac:dyDescent="0.3">
      <c r="B46" s="647"/>
      <c r="C46" s="647"/>
      <c r="D46" s="599"/>
      <c r="E46" s="599"/>
      <c r="F46" s="308" t="s">
        <v>292</v>
      </c>
      <c r="G46" s="343"/>
      <c r="H46" s="559"/>
      <c r="I46" s="559"/>
      <c r="J46" s="308" t="s">
        <v>292</v>
      </c>
      <c r="K46" s="344"/>
      <c r="L46" s="559"/>
      <c r="M46" s="559"/>
      <c r="N46" s="308" t="s">
        <v>292</v>
      </c>
      <c r="O46" s="344"/>
      <c r="P46" s="559"/>
      <c r="Q46" s="559"/>
      <c r="R46" s="308" t="s">
        <v>292</v>
      </c>
      <c r="S46" s="344"/>
    </row>
    <row r="47" spans="2:19" ht="30" customHeight="1" outlineLevel="1" x14ac:dyDescent="0.3">
      <c r="B47" s="647"/>
      <c r="C47" s="647"/>
      <c r="D47" s="600"/>
      <c r="E47" s="600"/>
      <c r="F47" s="308" t="s">
        <v>293</v>
      </c>
      <c r="G47" s="338"/>
      <c r="H47" s="560"/>
      <c r="I47" s="560"/>
      <c r="J47" s="308" t="s">
        <v>293</v>
      </c>
      <c r="K47" s="340"/>
      <c r="L47" s="560"/>
      <c r="M47" s="560"/>
      <c r="N47" s="308" t="s">
        <v>293</v>
      </c>
      <c r="O47" s="340"/>
      <c r="P47" s="560"/>
      <c r="Q47" s="560"/>
      <c r="R47" s="308" t="s">
        <v>293</v>
      </c>
      <c r="S47" s="340"/>
    </row>
    <row r="48" spans="2:19" ht="30" customHeight="1" outlineLevel="1" x14ac:dyDescent="0.3">
      <c r="B48" s="647"/>
      <c r="C48" s="647"/>
      <c r="D48" s="335" t="s">
        <v>289</v>
      </c>
      <c r="E48" s="335" t="s">
        <v>290</v>
      </c>
      <c r="F48" s="308" t="s">
        <v>291</v>
      </c>
      <c r="G48" s="341"/>
      <c r="H48" s="335" t="s">
        <v>289</v>
      </c>
      <c r="I48" s="335" t="s">
        <v>290</v>
      </c>
      <c r="J48" s="308" t="s">
        <v>291</v>
      </c>
      <c r="K48" s="342"/>
      <c r="L48" s="335" t="s">
        <v>289</v>
      </c>
      <c r="M48" s="335" t="s">
        <v>290</v>
      </c>
      <c r="N48" s="308" t="s">
        <v>291</v>
      </c>
      <c r="O48" s="342"/>
      <c r="P48" s="335" t="s">
        <v>289</v>
      </c>
      <c r="Q48" s="335" t="s">
        <v>290</v>
      </c>
      <c r="R48" s="308" t="s">
        <v>291</v>
      </c>
      <c r="S48" s="342"/>
    </row>
    <row r="49" spans="2:19" ht="30" customHeight="1" outlineLevel="1" x14ac:dyDescent="0.3">
      <c r="B49" s="647"/>
      <c r="C49" s="647"/>
      <c r="D49" s="599"/>
      <c r="E49" s="599"/>
      <c r="F49" s="308" t="s">
        <v>292</v>
      </c>
      <c r="G49" s="343"/>
      <c r="H49" s="559"/>
      <c r="I49" s="559"/>
      <c r="J49" s="308" t="s">
        <v>292</v>
      </c>
      <c r="K49" s="344"/>
      <c r="L49" s="559"/>
      <c r="M49" s="559"/>
      <c r="N49" s="308" t="s">
        <v>292</v>
      </c>
      <c r="O49" s="344"/>
      <c r="P49" s="559"/>
      <c r="Q49" s="559"/>
      <c r="R49" s="308" t="s">
        <v>292</v>
      </c>
      <c r="S49" s="344"/>
    </row>
    <row r="50" spans="2:19" ht="30" customHeight="1" outlineLevel="1" x14ac:dyDescent="0.3">
      <c r="B50" s="628"/>
      <c r="C50" s="628"/>
      <c r="D50" s="600"/>
      <c r="E50" s="600"/>
      <c r="F50" s="308" t="s">
        <v>293</v>
      </c>
      <c r="G50" s="338"/>
      <c r="H50" s="560"/>
      <c r="I50" s="560"/>
      <c r="J50" s="308" t="s">
        <v>293</v>
      </c>
      <c r="K50" s="340"/>
      <c r="L50" s="560"/>
      <c r="M50" s="560"/>
      <c r="N50" s="308" t="s">
        <v>293</v>
      </c>
      <c r="O50" s="340"/>
      <c r="P50" s="560"/>
      <c r="Q50" s="560"/>
      <c r="R50" s="308" t="s">
        <v>293</v>
      </c>
      <c r="S50" s="340"/>
    </row>
    <row r="51" spans="2:19" ht="30" customHeight="1" thickBot="1" x14ac:dyDescent="0.4">
      <c r="B51" s="290"/>
      <c r="C51" s="345"/>
      <c r="D51" s="346"/>
      <c r="E51" s="290"/>
      <c r="F51" s="290"/>
      <c r="G51" s="290"/>
      <c r="H51" s="290"/>
      <c r="I51" s="290"/>
      <c r="J51" s="290"/>
      <c r="K51" s="290"/>
      <c r="L51" s="290"/>
      <c r="M51" s="290"/>
      <c r="N51" s="290"/>
      <c r="O51" s="290"/>
      <c r="P51" s="290"/>
      <c r="Q51" s="290"/>
      <c r="R51" s="290"/>
      <c r="S51" s="290"/>
    </row>
    <row r="52" spans="2:19" ht="30" customHeight="1" thickBot="1" x14ac:dyDescent="0.4">
      <c r="B52" s="290"/>
      <c r="C52" s="290"/>
      <c r="D52" s="591" t="s">
        <v>267</v>
      </c>
      <c r="E52" s="592"/>
      <c r="F52" s="592"/>
      <c r="G52" s="593"/>
      <c r="H52" s="591" t="s">
        <v>268</v>
      </c>
      <c r="I52" s="592"/>
      <c r="J52" s="592"/>
      <c r="K52" s="593"/>
      <c r="L52" s="591" t="s">
        <v>269</v>
      </c>
      <c r="M52" s="592"/>
      <c r="N52" s="592"/>
      <c r="O52" s="593"/>
      <c r="P52" s="591" t="s">
        <v>270</v>
      </c>
      <c r="Q52" s="592"/>
      <c r="R52" s="592"/>
      <c r="S52" s="593"/>
    </row>
    <row r="53" spans="2:19" ht="30" customHeight="1" x14ac:dyDescent="0.3">
      <c r="B53" s="574" t="s">
        <v>294</v>
      </c>
      <c r="C53" s="574" t="s">
        <v>295</v>
      </c>
      <c r="D53" s="548" t="s">
        <v>296</v>
      </c>
      <c r="E53" s="613"/>
      <c r="F53" s="347" t="s">
        <v>266</v>
      </c>
      <c r="G53" s="348" t="s">
        <v>297</v>
      </c>
      <c r="H53" s="548" t="s">
        <v>296</v>
      </c>
      <c r="I53" s="613"/>
      <c r="J53" s="347" t="s">
        <v>266</v>
      </c>
      <c r="K53" s="348" t="s">
        <v>297</v>
      </c>
      <c r="L53" s="548" t="s">
        <v>296</v>
      </c>
      <c r="M53" s="613"/>
      <c r="N53" s="347" t="s">
        <v>266</v>
      </c>
      <c r="O53" s="348" t="s">
        <v>297</v>
      </c>
      <c r="P53" s="548" t="s">
        <v>296</v>
      </c>
      <c r="Q53" s="613"/>
      <c r="R53" s="347" t="s">
        <v>266</v>
      </c>
      <c r="S53" s="348" t="s">
        <v>297</v>
      </c>
    </row>
    <row r="54" spans="2:19" ht="45" customHeight="1" x14ac:dyDescent="0.35">
      <c r="B54" s="585"/>
      <c r="C54" s="585"/>
      <c r="D54" s="328" t="s">
        <v>275</v>
      </c>
      <c r="E54" s="329">
        <v>0</v>
      </c>
      <c r="F54" s="643" t="s">
        <v>236</v>
      </c>
      <c r="G54" s="645" t="s">
        <v>459</v>
      </c>
      <c r="H54" s="328" t="s">
        <v>275</v>
      </c>
      <c r="I54" s="330">
        <v>12</v>
      </c>
      <c r="J54" s="639" t="s">
        <v>236</v>
      </c>
      <c r="K54" s="641" t="s">
        <v>451</v>
      </c>
      <c r="L54" s="328" t="s">
        <v>275</v>
      </c>
      <c r="M54" s="330"/>
      <c r="N54" s="639"/>
      <c r="O54" s="641"/>
      <c r="P54" s="328" t="s">
        <v>275</v>
      </c>
      <c r="Q54" s="330"/>
      <c r="R54" s="639"/>
      <c r="S54" s="641"/>
    </row>
    <row r="55" spans="2:19" ht="45" customHeight="1" x14ac:dyDescent="0.3">
      <c r="B55" s="575"/>
      <c r="C55" s="575"/>
      <c r="D55" s="331" t="s">
        <v>282</v>
      </c>
      <c r="E55" s="332">
        <v>0</v>
      </c>
      <c r="F55" s="644"/>
      <c r="G55" s="646"/>
      <c r="H55" s="331" t="s">
        <v>282</v>
      </c>
      <c r="I55" s="333">
        <v>0.2</v>
      </c>
      <c r="J55" s="640"/>
      <c r="K55" s="642"/>
      <c r="L55" s="331" t="s">
        <v>282</v>
      </c>
      <c r="M55" s="333"/>
      <c r="N55" s="640"/>
      <c r="O55" s="642"/>
      <c r="P55" s="331" t="s">
        <v>282</v>
      </c>
      <c r="Q55" s="333"/>
      <c r="R55" s="640"/>
      <c r="S55" s="642"/>
    </row>
    <row r="56" spans="2:19" ht="30" customHeight="1" x14ac:dyDescent="0.3">
      <c r="B56" s="574" t="s">
        <v>298</v>
      </c>
      <c r="C56" s="608" t="s">
        <v>299</v>
      </c>
      <c r="D56" s="335" t="s">
        <v>300</v>
      </c>
      <c r="E56" s="349" t="s">
        <v>301</v>
      </c>
      <c r="F56" s="552" t="s">
        <v>302</v>
      </c>
      <c r="G56" s="619"/>
      <c r="H56" s="335" t="s">
        <v>300</v>
      </c>
      <c r="I56" s="349" t="s">
        <v>301</v>
      </c>
      <c r="J56" s="552" t="s">
        <v>302</v>
      </c>
      <c r="K56" s="619"/>
      <c r="L56" s="335" t="s">
        <v>300</v>
      </c>
      <c r="M56" s="349" t="s">
        <v>301</v>
      </c>
      <c r="N56" s="552" t="s">
        <v>302</v>
      </c>
      <c r="O56" s="619"/>
      <c r="P56" s="335" t="s">
        <v>300</v>
      </c>
      <c r="Q56" s="349" t="s">
        <v>301</v>
      </c>
      <c r="R56" s="552" t="s">
        <v>302</v>
      </c>
      <c r="S56" s="619"/>
    </row>
    <row r="57" spans="2:19" ht="30" customHeight="1" x14ac:dyDescent="0.3">
      <c r="B57" s="585"/>
      <c r="C57" s="610"/>
      <c r="D57" s="311">
        <v>0</v>
      </c>
      <c r="E57" s="350">
        <v>0</v>
      </c>
      <c r="F57" s="597" t="s">
        <v>413</v>
      </c>
      <c r="G57" s="598"/>
      <c r="H57" s="317">
        <v>300</v>
      </c>
      <c r="I57" s="351">
        <v>0.5</v>
      </c>
      <c r="J57" s="617" t="s">
        <v>413</v>
      </c>
      <c r="K57" s="618"/>
      <c r="L57" s="317">
        <v>147</v>
      </c>
      <c r="M57" s="351">
        <v>1</v>
      </c>
      <c r="N57" s="617" t="s">
        <v>413</v>
      </c>
      <c r="O57" s="618"/>
      <c r="P57" s="317"/>
      <c r="Q57" s="351"/>
      <c r="R57" s="617"/>
      <c r="S57" s="618"/>
    </row>
    <row r="58" spans="2:19" ht="30" customHeight="1" x14ac:dyDescent="0.3">
      <c r="B58" s="585"/>
      <c r="C58" s="608" t="s">
        <v>303</v>
      </c>
      <c r="D58" s="352" t="s">
        <v>302</v>
      </c>
      <c r="E58" s="353" t="s">
        <v>286</v>
      </c>
      <c r="F58" s="335" t="s">
        <v>266</v>
      </c>
      <c r="G58" s="354" t="s">
        <v>297</v>
      </c>
      <c r="H58" s="352" t="s">
        <v>302</v>
      </c>
      <c r="I58" s="353" t="s">
        <v>286</v>
      </c>
      <c r="J58" s="335" t="s">
        <v>266</v>
      </c>
      <c r="K58" s="354" t="s">
        <v>297</v>
      </c>
      <c r="L58" s="352" t="s">
        <v>302</v>
      </c>
      <c r="M58" s="353" t="s">
        <v>286</v>
      </c>
      <c r="N58" s="335" t="s">
        <v>266</v>
      </c>
      <c r="O58" s="354" t="s">
        <v>297</v>
      </c>
      <c r="P58" s="352" t="s">
        <v>302</v>
      </c>
      <c r="Q58" s="353" t="s">
        <v>286</v>
      </c>
      <c r="R58" s="335" t="s">
        <v>266</v>
      </c>
      <c r="S58" s="354" t="s">
        <v>297</v>
      </c>
    </row>
    <row r="59" spans="2:19" ht="30" customHeight="1" x14ac:dyDescent="0.35">
      <c r="B59" s="575"/>
      <c r="C59" s="638"/>
      <c r="D59" s="355" t="s">
        <v>418</v>
      </c>
      <c r="E59" s="356" t="s">
        <v>430</v>
      </c>
      <c r="F59" s="311" t="s">
        <v>236</v>
      </c>
      <c r="G59" s="357" t="s">
        <v>465</v>
      </c>
      <c r="H59" s="358" t="s">
        <v>418</v>
      </c>
      <c r="I59" s="359" t="s">
        <v>430</v>
      </c>
      <c r="J59" s="317" t="s">
        <v>236</v>
      </c>
      <c r="K59" s="360" t="s">
        <v>451</v>
      </c>
      <c r="L59" s="358" t="s">
        <v>418</v>
      </c>
      <c r="M59" s="359" t="s">
        <v>430</v>
      </c>
      <c r="N59" s="317" t="s">
        <v>236</v>
      </c>
      <c r="O59" s="360" t="s">
        <v>465</v>
      </c>
      <c r="P59" s="358"/>
      <c r="Q59" s="359"/>
      <c r="R59" s="317"/>
      <c r="S59" s="360"/>
    </row>
    <row r="60" spans="2:19" ht="30" customHeight="1" thickBot="1" x14ac:dyDescent="0.4">
      <c r="B60" s="324"/>
      <c r="C60" s="361"/>
      <c r="D60" s="346"/>
      <c r="E60" s="290"/>
      <c r="F60" s="290"/>
      <c r="G60" s="290"/>
      <c r="H60" s="290"/>
      <c r="I60" s="290"/>
      <c r="J60" s="290"/>
      <c r="K60" s="290"/>
      <c r="L60" s="290"/>
      <c r="M60" s="290"/>
      <c r="N60" s="290"/>
      <c r="O60" s="290"/>
      <c r="P60" s="290"/>
      <c r="Q60" s="290"/>
      <c r="R60" s="290"/>
      <c r="S60" s="290"/>
    </row>
    <row r="61" spans="2:19" ht="30" customHeight="1" thickBot="1" x14ac:dyDescent="0.4">
      <c r="B61" s="324"/>
      <c r="C61" s="324"/>
      <c r="D61" s="591" t="s">
        <v>267</v>
      </c>
      <c r="E61" s="592"/>
      <c r="F61" s="592"/>
      <c r="G61" s="592"/>
      <c r="H61" s="591" t="s">
        <v>268</v>
      </c>
      <c r="I61" s="592"/>
      <c r="J61" s="592"/>
      <c r="K61" s="593"/>
      <c r="L61" s="592" t="s">
        <v>269</v>
      </c>
      <c r="M61" s="592"/>
      <c r="N61" s="592"/>
      <c r="O61" s="592"/>
      <c r="P61" s="591" t="s">
        <v>270</v>
      </c>
      <c r="Q61" s="592"/>
      <c r="R61" s="592"/>
      <c r="S61" s="593"/>
    </row>
    <row r="62" spans="2:19" ht="30" customHeight="1" x14ac:dyDescent="0.3">
      <c r="B62" s="574" t="s">
        <v>1081</v>
      </c>
      <c r="C62" s="574" t="s">
        <v>304</v>
      </c>
      <c r="D62" s="634" t="s">
        <v>305</v>
      </c>
      <c r="E62" s="635"/>
      <c r="F62" s="548" t="s">
        <v>266</v>
      </c>
      <c r="G62" s="578"/>
      <c r="H62" s="636" t="s">
        <v>305</v>
      </c>
      <c r="I62" s="637"/>
      <c r="J62" s="548" t="s">
        <v>266</v>
      </c>
      <c r="K62" s="549"/>
      <c r="L62" s="636" t="s">
        <v>305</v>
      </c>
      <c r="M62" s="637"/>
      <c r="N62" s="548" t="s">
        <v>266</v>
      </c>
      <c r="O62" s="549"/>
      <c r="P62" s="636" t="s">
        <v>305</v>
      </c>
      <c r="Q62" s="637"/>
      <c r="R62" s="548" t="s">
        <v>266</v>
      </c>
      <c r="S62" s="549"/>
    </row>
    <row r="63" spans="2:19" ht="36.75" customHeight="1" x14ac:dyDescent="0.3">
      <c r="B63" s="575"/>
      <c r="C63" s="575"/>
      <c r="D63" s="631"/>
      <c r="E63" s="632"/>
      <c r="F63" s="597"/>
      <c r="G63" s="633"/>
      <c r="H63" s="625"/>
      <c r="I63" s="626"/>
      <c r="J63" s="617"/>
      <c r="K63" s="618"/>
      <c r="L63" s="625"/>
      <c r="M63" s="626"/>
      <c r="N63" s="617"/>
      <c r="O63" s="618"/>
      <c r="P63" s="625"/>
      <c r="Q63" s="626"/>
      <c r="R63" s="617"/>
      <c r="S63" s="618"/>
    </row>
    <row r="64" spans="2:19" ht="45" customHeight="1" x14ac:dyDescent="0.3">
      <c r="B64" s="627" t="s">
        <v>306</v>
      </c>
      <c r="C64" s="574" t="s">
        <v>609</v>
      </c>
      <c r="D64" s="335" t="s">
        <v>307</v>
      </c>
      <c r="E64" s="335" t="s">
        <v>308</v>
      </c>
      <c r="F64" s="552" t="s">
        <v>309</v>
      </c>
      <c r="G64" s="619"/>
      <c r="H64" s="362" t="s">
        <v>307</v>
      </c>
      <c r="I64" s="335" t="s">
        <v>308</v>
      </c>
      <c r="J64" s="629" t="s">
        <v>309</v>
      </c>
      <c r="K64" s="619"/>
      <c r="L64" s="362" t="s">
        <v>307</v>
      </c>
      <c r="M64" s="335" t="s">
        <v>308</v>
      </c>
      <c r="N64" s="629" t="s">
        <v>309</v>
      </c>
      <c r="O64" s="619"/>
      <c r="P64" s="362" t="s">
        <v>307</v>
      </c>
      <c r="Q64" s="335" t="s">
        <v>308</v>
      </c>
      <c r="R64" s="629" t="s">
        <v>309</v>
      </c>
      <c r="S64" s="619"/>
    </row>
    <row r="65" spans="2:19" ht="34.5" customHeight="1" x14ac:dyDescent="0.3">
      <c r="B65" s="628"/>
      <c r="C65" s="575"/>
      <c r="D65" s="311">
        <v>180</v>
      </c>
      <c r="E65" s="350">
        <v>0.25</v>
      </c>
      <c r="F65" s="630" t="s">
        <v>471</v>
      </c>
      <c r="G65" s="630"/>
      <c r="H65" s="317">
        <v>180</v>
      </c>
      <c r="I65" s="351">
        <v>0.25</v>
      </c>
      <c r="J65" s="623" t="s">
        <v>444</v>
      </c>
      <c r="K65" s="624"/>
      <c r="L65" s="317">
        <v>30</v>
      </c>
      <c r="M65" s="351">
        <v>0.1</v>
      </c>
      <c r="N65" s="623" t="s">
        <v>460</v>
      </c>
      <c r="O65" s="624"/>
      <c r="P65" s="317"/>
      <c r="Q65" s="351"/>
      <c r="R65" s="623"/>
      <c r="S65" s="624"/>
    </row>
    <row r="66" spans="2:19" ht="33.75" customHeight="1" thickBot="1" x14ac:dyDescent="0.4">
      <c r="B66" s="324"/>
      <c r="C66" s="324"/>
      <c r="D66" s="290"/>
      <c r="E66" s="290"/>
      <c r="F66" s="290"/>
      <c r="G66" s="290"/>
      <c r="H66" s="290"/>
      <c r="I66" s="290"/>
      <c r="J66" s="290"/>
      <c r="K66" s="290"/>
      <c r="L66" s="290"/>
      <c r="M66" s="290"/>
      <c r="N66" s="290"/>
      <c r="O66" s="290"/>
      <c r="P66" s="290"/>
      <c r="Q66" s="290"/>
      <c r="R66" s="290"/>
      <c r="S66" s="290"/>
    </row>
    <row r="67" spans="2:19" ht="37.5" customHeight="1" thickBot="1" x14ac:dyDescent="0.4">
      <c r="B67" s="324"/>
      <c r="C67" s="324"/>
      <c r="D67" s="591" t="s">
        <v>267</v>
      </c>
      <c r="E67" s="592"/>
      <c r="F67" s="592"/>
      <c r="G67" s="593"/>
      <c r="H67" s="592" t="s">
        <v>268</v>
      </c>
      <c r="I67" s="592"/>
      <c r="J67" s="592"/>
      <c r="K67" s="593"/>
      <c r="L67" s="592" t="s">
        <v>269</v>
      </c>
      <c r="M67" s="592"/>
      <c r="N67" s="592"/>
      <c r="O67" s="592"/>
      <c r="P67" s="592" t="s">
        <v>268</v>
      </c>
      <c r="Q67" s="592"/>
      <c r="R67" s="592"/>
      <c r="S67" s="593"/>
    </row>
    <row r="68" spans="2:19" ht="37.5" customHeight="1" x14ac:dyDescent="0.3">
      <c r="B68" s="611" t="s">
        <v>310</v>
      </c>
      <c r="C68" s="608" t="s">
        <v>311</v>
      </c>
      <c r="D68" s="363" t="s">
        <v>312</v>
      </c>
      <c r="E68" s="347" t="s">
        <v>313</v>
      </c>
      <c r="F68" s="548" t="s">
        <v>314</v>
      </c>
      <c r="G68" s="549"/>
      <c r="H68" s="363" t="s">
        <v>312</v>
      </c>
      <c r="I68" s="347" t="s">
        <v>313</v>
      </c>
      <c r="J68" s="548" t="s">
        <v>314</v>
      </c>
      <c r="K68" s="549"/>
      <c r="L68" s="363" t="s">
        <v>312</v>
      </c>
      <c r="M68" s="347" t="s">
        <v>313</v>
      </c>
      <c r="N68" s="548" t="s">
        <v>314</v>
      </c>
      <c r="O68" s="549"/>
      <c r="P68" s="363" t="s">
        <v>312</v>
      </c>
      <c r="Q68" s="347" t="s">
        <v>313</v>
      </c>
      <c r="R68" s="548" t="s">
        <v>314</v>
      </c>
      <c r="S68" s="549"/>
    </row>
    <row r="69" spans="2:19" ht="44.25" customHeight="1" x14ac:dyDescent="0.35">
      <c r="B69" s="620"/>
      <c r="C69" s="610"/>
      <c r="D69" s="364" t="s">
        <v>236</v>
      </c>
      <c r="E69" s="337" t="s">
        <v>435</v>
      </c>
      <c r="F69" s="621" t="s">
        <v>467</v>
      </c>
      <c r="G69" s="622"/>
      <c r="H69" s="365" t="s">
        <v>236</v>
      </c>
      <c r="I69" s="339" t="s">
        <v>435</v>
      </c>
      <c r="J69" s="550" t="s">
        <v>445</v>
      </c>
      <c r="K69" s="551"/>
      <c r="L69" s="365" t="s">
        <v>236</v>
      </c>
      <c r="M69" s="339" t="s">
        <v>435</v>
      </c>
      <c r="N69" s="550" t="s">
        <v>461</v>
      </c>
      <c r="O69" s="551"/>
      <c r="P69" s="365"/>
      <c r="Q69" s="339"/>
      <c r="R69" s="550"/>
      <c r="S69" s="551"/>
    </row>
    <row r="70" spans="2:19" ht="45" customHeight="1" x14ac:dyDescent="0.3">
      <c r="B70" s="620"/>
      <c r="C70" s="574" t="s">
        <v>1035</v>
      </c>
      <c r="D70" s="335" t="s">
        <v>266</v>
      </c>
      <c r="E70" s="334" t="s">
        <v>315</v>
      </c>
      <c r="F70" s="552" t="s">
        <v>316</v>
      </c>
      <c r="G70" s="619"/>
      <c r="H70" s="335" t="s">
        <v>266</v>
      </c>
      <c r="I70" s="334" t="s">
        <v>315</v>
      </c>
      <c r="J70" s="552" t="s">
        <v>316</v>
      </c>
      <c r="K70" s="619"/>
      <c r="L70" s="335" t="s">
        <v>266</v>
      </c>
      <c r="M70" s="334" t="s">
        <v>315</v>
      </c>
      <c r="N70" s="552" t="s">
        <v>316</v>
      </c>
      <c r="O70" s="619"/>
      <c r="P70" s="335" t="s">
        <v>266</v>
      </c>
      <c r="Q70" s="334" t="s">
        <v>315</v>
      </c>
      <c r="R70" s="552" t="s">
        <v>316</v>
      </c>
      <c r="S70" s="619"/>
    </row>
    <row r="71" spans="2:19" ht="57" customHeight="1" x14ac:dyDescent="0.3">
      <c r="B71" s="620"/>
      <c r="C71" s="585"/>
      <c r="D71" s="311" t="s">
        <v>424</v>
      </c>
      <c r="E71" s="337" t="s">
        <v>800</v>
      </c>
      <c r="F71" s="597" t="s">
        <v>473</v>
      </c>
      <c r="G71" s="598"/>
      <c r="H71" s="317" t="s">
        <v>424</v>
      </c>
      <c r="I71" s="339" t="s">
        <v>800</v>
      </c>
      <c r="J71" s="617" t="s">
        <v>446</v>
      </c>
      <c r="K71" s="618"/>
      <c r="L71" s="317" t="s">
        <v>236</v>
      </c>
      <c r="M71" s="339" t="s">
        <v>800</v>
      </c>
      <c r="N71" s="617" t="s">
        <v>468</v>
      </c>
      <c r="O71" s="618"/>
      <c r="P71" s="317"/>
      <c r="Q71" s="339"/>
      <c r="R71" s="617"/>
      <c r="S71" s="618"/>
    </row>
    <row r="72" spans="2:19" ht="64.5" customHeight="1" outlineLevel="1" x14ac:dyDescent="0.3">
      <c r="B72" s="620"/>
      <c r="C72" s="585"/>
      <c r="D72" s="311" t="s">
        <v>424</v>
      </c>
      <c r="E72" s="337" t="s">
        <v>1082</v>
      </c>
      <c r="F72" s="597" t="s">
        <v>473</v>
      </c>
      <c r="G72" s="598"/>
      <c r="H72" s="317" t="s">
        <v>424</v>
      </c>
      <c r="I72" s="339" t="s">
        <v>1082</v>
      </c>
      <c r="J72" s="617" t="s">
        <v>446</v>
      </c>
      <c r="K72" s="618"/>
      <c r="L72" s="317" t="s">
        <v>236</v>
      </c>
      <c r="M72" s="339" t="s">
        <v>1082</v>
      </c>
      <c r="N72" s="617" t="s">
        <v>462</v>
      </c>
      <c r="O72" s="618"/>
      <c r="P72" s="317"/>
      <c r="Q72" s="339"/>
      <c r="R72" s="617"/>
      <c r="S72" s="618"/>
    </row>
    <row r="73" spans="2:19" ht="51.75" customHeight="1" outlineLevel="1" x14ac:dyDescent="0.3">
      <c r="B73" s="620"/>
      <c r="C73" s="585"/>
      <c r="D73" s="311" t="s">
        <v>424</v>
      </c>
      <c r="E73" s="337" t="s">
        <v>1082</v>
      </c>
      <c r="F73" s="597" t="s">
        <v>473</v>
      </c>
      <c r="G73" s="598"/>
      <c r="H73" s="317" t="s">
        <v>424</v>
      </c>
      <c r="I73" s="339" t="s">
        <v>1082</v>
      </c>
      <c r="J73" s="617" t="s">
        <v>446</v>
      </c>
      <c r="K73" s="618"/>
      <c r="L73" s="317" t="s">
        <v>236</v>
      </c>
      <c r="M73" s="339" t="s">
        <v>1082</v>
      </c>
      <c r="N73" s="617" t="s">
        <v>462</v>
      </c>
      <c r="O73" s="618"/>
      <c r="P73" s="317"/>
      <c r="Q73" s="339"/>
      <c r="R73" s="617"/>
      <c r="S73" s="618"/>
    </row>
    <row r="74" spans="2:19" ht="30" customHeight="1" outlineLevel="1" x14ac:dyDescent="0.3">
      <c r="B74" s="620"/>
      <c r="C74" s="585"/>
      <c r="D74" s="311"/>
      <c r="E74" s="337"/>
      <c r="F74" s="597"/>
      <c r="G74" s="598"/>
      <c r="H74" s="317"/>
      <c r="I74" s="339"/>
      <c r="J74" s="617"/>
      <c r="K74" s="618"/>
      <c r="L74" s="317"/>
      <c r="M74" s="339"/>
      <c r="N74" s="617"/>
      <c r="O74" s="618"/>
      <c r="P74" s="317"/>
      <c r="Q74" s="339"/>
      <c r="R74" s="617"/>
      <c r="S74" s="618"/>
    </row>
    <row r="75" spans="2:19" ht="30" customHeight="1" outlineLevel="1" x14ac:dyDescent="0.3">
      <c r="B75" s="620"/>
      <c r="C75" s="585"/>
      <c r="D75" s="311"/>
      <c r="E75" s="337"/>
      <c r="F75" s="597"/>
      <c r="G75" s="598"/>
      <c r="H75" s="317"/>
      <c r="I75" s="339"/>
      <c r="J75" s="617"/>
      <c r="K75" s="618"/>
      <c r="L75" s="317"/>
      <c r="M75" s="339"/>
      <c r="N75" s="617"/>
      <c r="O75" s="618"/>
      <c r="P75" s="317"/>
      <c r="Q75" s="339"/>
      <c r="R75" s="617"/>
      <c r="S75" s="618"/>
    </row>
    <row r="76" spans="2:19" ht="30" customHeight="1" outlineLevel="1" x14ac:dyDescent="0.3">
      <c r="B76" s="612"/>
      <c r="C76" s="575"/>
      <c r="D76" s="311"/>
      <c r="E76" s="337"/>
      <c r="F76" s="597"/>
      <c r="G76" s="598"/>
      <c r="H76" s="317"/>
      <c r="I76" s="339"/>
      <c r="J76" s="617"/>
      <c r="K76" s="618"/>
      <c r="L76" s="317"/>
      <c r="M76" s="339"/>
      <c r="N76" s="617"/>
      <c r="O76" s="618"/>
      <c r="P76" s="317"/>
      <c r="Q76" s="339"/>
      <c r="R76" s="617"/>
      <c r="S76" s="618"/>
    </row>
    <row r="77" spans="2:19" ht="35.25" customHeight="1" x14ac:dyDescent="0.3">
      <c r="B77" s="574" t="s">
        <v>317</v>
      </c>
      <c r="C77" s="616" t="s">
        <v>1036</v>
      </c>
      <c r="D77" s="349" t="s">
        <v>318</v>
      </c>
      <c r="E77" s="552" t="s">
        <v>302</v>
      </c>
      <c r="F77" s="553"/>
      <c r="G77" s="336" t="s">
        <v>266</v>
      </c>
      <c r="H77" s="349" t="s">
        <v>318</v>
      </c>
      <c r="I77" s="552" t="s">
        <v>302</v>
      </c>
      <c r="J77" s="553"/>
      <c r="K77" s="336" t="s">
        <v>266</v>
      </c>
      <c r="L77" s="349" t="s">
        <v>318</v>
      </c>
      <c r="M77" s="552" t="s">
        <v>302</v>
      </c>
      <c r="N77" s="553"/>
      <c r="O77" s="336" t="s">
        <v>266</v>
      </c>
      <c r="P77" s="349" t="s">
        <v>318</v>
      </c>
      <c r="Q77" s="552" t="s">
        <v>302</v>
      </c>
      <c r="R77" s="553"/>
      <c r="S77" s="336" t="s">
        <v>266</v>
      </c>
    </row>
    <row r="78" spans="2:19" ht="35.25" customHeight="1" x14ac:dyDescent="0.3">
      <c r="B78" s="585"/>
      <c r="C78" s="616"/>
      <c r="D78" s="366">
        <v>0</v>
      </c>
      <c r="E78" s="576" t="s">
        <v>419</v>
      </c>
      <c r="F78" s="577"/>
      <c r="G78" s="338" t="s">
        <v>236</v>
      </c>
      <c r="H78" s="367">
        <v>3</v>
      </c>
      <c r="I78" s="554" t="s">
        <v>419</v>
      </c>
      <c r="J78" s="555"/>
      <c r="K78" s="340" t="s">
        <v>236</v>
      </c>
      <c r="L78" s="367">
        <v>3</v>
      </c>
      <c r="M78" s="554" t="s">
        <v>419</v>
      </c>
      <c r="N78" s="555"/>
      <c r="O78" s="340" t="s">
        <v>236</v>
      </c>
      <c r="P78" s="367"/>
      <c r="Q78" s="554"/>
      <c r="R78" s="555"/>
      <c r="S78" s="340"/>
    </row>
    <row r="79" spans="2:19" ht="35.25" customHeight="1" outlineLevel="1" x14ac:dyDescent="0.3">
      <c r="B79" s="585"/>
      <c r="C79" s="616"/>
      <c r="D79" s="366">
        <v>0</v>
      </c>
      <c r="E79" s="576" t="s">
        <v>403</v>
      </c>
      <c r="F79" s="577"/>
      <c r="G79" s="338" t="s">
        <v>236</v>
      </c>
      <c r="H79" s="367">
        <v>3</v>
      </c>
      <c r="I79" s="554" t="s">
        <v>403</v>
      </c>
      <c r="J79" s="555"/>
      <c r="K79" s="340" t="s">
        <v>236</v>
      </c>
      <c r="L79" s="367">
        <v>1</v>
      </c>
      <c r="M79" s="554" t="s">
        <v>403</v>
      </c>
      <c r="N79" s="555"/>
      <c r="O79" s="340" t="s">
        <v>236</v>
      </c>
      <c r="P79" s="367"/>
      <c r="Q79" s="554"/>
      <c r="R79" s="555"/>
      <c r="S79" s="340"/>
    </row>
    <row r="80" spans="2:19" ht="35.25" customHeight="1" outlineLevel="1" x14ac:dyDescent="0.3">
      <c r="B80" s="585"/>
      <c r="C80" s="616"/>
      <c r="D80" s="366">
        <v>0</v>
      </c>
      <c r="E80" s="576" t="s">
        <v>403</v>
      </c>
      <c r="F80" s="577"/>
      <c r="G80" s="338" t="s">
        <v>236</v>
      </c>
      <c r="H80" s="367">
        <v>60</v>
      </c>
      <c r="I80" s="554" t="s">
        <v>403</v>
      </c>
      <c r="J80" s="555"/>
      <c r="K80" s="340" t="s">
        <v>236</v>
      </c>
      <c r="L80" s="367">
        <v>28</v>
      </c>
      <c r="M80" s="554" t="s">
        <v>403</v>
      </c>
      <c r="N80" s="555"/>
      <c r="O80" s="340" t="s">
        <v>236</v>
      </c>
      <c r="P80" s="367"/>
      <c r="Q80" s="554"/>
      <c r="R80" s="555"/>
      <c r="S80" s="340"/>
    </row>
    <row r="81" spans="2:19" ht="35.25" customHeight="1" outlineLevel="1" x14ac:dyDescent="0.3">
      <c r="B81" s="585"/>
      <c r="C81" s="616"/>
      <c r="D81" s="366"/>
      <c r="E81" s="576"/>
      <c r="F81" s="577"/>
      <c r="G81" s="338"/>
      <c r="H81" s="367"/>
      <c r="I81" s="554"/>
      <c r="J81" s="555"/>
      <c r="K81" s="340"/>
      <c r="L81" s="367"/>
      <c r="M81" s="554"/>
      <c r="N81" s="555"/>
      <c r="O81" s="340"/>
      <c r="P81" s="367"/>
      <c r="Q81" s="554"/>
      <c r="R81" s="555"/>
      <c r="S81" s="340"/>
    </row>
    <row r="82" spans="2:19" ht="35.25" customHeight="1" outlineLevel="1" x14ac:dyDescent="0.3">
      <c r="B82" s="585"/>
      <c r="C82" s="616"/>
      <c r="D82" s="366"/>
      <c r="E82" s="576"/>
      <c r="F82" s="577"/>
      <c r="G82" s="338"/>
      <c r="H82" s="367"/>
      <c r="I82" s="554"/>
      <c r="J82" s="555"/>
      <c r="K82" s="340"/>
      <c r="L82" s="367"/>
      <c r="M82" s="554"/>
      <c r="N82" s="555"/>
      <c r="O82" s="340"/>
      <c r="P82" s="367"/>
      <c r="Q82" s="554"/>
      <c r="R82" s="555"/>
      <c r="S82" s="340"/>
    </row>
    <row r="83" spans="2:19" ht="33" customHeight="1" outlineLevel="1" x14ac:dyDescent="0.3">
      <c r="B83" s="575"/>
      <c r="C83" s="616"/>
      <c r="D83" s="366"/>
      <c r="E83" s="576"/>
      <c r="F83" s="577"/>
      <c r="G83" s="338"/>
      <c r="H83" s="367"/>
      <c r="I83" s="554"/>
      <c r="J83" s="555"/>
      <c r="K83" s="340"/>
      <c r="L83" s="367"/>
      <c r="M83" s="554"/>
      <c r="N83" s="555"/>
      <c r="O83" s="340"/>
      <c r="P83" s="367"/>
      <c r="Q83" s="554"/>
      <c r="R83" s="555"/>
      <c r="S83" s="340"/>
    </row>
    <row r="84" spans="2:19" ht="31.5" customHeight="1" thickBot="1" x14ac:dyDescent="0.4">
      <c r="B84" s="324"/>
      <c r="C84" s="368"/>
      <c r="D84" s="346"/>
      <c r="E84" s="290"/>
      <c r="F84" s="290"/>
      <c r="G84" s="290"/>
      <c r="H84" s="290"/>
      <c r="I84" s="290"/>
      <c r="J84" s="290"/>
      <c r="K84" s="290"/>
      <c r="L84" s="290"/>
      <c r="M84" s="290"/>
      <c r="N84" s="290"/>
      <c r="O84" s="290"/>
      <c r="P84" s="290"/>
      <c r="Q84" s="290"/>
      <c r="R84" s="290"/>
      <c r="S84" s="290"/>
    </row>
    <row r="85" spans="2:19" ht="30.75" customHeight="1" thickBot="1" x14ac:dyDescent="0.4">
      <c r="B85" s="324"/>
      <c r="C85" s="324"/>
      <c r="D85" s="591" t="s">
        <v>267</v>
      </c>
      <c r="E85" s="592"/>
      <c r="F85" s="592"/>
      <c r="G85" s="593"/>
      <c r="H85" s="556" t="s">
        <v>326</v>
      </c>
      <c r="I85" s="557"/>
      <c r="J85" s="557"/>
      <c r="K85" s="558"/>
      <c r="L85" s="592" t="s">
        <v>269</v>
      </c>
      <c r="M85" s="592"/>
      <c r="N85" s="592"/>
      <c r="O85" s="592"/>
      <c r="P85" s="592" t="s">
        <v>268</v>
      </c>
      <c r="Q85" s="592"/>
      <c r="R85" s="592"/>
      <c r="S85" s="593"/>
    </row>
    <row r="86" spans="2:19" ht="30.75" customHeight="1" x14ac:dyDescent="0.3">
      <c r="B86" s="611" t="s">
        <v>319</v>
      </c>
      <c r="C86" s="608" t="s">
        <v>320</v>
      </c>
      <c r="D86" s="548" t="s">
        <v>321</v>
      </c>
      <c r="E86" s="613"/>
      <c r="F86" s="347" t="s">
        <v>266</v>
      </c>
      <c r="G86" s="369" t="s">
        <v>302</v>
      </c>
      <c r="H86" s="614" t="s">
        <v>321</v>
      </c>
      <c r="I86" s="613"/>
      <c r="J86" s="347" t="s">
        <v>266</v>
      </c>
      <c r="K86" s="369" t="s">
        <v>302</v>
      </c>
      <c r="L86" s="614" t="s">
        <v>321</v>
      </c>
      <c r="M86" s="613"/>
      <c r="N86" s="347" t="s">
        <v>266</v>
      </c>
      <c r="O86" s="369" t="s">
        <v>302</v>
      </c>
      <c r="P86" s="614" t="s">
        <v>321</v>
      </c>
      <c r="Q86" s="613"/>
      <c r="R86" s="347" t="s">
        <v>266</v>
      </c>
      <c r="S86" s="369" t="s">
        <v>302</v>
      </c>
    </row>
    <row r="87" spans="2:19" ht="29.25" customHeight="1" x14ac:dyDescent="0.3">
      <c r="B87" s="612"/>
      <c r="C87" s="610"/>
      <c r="D87" s="597"/>
      <c r="E87" s="615"/>
      <c r="F87" s="364"/>
      <c r="G87" s="370"/>
      <c r="H87" s="371"/>
      <c r="I87" s="372"/>
      <c r="J87" s="365"/>
      <c r="K87" s="373"/>
      <c r="L87" s="371"/>
      <c r="M87" s="372"/>
      <c r="N87" s="365"/>
      <c r="O87" s="373"/>
      <c r="P87" s="371"/>
      <c r="Q87" s="372"/>
      <c r="R87" s="365"/>
      <c r="S87" s="373"/>
    </row>
    <row r="88" spans="2:19" ht="45" customHeight="1" x14ac:dyDescent="0.3">
      <c r="B88" s="607" t="s">
        <v>1083</v>
      </c>
      <c r="C88" s="608" t="s">
        <v>1037</v>
      </c>
      <c r="D88" s="335" t="s">
        <v>322</v>
      </c>
      <c r="E88" s="335" t="s">
        <v>323</v>
      </c>
      <c r="F88" s="349" t="s">
        <v>324</v>
      </c>
      <c r="G88" s="336" t="s">
        <v>325</v>
      </c>
      <c r="H88" s="335" t="s">
        <v>322</v>
      </c>
      <c r="I88" s="335" t="s">
        <v>323</v>
      </c>
      <c r="J88" s="349" t="s">
        <v>324</v>
      </c>
      <c r="K88" s="336" t="s">
        <v>325</v>
      </c>
      <c r="L88" s="335" t="s">
        <v>322</v>
      </c>
      <c r="M88" s="335" t="s">
        <v>323</v>
      </c>
      <c r="N88" s="349" t="s">
        <v>324</v>
      </c>
      <c r="O88" s="336" t="s">
        <v>325</v>
      </c>
      <c r="P88" s="335" t="s">
        <v>322</v>
      </c>
      <c r="Q88" s="335" t="s">
        <v>323</v>
      </c>
      <c r="R88" s="349" t="s">
        <v>324</v>
      </c>
      <c r="S88" s="336" t="s">
        <v>325</v>
      </c>
    </row>
    <row r="89" spans="2:19" ht="29.25" customHeight="1" x14ac:dyDescent="0.3">
      <c r="B89" s="607"/>
      <c r="C89" s="609"/>
      <c r="D89" s="599" t="s">
        <v>513</v>
      </c>
      <c r="E89" s="601">
        <v>1</v>
      </c>
      <c r="F89" s="599" t="s">
        <v>478</v>
      </c>
      <c r="G89" s="603" t="s">
        <v>470</v>
      </c>
      <c r="H89" s="559" t="s">
        <v>513</v>
      </c>
      <c r="I89" s="559">
        <v>2880</v>
      </c>
      <c r="J89" s="559" t="s">
        <v>478</v>
      </c>
      <c r="K89" s="561" t="s">
        <v>448</v>
      </c>
      <c r="L89" s="559" t="s">
        <v>513</v>
      </c>
      <c r="M89" s="605">
        <v>92</v>
      </c>
      <c r="N89" s="559" t="s">
        <v>478</v>
      </c>
      <c r="O89" s="561" t="s">
        <v>470</v>
      </c>
      <c r="P89" s="559"/>
      <c r="Q89" s="559"/>
      <c r="R89" s="559"/>
      <c r="S89" s="561"/>
    </row>
    <row r="90" spans="2:19" ht="29.25" customHeight="1" x14ac:dyDescent="0.3">
      <c r="B90" s="607"/>
      <c r="C90" s="609"/>
      <c r="D90" s="600"/>
      <c r="E90" s="602"/>
      <c r="F90" s="600"/>
      <c r="G90" s="604"/>
      <c r="H90" s="560"/>
      <c r="I90" s="560"/>
      <c r="J90" s="560"/>
      <c r="K90" s="562"/>
      <c r="L90" s="560"/>
      <c r="M90" s="606"/>
      <c r="N90" s="560"/>
      <c r="O90" s="562"/>
      <c r="P90" s="560"/>
      <c r="Q90" s="560"/>
      <c r="R90" s="560"/>
      <c r="S90" s="562"/>
    </row>
    <row r="91" spans="2:19" ht="90" outlineLevel="1" x14ac:dyDescent="0.3">
      <c r="B91" s="607"/>
      <c r="C91" s="609"/>
      <c r="D91" s="335" t="s">
        <v>322</v>
      </c>
      <c r="E91" s="335" t="s">
        <v>323</v>
      </c>
      <c r="F91" s="349" t="s">
        <v>324</v>
      </c>
      <c r="G91" s="336" t="s">
        <v>325</v>
      </c>
      <c r="H91" s="335" t="s">
        <v>322</v>
      </c>
      <c r="I91" s="335" t="s">
        <v>323</v>
      </c>
      <c r="J91" s="349" t="s">
        <v>324</v>
      </c>
      <c r="K91" s="336" t="s">
        <v>325</v>
      </c>
      <c r="L91" s="335" t="s">
        <v>322</v>
      </c>
      <c r="M91" s="335" t="s">
        <v>323</v>
      </c>
      <c r="N91" s="349" t="s">
        <v>324</v>
      </c>
      <c r="O91" s="336" t="s">
        <v>325</v>
      </c>
      <c r="P91" s="335" t="s">
        <v>322</v>
      </c>
      <c r="Q91" s="335" t="s">
        <v>323</v>
      </c>
      <c r="R91" s="349" t="s">
        <v>324</v>
      </c>
      <c r="S91" s="336" t="s">
        <v>325</v>
      </c>
    </row>
    <row r="92" spans="2:19" ht="29.25" customHeight="1" outlineLevel="1" x14ac:dyDescent="0.3">
      <c r="B92" s="607"/>
      <c r="C92" s="609"/>
      <c r="D92" s="599" t="s">
        <v>236</v>
      </c>
      <c r="E92" s="601">
        <v>1</v>
      </c>
      <c r="F92" s="599" t="s">
        <v>476</v>
      </c>
      <c r="G92" s="603" t="s">
        <v>470</v>
      </c>
      <c r="H92" s="559" t="s">
        <v>236</v>
      </c>
      <c r="I92" s="559">
        <v>240</v>
      </c>
      <c r="J92" s="559" t="s">
        <v>476</v>
      </c>
      <c r="K92" s="561" t="s">
        <v>448</v>
      </c>
      <c r="L92" s="559" t="s">
        <v>236</v>
      </c>
      <c r="M92" s="605">
        <v>104</v>
      </c>
      <c r="N92" s="559" t="s">
        <v>476</v>
      </c>
      <c r="O92" s="561" t="s">
        <v>464</v>
      </c>
      <c r="P92" s="559"/>
      <c r="Q92" s="559"/>
      <c r="R92" s="559"/>
      <c r="S92" s="561"/>
    </row>
    <row r="93" spans="2:19" ht="29.25" customHeight="1" outlineLevel="1" x14ac:dyDescent="0.3">
      <c r="B93" s="607"/>
      <c r="C93" s="609"/>
      <c r="D93" s="600"/>
      <c r="E93" s="602"/>
      <c r="F93" s="600"/>
      <c r="G93" s="604"/>
      <c r="H93" s="560"/>
      <c r="I93" s="560"/>
      <c r="J93" s="560"/>
      <c r="K93" s="562"/>
      <c r="L93" s="560"/>
      <c r="M93" s="606"/>
      <c r="N93" s="560"/>
      <c r="O93" s="562"/>
      <c r="P93" s="560"/>
      <c r="Q93" s="560"/>
      <c r="R93" s="560"/>
      <c r="S93" s="562"/>
    </row>
    <row r="94" spans="2:19" ht="90" outlineLevel="1" x14ac:dyDescent="0.3">
      <c r="B94" s="607"/>
      <c r="C94" s="609"/>
      <c r="D94" s="335" t="s">
        <v>322</v>
      </c>
      <c r="E94" s="335" t="s">
        <v>323</v>
      </c>
      <c r="F94" s="349" t="s">
        <v>324</v>
      </c>
      <c r="G94" s="336" t="s">
        <v>325</v>
      </c>
      <c r="H94" s="335" t="s">
        <v>322</v>
      </c>
      <c r="I94" s="335" t="s">
        <v>323</v>
      </c>
      <c r="J94" s="349" t="s">
        <v>324</v>
      </c>
      <c r="K94" s="336" t="s">
        <v>325</v>
      </c>
      <c r="L94" s="335" t="s">
        <v>322</v>
      </c>
      <c r="M94" s="335" t="s">
        <v>323</v>
      </c>
      <c r="N94" s="349" t="s">
        <v>324</v>
      </c>
      <c r="O94" s="336" t="s">
        <v>325</v>
      </c>
      <c r="P94" s="335" t="s">
        <v>322</v>
      </c>
      <c r="Q94" s="335" t="s">
        <v>323</v>
      </c>
      <c r="R94" s="349" t="s">
        <v>324</v>
      </c>
      <c r="S94" s="336" t="s">
        <v>325</v>
      </c>
    </row>
    <row r="95" spans="2:19" ht="29.25" customHeight="1" outlineLevel="1" x14ac:dyDescent="0.3">
      <c r="B95" s="607"/>
      <c r="C95" s="609"/>
      <c r="D95" s="599"/>
      <c r="E95" s="601"/>
      <c r="F95" s="599"/>
      <c r="G95" s="603"/>
      <c r="H95" s="559"/>
      <c r="I95" s="559"/>
      <c r="J95" s="559"/>
      <c r="K95" s="561"/>
      <c r="L95" s="559"/>
      <c r="M95" s="559"/>
      <c r="N95" s="559"/>
      <c r="O95" s="561"/>
      <c r="P95" s="559"/>
      <c r="Q95" s="559"/>
      <c r="R95" s="559"/>
      <c r="S95" s="561"/>
    </row>
    <row r="96" spans="2:19" ht="29.25" customHeight="1" outlineLevel="1" x14ac:dyDescent="0.3">
      <c r="B96" s="607"/>
      <c r="C96" s="609"/>
      <c r="D96" s="600"/>
      <c r="E96" s="602"/>
      <c r="F96" s="600"/>
      <c r="G96" s="604"/>
      <c r="H96" s="560"/>
      <c r="I96" s="560"/>
      <c r="J96" s="560"/>
      <c r="K96" s="562"/>
      <c r="L96" s="560"/>
      <c r="M96" s="560"/>
      <c r="N96" s="560"/>
      <c r="O96" s="562"/>
      <c r="P96" s="560"/>
      <c r="Q96" s="560"/>
      <c r="R96" s="560"/>
      <c r="S96" s="562"/>
    </row>
    <row r="97" spans="2:19" ht="90" outlineLevel="1" x14ac:dyDescent="0.3">
      <c r="B97" s="607"/>
      <c r="C97" s="609"/>
      <c r="D97" s="335" t="s">
        <v>322</v>
      </c>
      <c r="E97" s="335" t="s">
        <v>323</v>
      </c>
      <c r="F97" s="349" t="s">
        <v>324</v>
      </c>
      <c r="G97" s="336" t="s">
        <v>325</v>
      </c>
      <c r="H97" s="335" t="s">
        <v>322</v>
      </c>
      <c r="I97" s="335" t="s">
        <v>323</v>
      </c>
      <c r="J97" s="349" t="s">
        <v>324</v>
      </c>
      <c r="K97" s="336" t="s">
        <v>325</v>
      </c>
      <c r="L97" s="335" t="s">
        <v>322</v>
      </c>
      <c r="M97" s="335" t="s">
        <v>323</v>
      </c>
      <c r="N97" s="349" t="s">
        <v>324</v>
      </c>
      <c r="O97" s="336" t="s">
        <v>325</v>
      </c>
      <c r="P97" s="335" t="s">
        <v>322</v>
      </c>
      <c r="Q97" s="335" t="s">
        <v>323</v>
      </c>
      <c r="R97" s="349" t="s">
        <v>324</v>
      </c>
      <c r="S97" s="336" t="s">
        <v>325</v>
      </c>
    </row>
    <row r="98" spans="2:19" ht="29.25" customHeight="1" outlineLevel="1" x14ac:dyDescent="0.3">
      <c r="B98" s="607"/>
      <c r="C98" s="609"/>
      <c r="D98" s="599"/>
      <c r="E98" s="601"/>
      <c r="F98" s="599"/>
      <c r="G98" s="603"/>
      <c r="H98" s="559"/>
      <c r="I98" s="559"/>
      <c r="J98" s="559"/>
      <c r="K98" s="561"/>
      <c r="L98" s="559"/>
      <c r="M98" s="559"/>
      <c r="N98" s="559"/>
      <c r="O98" s="561"/>
      <c r="P98" s="559"/>
      <c r="Q98" s="559"/>
      <c r="R98" s="559"/>
      <c r="S98" s="561"/>
    </row>
    <row r="99" spans="2:19" ht="29.25" customHeight="1" outlineLevel="1" x14ac:dyDescent="0.3">
      <c r="B99" s="607"/>
      <c r="C99" s="610"/>
      <c r="D99" s="600"/>
      <c r="E99" s="602"/>
      <c r="F99" s="600"/>
      <c r="G99" s="604"/>
      <c r="H99" s="560"/>
      <c r="I99" s="560"/>
      <c r="J99" s="560"/>
      <c r="K99" s="562"/>
      <c r="L99" s="560"/>
      <c r="M99" s="560"/>
      <c r="N99" s="560"/>
      <c r="O99" s="562"/>
      <c r="P99" s="560"/>
      <c r="Q99" s="560"/>
      <c r="R99" s="560"/>
      <c r="S99" s="562"/>
    </row>
    <row r="100" spans="2:19" ht="18.600000000000001" thickBot="1" x14ac:dyDescent="0.4">
      <c r="B100" s="324"/>
      <c r="C100" s="324"/>
      <c r="D100" s="290"/>
      <c r="E100" s="290"/>
      <c r="F100" s="290"/>
      <c r="G100" s="290"/>
      <c r="H100" s="290"/>
      <c r="I100" s="290"/>
      <c r="J100" s="290"/>
      <c r="K100" s="290"/>
      <c r="L100" s="290"/>
      <c r="M100" s="290"/>
      <c r="N100" s="290"/>
      <c r="O100" s="290"/>
      <c r="P100" s="290"/>
      <c r="Q100" s="290"/>
      <c r="R100" s="290"/>
      <c r="S100" s="290"/>
    </row>
    <row r="101" spans="2:19" ht="18.600000000000001" thickBot="1" x14ac:dyDescent="0.4">
      <c r="B101" s="324"/>
      <c r="C101" s="324"/>
      <c r="D101" s="591" t="s">
        <v>267</v>
      </c>
      <c r="E101" s="592"/>
      <c r="F101" s="592"/>
      <c r="G101" s="593"/>
      <c r="H101" s="556" t="s">
        <v>326</v>
      </c>
      <c r="I101" s="557"/>
      <c r="J101" s="557"/>
      <c r="K101" s="558"/>
      <c r="L101" s="556" t="s">
        <v>269</v>
      </c>
      <c r="M101" s="557"/>
      <c r="N101" s="557"/>
      <c r="O101" s="558"/>
      <c r="P101" s="556" t="s">
        <v>270</v>
      </c>
      <c r="Q101" s="557"/>
      <c r="R101" s="557"/>
      <c r="S101" s="558"/>
    </row>
    <row r="102" spans="2:19" ht="33.75" customHeight="1" x14ac:dyDescent="0.3">
      <c r="B102" s="594" t="s">
        <v>327</v>
      </c>
      <c r="C102" s="574" t="s">
        <v>328</v>
      </c>
      <c r="D102" s="374" t="s">
        <v>329</v>
      </c>
      <c r="E102" s="375" t="s">
        <v>330</v>
      </c>
      <c r="F102" s="548" t="s">
        <v>331</v>
      </c>
      <c r="G102" s="549"/>
      <c r="H102" s="374" t="s">
        <v>329</v>
      </c>
      <c r="I102" s="375" t="s">
        <v>330</v>
      </c>
      <c r="J102" s="548" t="s">
        <v>331</v>
      </c>
      <c r="K102" s="549"/>
      <c r="L102" s="374" t="s">
        <v>329</v>
      </c>
      <c r="M102" s="375" t="s">
        <v>330</v>
      </c>
      <c r="N102" s="548" t="s">
        <v>331</v>
      </c>
      <c r="O102" s="549"/>
      <c r="P102" s="374" t="s">
        <v>329</v>
      </c>
      <c r="Q102" s="375" t="s">
        <v>330</v>
      </c>
      <c r="R102" s="548" t="s">
        <v>331</v>
      </c>
      <c r="S102" s="549"/>
    </row>
    <row r="103" spans="2:19" ht="30" customHeight="1" x14ac:dyDescent="0.35">
      <c r="B103" s="595"/>
      <c r="C103" s="575"/>
      <c r="D103" s="376">
        <v>100</v>
      </c>
      <c r="E103" s="377">
        <v>0</v>
      </c>
      <c r="F103" s="597" t="s">
        <v>436</v>
      </c>
      <c r="G103" s="598"/>
      <c r="H103" s="378">
        <v>960</v>
      </c>
      <c r="I103" s="379">
        <v>0</v>
      </c>
      <c r="J103" s="563" t="s">
        <v>422</v>
      </c>
      <c r="K103" s="564"/>
      <c r="L103" s="380">
        <v>595</v>
      </c>
      <c r="M103" s="379">
        <v>0</v>
      </c>
      <c r="N103" s="563" t="s">
        <v>431</v>
      </c>
      <c r="O103" s="564"/>
      <c r="P103" s="378"/>
      <c r="Q103" s="379"/>
      <c r="R103" s="563"/>
      <c r="S103" s="564"/>
    </row>
    <row r="104" spans="2:19" ht="36" customHeight="1" x14ac:dyDescent="0.3">
      <c r="B104" s="595"/>
      <c r="C104" s="594" t="s">
        <v>332</v>
      </c>
      <c r="D104" s="381" t="s">
        <v>329</v>
      </c>
      <c r="E104" s="335" t="s">
        <v>330</v>
      </c>
      <c r="F104" s="335" t="s">
        <v>333</v>
      </c>
      <c r="G104" s="354" t="s">
        <v>334</v>
      </c>
      <c r="H104" s="381" t="s">
        <v>329</v>
      </c>
      <c r="I104" s="335" t="s">
        <v>330</v>
      </c>
      <c r="J104" s="335" t="s">
        <v>333</v>
      </c>
      <c r="K104" s="354" t="s">
        <v>334</v>
      </c>
      <c r="L104" s="381" t="s">
        <v>329</v>
      </c>
      <c r="M104" s="335" t="s">
        <v>330</v>
      </c>
      <c r="N104" s="335" t="s">
        <v>333</v>
      </c>
      <c r="O104" s="354" t="s">
        <v>334</v>
      </c>
      <c r="P104" s="381" t="s">
        <v>329</v>
      </c>
      <c r="Q104" s="335" t="s">
        <v>330</v>
      </c>
      <c r="R104" s="335" t="s">
        <v>333</v>
      </c>
      <c r="S104" s="354" t="s">
        <v>334</v>
      </c>
    </row>
    <row r="105" spans="2:19" ht="27.75" customHeight="1" x14ac:dyDescent="0.35">
      <c r="B105" s="595"/>
      <c r="C105" s="595"/>
      <c r="D105" s="376">
        <v>100</v>
      </c>
      <c r="E105" s="350"/>
      <c r="F105" s="337" t="s">
        <v>502</v>
      </c>
      <c r="G105" s="370"/>
      <c r="H105" s="378">
        <v>960</v>
      </c>
      <c r="I105" s="351">
        <v>0</v>
      </c>
      <c r="J105" s="339" t="s">
        <v>524</v>
      </c>
      <c r="K105" s="373" t="s">
        <v>399</v>
      </c>
      <c r="L105" s="378"/>
      <c r="M105" s="351"/>
      <c r="N105" s="339"/>
      <c r="O105" s="373"/>
      <c r="P105" s="378"/>
      <c r="Q105" s="351"/>
      <c r="R105" s="339"/>
      <c r="S105" s="373"/>
    </row>
    <row r="106" spans="2:19" ht="32.25" customHeight="1" outlineLevel="1" x14ac:dyDescent="0.3">
      <c r="B106" s="595"/>
      <c r="C106" s="595"/>
      <c r="D106" s="381" t="s">
        <v>329</v>
      </c>
      <c r="E106" s="335" t="s">
        <v>330</v>
      </c>
      <c r="F106" s="335" t="s">
        <v>333</v>
      </c>
      <c r="G106" s="354" t="s">
        <v>334</v>
      </c>
      <c r="H106" s="381" t="s">
        <v>329</v>
      </c>
      <c r="I106" s="335" t="s">
        <v>330</v>
      </c>
      <c r="J106" s="335" t="s">
        <v>333</v>
      </c>
      <c r="K106" s="354" t="s">
        <v>334</v>
      </c>
      <c r="L106" s="381" t="s">
        <v>329</v>
      </c>
      <c r="M106" s="335" t="s">
        <v>330</v>
      </c>
      <c r="N106" s="335" t="s">
        <v>333</v>
      </c>
      <c r="O106" s="354" t="s">
        <v>334</v>
      </c>
      <c r="P106" s="381" t="s">
        <v>329</v>
      </c>
      <c r="Q106" s="335" t="s">
        <v>330</v>
      </c>
      <c r="R106" s="335" t="s">
        <v>333</v>
      </c>
      <c r="S106" s="354" t="s">
        <v>334</v>
      </c>
    </row>
    <row r="107" spans="2:19" ht="27.75" customHeight="1" outlineLevel="1" x14ac:dyDescent="0.35">
      <c r="B107" s="595"/>
      <c r="C107" s="595"/>
      <c r="D107" s="376"/>
      <c r="E107" s="350"/>
      <c r="F107" s="337"/>
      <c r="G107" s="370"/>
      <c r="H107" s="378"/>
      <c r="I107" s="351"/>
      <c r="J107" s="339"/>
      <c r="K107" s="373"/>
      <c r="L107" s="378"/>
      <c r="M107" s="351"/>
      <c r="N107" s="339"/>
      <c r="O107" s="373"/>
      <c r="P107" s="378"/>
      <c r="Q107" s="351"/>
      <c r="R107" s="339"/>
      <c r="S107" s="373"/>
    </row>
    <row r="108" spans="2:19" ht="27.75" customHeight="1" outlineLevel="1" x14ac:dyDescent="0.3">
      <c r="B108" s="595"/>
      <c r="C108" s="595"/>
      <c r="D108" s="381" t="s">
        <v>329</v>
      </c>
      <c r="E108" s="335" t="s">
        <v>330</v>
      </c>
      <c r="F108" s="335" t="s">
        <v>333</v>
      </c>
      <c r="G108" s="354" t="s">
        <v>334</v>
      </c>
      <c r="H108" s="381" t="s">
        <v>329</v>
      </c>
      <c r="I108" s="335" t="s">
        <v>330</v>
      </c>
      <c r="J108" s="335" t="s">
        <v>333</v>
      </c>
      <c r="K108" s="354" t="s">
        <v>334</v>
      </c>
      <c r="L108" s="381" t="s">
        <v>329</v>
      </c>
      <c r="M108" s="335" t="s">
        <v>330</v>
      </c>
      <c r="N108" s="335" t="s">
        <v>333</v>
      </c>
      <c r="O108" s="354" t="s">
        <v>334</v>
      </c>
      <c r="P108" s="381" t="s">
        <v>329</v>
      </c>
      <c r="Q108" s="335" t="s">
        <v>330</v>
      </c>
      <c r="R108" s="335" t="s">
        <v>333</v>
      </c>
      <c r="S108" s="354" t="s">
        <v>334</v>
      </c>
    </row>
    <row r="109" spans="2:19" ht="27.75" customHeight="1" outlineLevel="1" x14ac:dyDescent="0.35">
      <c r="B109" s="595"/>
      <c r="C109" s="595"/>
      <c r="D109" s="376"/>
      <c r="E109" s="350"/>
      <c r="F109" s="337"/>
      <c r="G109" s="370"/>
      <c r="H109" s="378"/>
      <c r="I109" s="351"/>
      <c r="J109" s="339"/>
      <c r="K109" s="373"/>
      <c r="L109" s="378"/>
      <c r="M109" s="351"/>
      <c r="N109" s="339"/>
      <c r="O109" s="373"/>
      <c r="P109" s="378"/>
      <c r="Q109" s="351"/>
      <c r="R109" s="339"/>
      <c r="S109" s="373"/>
    </row>
    <row r="110" spans="2:19" ht="27.75" customHeight="1" outlineLevel="1" x14ac:dyDescent="0.3">
      <c r="B110" s="595"/>
      <c r="C110" s="595"/>
      <c r="D110" s="381" t="s">
        <v>329</v>
      </c>
      <c r="E110" s="335" t="s">
        <v>330</v>
      </c>
      <c r="F110" s="335" t="s">
        <v>333</v>
      </c>
      <c r="G110" s="354" t="s">
        <v>334</v>
      </c>
      <c r="H110" s="381" t="s">
        <v>329</v>
      </c>
      <c r="I110" s="335" t="s">
        <v>330</v>
      </c>
      <c r="J110" s="335" t="s">
        <v>333</v>
      </c>
      <c r="K110" s="354" t="s">
        <v>334</v>
      </c>
      <c r="L110" s="381" t="s">
        <v>329</v>
      </c>
      <c r="M110" s="335" t="s">
        <v>330</v>
      </c>
      <c r="N110" s="335" t="s">
        <v>333</v>
      </c>
      <c r="O110" s="354" t="s">
        <v>334</v>
      </c>
      <c r="P110" s="381" t="s">
        <v>329</v>
      </c>
      <c r="Q110" s="335" t="s">
        <v>330</v>
      </c>
      <c r="R110" s="335" t="s">
        <v>333</v>
      </c>
      <c r="S110" s="354" t="s">
        <v>334</v>
      </c>
    </row>
    <row r="111" spans="2:19" ht="27.75" customHeight="1" outlineLevel="1" x14ac:dyDescent="0.35">
      <c r="B111" s="596"/>
      <c r="C111" s="596"/>
      <c r="D111" s="376"/>
      <c r="E111" s="350"/>
      <c r="F111" s="337"/>
      <c r="G111" s="370"/>
      <c r="H111" s="378"/>
      <c r="I111" s="351"/>
      <c r="J111" s="339"/>
      <c r="K111" s="373"/>
      <c r="L111" s="378"/>
      <c r="M111" s="351"/>
      <c r="N111" s="339"/>
      <c r="O111" s="373"/>
      <c r="P111" s="378"/>
      <c r="Q111" s="351"/>
      <c r="R111" s="339"/>
      <c r="S111" s="373"/>
    </row>
    <row r="112" spans="2:19" ht="26.25" customHeight="1" x14ac:dyDescent="0.35">
      <c r="B112" s="586" t="s">
        <v>335</v>
      </c>
      <c r="C112" s="589" t="s">
        <v>336</v>
      </c>
      <c r="D112" s="382" t="s">
        <v>337</v>
      </c>
      <c r="E112" s="382" t="s">
        <v>338</v>
      </c>
      <c r="F112" s="382" t="s">
        <v>266</v>
      </c>
      <c r="G112" s="383" t="s">
        <v>339</v>
      </c>
      <c r="H112" s="384" t="s">
        <v>337</v>
      </c>
      <c r="I112" s="382" t="s">
        <v>338</v>
      </c>
      <c r="J112" s="382" t="s">
        <v>266</v>
      </c>
      <c r="K112" s="383" t="s">
        <v>339</v>
      </c>
      <c r="L112" s="382" t="s">
        <v>337</v>
      </c>
      <c r="M112" s="382" t="s">
        <v>338</v>
      </c>
      <c r="N112" s="382" t="s">
        <v>266</v>
      </c>
      <c r="O112" s="383" t="s">
        <v>339</v>
      </c>
      <c r="P112" s="382" t="s">
        <v>337</v>
      </c>
      <c r="Q112" s="382" t="s">
        <v>338</v>
      </c>
      <c r="R112" s="382" t="s">
        <v>266</v>
      </c>
      <c r="S112" s="383" t="s">
        <v>339</v>
      </c>
    </row>
    <row r="113" spans="2:19" ht="32.25" customHeight="1" x14ac:dyDescent="0.3">
      <c r="B113" s="587"/>
      <c r="C113" s="590"/>
      <c r="D113" s="311">
        <v>0</v>
      </c>
      <c r="E113" s="311" t="s">
        <v>406</v>
      </c>
      <c r="F113" s="311" t="s">
        <v>236</v>
      </c>
      <c r="G113" s="311" t="s">
        <v>529</v>
      </c>
      <c r="H113" s="367">
        <v>60</v>
      </c>
      <c r="I113" s="317" t="s">
        <v>406</v>
      </c>
      <c r="J113" s="317" t="s">
        <v>236</v>
      </c>
      <c r="K113" s="340" t="s">
        <v>529</v>
      </c>
      <c r="L113" s="317">
        <v>28</v>
      </c>
      <c r="M113" s="317" t="s">
        <v>406</v>
      </c>
      <c r="N113" s="317" t="s">
        <v>236</v>
      </c>
      <c r="O113" s="340" t="s">
        <v>529</v>
      </c>
      <c r="P113" s="317"/>
      <c r="Q113" s="317"/>
      <c r="R113" s="317"/>
      <c r="S113" s="340"/>
    </row>
    <row r="114" spans="2:19" ht="32.25" customHeight="1" x14ac:dyDescent="0.3">
      <c r="B114" s="587"/>
      <c r="C114" s="586" t="s">
        <v>1038</v>
      </c>
      <c r="D114" s="335" t="s">
        <v>1039</v>
      </c>
      <c r="E114" s="552" t="s">
        <v>340</v>
      </c>
      <c r="F114" s="553"/>
      <c r="G114" s="336" t="s">
        <v>341</v>
      </c>
      <c r="H114" s="335" t="s">
        <v>1039</v>
      </c>
      <c r="I114" s="552" t="s">
        <v>340</v>
      </c>
      <c r="J114" s="553"/>
      <c r="K114" s="336" t="s">
        <v>341</v>
      </c>
      <c r="L114" s="335" t="s">
        <v>1039</v>
      </c>
      <c r="M114" s="552" t="s">
        <v>340</v>
      </c>
      <c r="N114" s="553"/>
      <c r="O114" s="336" t="s">
        <v>341</v>
      </c>
      <c r="P114" s="335" t="s">
        <v>1039</v>
      </c>
      <c r="Q114" s="335" t="s">
        <v>340</v>
      </c>
      <c r="R114" s="552" t="s">
        <v>340</v>
      </c>
      <c r="S114" s="553"/>
    </row>
    <row r="115" spans="2:19" ht="23.25" customHeight="1" x14ac:dyDescent="0.3">
      <c r="B115" s="587"/>
      <c r="C115" s="587"/>
      <c r="D115" s="385"/>
      <c r="E115" s="576"/>
      <c r="F115" s="577"/>
      <c r="G115" s="338"/>
      <c r="H115" s="386"/>
      <c r="I115" s="554"/>
      <c r="J115" s="555"/>
      <c r="K115" s="360"/>
      <c r="L115" s="386"/>
      <c r="M115" s="554"/>
      <c r="N115" s="555"/>
      <c r="O115" s="340"/>
      <c r="P115" s="386"/>
      <c r="Q115" s="317"/>
      <c r="R115" s="554"/>
      <c r="S115" s="555"/>
    </row>
    <row r="116" spans="2:19" ht="37.5" customHeight="1" outlineLevel="1" x14ac:dyDescent="0.3">
      <c r="B116" s="587"/>
      <c r="C116" s="587"/>
      <c r="D116" s="335" t="s">
        <v>1039</v>
      </c>
      <c r="E116" s="552" t="s">
        <v>340</v>
      </c>
      <c r="F116" s="553"/>
      <c r="G116" s="336" t="s">
        <v>341</v>
      </c>
      <c r="H116" s="335" t="s">
        <v>1039</v>
      </c>
      <c r="I116" s="552" t="s">
        <v>340</v>
      </c>
      <c r="J116" s="553"/>
      <c r="K116" s="336" t="s">
        <v>341</v>
      </c>
      <c r="L116" s="335" t="s">
        <v>1039</v>
      </c>
      <c r="M116" s="552" t="s">
        <v>340</v>
      </c>
      <c r="N116" s="553"/>
      <c r="O116" s="336" t="s">
        <v>341</v>
      </c>
      <c r="P116" s="335" t="s">
        <v>1039</v>
      </c>
      <c r="Q116" s="335" t="s">
        <v>340</v>
      </c>
      <c r="R116" s="552" t="s">
        <v>340</v>
      </c>
      <c r="S116" s="553"/>
    </row>
    <row r="117" spans="2:19" ht="23.25" customHeight="1" outlineLevel="1" x14ac:dyDescent="0.3">
      <c r="B117" s="587"/>
      <c r="C117" s="587"/>
      <c r="D117" s="385"/>
      <c r="E117" s="576"/>
      <c r="F117" s="577"/>
      <c r="G117" s="338"/>
      <c r="H117" s="386"/>
      <c r="I117" s="554"/>
      <c r="J117" s="555"/>
      <c r="K117" s="340"/>
      <c r="L117" s="386"/>
      <c r="M117" s="554"/>
      <c r="N117" s="555"/>
      <c r="O117" s="340"/>
      <c r="P117" s="386"/>
      <c r="Q117" s="317"/>
      <c r="R117" s="554"/>
      <c r="S117" s="555"/>
    </row>
    <row r="118" spans="2:19" ht="33.75" customHeight="1" outlineLevel="1" x14ac:dyDescent="0.3">
      <c r="B118" s="587"/>
      <c r="C118" s="587"/>
      <c r="D118" s="335" t="s">
        <v>1039</v>
      </c>
      <c r="E118" s="552" t="s">
        <v>340</v>
      </c>
      <c r="F118" s="553"/>
      <c r="G118" s="336" t="s">
        <v>341</v>
      </c>
      <c r="H118" s="335" t="s">
        <v>1039</v>
      </c>
      <c r="I118" s="552" t="s">
        <v>340</v>
      </c>
      <c r="J118" s="553"/>
      <c r="K118" s="336" t="s">
        <v>341</v>
      </c>
      <c r="L118" s="335" t="s">
        <v>1039</v>
      </c>
      <c r="M118" s="552" t="s">
        <v>340</v>
      </c>
      <c r="N118" s="553"/>
      <c r="O118" s="336" t="s">
        <v>341</v>
      </c>
      <c r="P118" s="335" t="s">
        <v>1039</v>
      </c>
      <c r="Q118" s="335" t="s">
        <v>340</v>
      </c>
      <c r="R118" s="552" t="s">
        <v>340</v>
      </c>
      <c r="S118" s="553"/>
    </row>
    <row r="119" spans="2:19" ht="23.25" customHeight="1" outlineLevel="1" x14ac:dyDescent="0.3">
      <c r="B119" s="587"/>
      <c r="C119" s="587"/>
      <c r="D119" s="385"/>
      <c r="E119" s="576"/>
      <c r="F119" s="577"/>
      <c r="G119" s="338"/>
      <c r="H119" s="386"/>
      <c r="I119" s="554"/>
      <c r="J119" s="555"/>
      <c r="K119" s="340"/>
      <c r="L119" s="386"/>
      <c r="M119" s="554"/>
      <c r="N119" s="555"/>
      <c r="O119" s="340"/>
      <c r="P119" s="386"/>
      <c r="Q119" s="317"/>
      <c r="R119" s="554"/>
      <c r="S119" s="555"/>
    </row>
    <row r="120" spans="2:19" ht="41.25" customHeight="1" outlineLevel="1" x14ac:dyDescent="0.3">
      <c r="B120" s="587"/>
      <c r="C120" s="587"/>
      <c r="D120" s="335" t="s">
        <v>1039</v>
      </c>
      <c r="E120" s="552" t="s">
        <v>340</v>
      </c>
      <c r="F120" s="553"/>
      <c r="G120" s="336" t="s">
        <v>341</v>
      </c>
      <c r="H120" s="335" t="s">
        <v>1039</v>
      </c>
      <c r="I120" s="552" t="s">
        <v>340</v>
      </c>
      <c r="J120" s="553"/>
      <c r="K120" s="336" t="s">
        <v>341</v>
      </c>
      <c r="L120" s="335" t="s">
        <v>1039</v>
      </c>
      <c r="M120" s="552" t="s">
        <v>340</v>
      </c>
      <c r="N120" s="553"/>
      <c r="O120" s="336" t="s">
        <v>341</v>
      </c>
      <c r="P120" s="335" t="s">
        <v>1039</v>
      </c>
      <c r="Q120" s="335" t="s">
        <v>340</v>
      </c>
      <c r="R120" s="552" t="s">
        <v>340</v>
      </c>
      <c r="S120" s="553"/>
    </row>
    <row r="121" spans="2:19" ht="23.25" customHeight="1" outlineLevel="1" x14ac:dyDescent="0.3">
      <c r="B121" s="588"/>
      <c r="C121" s="588"/>
      <c r="D121" s="385"/>
      <c r="E121" s="576"/>
      <c r="F121" s="577"/>
      <c r="G121" s="338"/>
      <c r="H121" s="386"/>
      <c r="I121" s="554"/>
      <c r="J121" s="555"/>
      <c r="K121" s="340"/>
      <c r="L121" s="386"/>
      <c r="M121" s="554"/>
      <c r="N121" s="555"/>
      <c r="O121" s="340"/>
      <c r="P121" s="386"/>
      <c r="Q121" s="317"/>
      <c r="R121" s="554"/>
      <c r="S121" s="555"/>
    </row>
    <row r="122" spans="2:19" ht="18.600000000000001" thickBot="1" x14ac:dyDescent="0.4">
      <c r="B122" s="324"/>
      <c r="C122" s="324"/>
      <c r="D122" s="290"/>
      <c r="E122" s="290"/>
      <c r="F122" s="290"/>
      <c r="G122" s="290"/>
      <c r="H122" s="290"/>
      <c r="I122" s="290"/>
      <c r="J122" s="290"/>
      <c r="K122" s="290"/>
      <c r="L122" s="290"/>
      <c r="M122" s="290"/>
      <c r="N122" s="290"/>
      <c r="O122" s="290"/>
      <c r="P122" s="290"/>
      <c r="Q122" s="290"/>
      <c r="R122" s="290"/>
      <c r="S122" s="290"/>
    </row>
    <row r="123" spans="2:19" ht="18.600000000000001" thickBot="1" x14ac:dyDescent="0.4">
      <c r="B123" s="324"/>
      <c r="C123" s="324"/>
      <c r="D123" s="591" t="s">
        <v>267</v>
      </c>
      <c r="E123" s="592"/>
      <c r="F123" s="592"/>
      <c r="G123" s="593"/>
      <c r="H123" s="591" t="s">
        <v>268</v>
      </c>
      <c r="I123" s="592"/>
      <c r="J123" s="592"/>
      <c r="K123" s="593"/>
      <c r="L123" s="592" t="s">
        <v>269</v>
      </c>
      <c r="M123" s="592"/>
      <c r="N123" s="592"/>
      <c r="O123" s="592"/>
      <c r="P123" s="591" t="s">
        <v>270</v>
      </c>
      <c r="Q123" s="592"/>
      <c r="R123" s="592"/>
      <c r="S123" s="593"/>
    </row>
    <row r="124" spans="2:19" ht="18" x14ac:dyDescent="0.3">
      <c r="B124" s="574" t="s">
        <v>342</v>
      </c>
      <c r="C124" s="574" t="s">
        <v>343</v>
      </c>
      <c r="D124" s="548" t="s">
        <v>344</v>
      </c>
      <c r="E124" s="578"/>
      <c r="F124" s="578"/>
      <c r="G124" s="549"/>
      <c r="H124" s="548" t="s">
        <v>344</v>
      </c>
      <c r="I124" s="578"/>
      <c r="J124" s="578"/>
      <c r="K124" s="549"/>
      <c r="L124" s="548" t="s">
        <v>344</v>
      </c>
      <c r="M124" s="578"/>
      <c r="N124" s="578"/>
      <c r="O124" s="549"/>
      <c r="P124" s="548" t="s">
        <v>344</v>
      </c>
      <c r="Q124" s="578"/>
      <c r="R124" s="578"/>
      <c r="S124" s="549"/>
    </row>
    <row r="125" spans="2:19" ht="45" customHeight="1" x14ac:dyDescent="0.3">
      <c r="B125" s="575"/>
      <c r="C125" s="575"/>
      <c r="D125" s="579" t="s">
        <v>404</v>
      </c>
      <c r="E125" s="580"/>
      <c r="F125" s="580"/>
      <c r="G125" s="581"/>
      <c r="H125" s="582" t="s">
        <v>395</v>
      </c>
      <c r="I125" s="583"/>
      <c r="J125" s="583"/>
      <c r="K125" s="584"/>
      <c r="L125" s="582"/>
      <c r="M125" s="583"/>
      <c r="N125" s="583"/>
      <c r="O125" s="584"/>
      <c r="P125" s="582" t="s">
        <v>404</v>
      </c>
      <c r="Q125" s="583"/>
      <c r="R125" s="583"/>
      <c r="S125" s="584"/>
    </row>
    <row r="126" spans="2:19" ht="32.25" customHeight="1" x14ac:dyDescent="0.35">
      <c r="B126" s="574" t="s">
        <v>345</v>
      </c>
      <c r="C126" s="574" t="s">
        <v>346</v>
      </c>
      <c r="D126" s="382" t="s">
        <v>347</v>
      </c>
      <c r="E126" s="353" t="s">
        <v>266</v>
      </c>
      <c r="F126" s="335" t="s">
        <v>286</v>
      </c>
      <c r="G126" s="336" t="s">
        <v>302</v>
      </c>
      <c r="H126" s="382" t="s">
        <v>347</v>
      </c>
      <c r="I126" s="353" t="s">
        <v>266</v>
      </c>
      <c r="J126" s="335" t="s">
        <v>286</v>
      </c>
      <c r="K126" s="336" t="s">
        <v>302</v>
      </c>
      <c r="L126" s="382" t="s">
        <v>347</v>
      </c>
      <c r="M126" s="353" t="s">
        <v>266</v>
      </c>
      <c r="N126" s="335" t="s">
        <v>286</v>
      </c>
      <c r="O126" s="336" t="s">
        <v>302</v>
      </c>
      <c r="P126" s="382" t="s">
        <v>347</v>
      </c>
      <c r="Q126" s="353" t="s">
        <v>266</v>
      </c>
      <c r="R126" s="335" t="s">
        <v>286</v>
      </c>
      <c r="S126" s="336" t="s">
        <v>302</v>
      </c>
    </row>
    <row r="127" spans="2:19" ht="23.25" customHeight="1" x14ac:dyDescent="0.3">
      <c r="B127" s="585"/>
      <c r="C127" s="575"/>
      <c r="D127" s="311">
        <v>1</v>
      </c>
      <c r="E127" s="387" t="s">
        <v>236</v>
      </c>
      <c r="F127" s="311" t="s">
        <v>419</v>
      </c>
      <c r="G127" s="338" t="s">
        <v>536</v>
      </c>
      <c r="H127" s="317">
        <v>3</v>
      </c>
      <c r="I127" s="388"/>
      <c r="J127" s="317"/>
      <c r="K127" s="360" t="s">
        <v>992</v>
      </c>
      <c r="L127" s="317">
        <v>3</v>
      </c>
      <c r="M127" s="388" t="s">
        <v>236</v>
      </c>
      <c r="N127" s="317" t="s">
        <v>430</v>
      </c>
      <c r="O127" s="360" t="s">
        <v>992</v>
      </c>
      <c r="P127" s="317"/>
      <c r="Q127" s="388"/>
      <c r="R127" s="317"/>
      <c r="S127" s="360"/>
    </row>
    <row r="128" spans="2:19" ht="29.25" customHeight="1" x14ac:dyDescent="0.3">
      <c r="B128" s="585"/>
      <c r="C128" s="574" t="s">
        <v>348</v>
      </c>
      <c r="D128" s="335" t="s">
        <v>349</v>
      </c>
      <c r="E128" s="552" t="s">
        <v>350</v>
      </c>
      <c r="F128" s="553"/>
      <c r="G128" s="336" t="s">
        <v>351</v>
      </c>
      <c r="H128" s="335" t="s">
        <v>349</v>
      </c>
      <c r="I128" s="552" t="s">
        <v>350</v>
      </c>
      <c r="J128" s="553"/>
      <c r="K128" s="336" t="s">
        <v>351</v>
      </c>
      <c r="L128" s="335" t="s">
        <v>349</v>
      </c>
      <c r="M128" s="552" t="s">
        <v>350</v>
      </c>
      <c r="N128" s="553"/>
      <c r="O128" s="336" t="s">
        <v>351</v>
      </c>
      <c r="P128" s="335" t="s">
        <v>349</v>
      </c>
      <c r="Q128" s="552" t="s">
        <v>350</v>
      </c>
      <c r="R128" s="553"/>
      <c r="S128" s="336" t="s">
        <v>351</v>
      </c>
    </row>
    <row r="129" spans="2:19" ht="39" customHeight="1" x14ac:dyDescent="0.3">
      <c r="B129" s="575"/>
      <c r="C129" s="575"/>
      <c r="D129" s="385">
        <v>1</v>
      </c>
      <c r="E129" s="576" t="s">
        <v>367</v>
      </c>
      <c r="F129" s="577"/>
      <c r="G129" s="338" t="s">
        <v>470</v>
      </c>
      <c r="H129" s="386">
        <v>3</v>
      </c>
      <c r="I129" s="554" t="s">
        <v>362</v>
      </c>
      <c r="J129" s="555"/>
      <c r="K129" s="340" t="s">
        <v>448</v>
      </c>
      <c r="L129" s="386">
        <v>4</v>
      </c>
      <c r="M129" s="554" t="s">
        <v>362</v>
      </c>
      <c r="N129" s="555"/>
      <c r="O129" s="340" t="s">
        <v>456</v>
      </c>
      <c r="P129" s="386"/>
      <c r="Q129" s="554"/>
      <c r="R129" s="555"/>
      <c r="S129" s="340"/>
    </row>
    <row r="133" spans="2:19" hidden="1" x14ac:dyDescent="0.3"/>
    <row r="134" spans="2:19" hidden="1" x14ac:dyDescent="0.3"/>
    <row r="135" spans="2:19" hidden="1" x14ac:dyDescent="0.3">
      <c r="D135" s="104" t="s">
        <v>352</v>
      </c>
    </row>
    <row r="136" spans="2:19" hidden="1" x14ac:dyDescent="0.3">
      <c r="D136" s="104" t="s">
        <v>353</v>
      </c>
      <c r="E136" s="104" t="s">
        <v>354</v>
      </c>
      <c r="F136" s="104" t="s">
        <v>355</v>
      </c>
      <c r="H136" s="104" t="s">
        <v>356</v>
      </c>
      <c r="I136" s="104" t="s">
        <v>357</v>
      </c>
    </row>
    <row r="137" spans="2:19" hidden="1" x14ac:dyDescent="0.3">
      <c r="D137" s="104" t="s">
        <v>358</v>
      </c>
      <c r="E137" s="104" t="s">
        <v>359</v>
      </c>
      <c r="F137" s="104" t="s">
        <v>360</v>
      </c>
      <c r="H137" s="104" t="s">
        <v>361</v>
      </c>
      <c r="I137" s="104" t="s">
        <v>362</v>
      </c>
    </row>
    <row r="138" spans="2:19" hidden="1" x14ac:dyDescent="0.3">
      <c r="D138" s="104" t="s">
        <v>363</v>
      </c>
      <c r="E138" s="104" t="s">
        <v>364</v>
      </c>
      <c r="F138" s="104" t="s">
        <v>365</v>
      </c>
      <c r="H138" s="104" t="s">
        <v>366</v>
      </c>
      <c r="I138" s="104" t="s">
        <v>367</v>
      </c>
    </row>
    <row r="139" spans="2:19" hidden="1" x14ac:dyDescent="0.3">
      <c r="D139" s="104" t="s">
        <v>368</v>
      </c>
      <c r="F139" s="104" t="s">
        <v>369</v>
      </c>
      <c r="G139" s="104" t="s">
        <v>370</v>
      </c>
      <c r="H139" s="104" t="s">
        <v>371</v>
      </c>
      <c r="I139" s="104" t="s">
        <v>372</v>
      </c>
      <c r="K139" s="104" t="s">
        <v>373</v>
      </c>
    </row>
    <row r="140" spans="2:19" hidden="1" x14ac:dyDescent="0.3">
      <c r="D140" s="104" t="s">
        <v>374</v>
      </c>
      <c r="F140" s="104" t="s">
        <v>375</v>
      </c>
      <c r="G140" s="104" t="s">
        <v>376</v>
      </c>
      <c r="H140" s="104" t="s">
        <v>377</v>
      </c>
      <c r="I140" s="104" t="s">
        <v>378</v>
      </c>
      <c r="K140" s="104" t="s">
        <v>379</v>
      </c>
      <c r="L140" s="104" t="s">
        <v>380</v>
      </c>
    </row>
    <row r="141" spans="2:19" hidden="1" x14ac:dyDescent="0.3">
      <c r="D141" s="104" t="s">
        <v>381</v>
      </c>
      <c r="E141" s="105" t="s">
        <v>382</v>
      </c>
      <c r="G141" s="104" t="s">
        <v>383</v>
      </c>
      <c r="H141" s="104" t="s">
        <v>384</v>
      </c>
      <c r="K141" s="104" t="s">
        <v>385</v>
      </c>
      <c r="L141" s="104" t="s">
        <v>386</v>
      </c>
    </row>
    <row r="142" spans="2:19" hidden="1" x14ac:dyDescent="0.3">
      <c r="D142" s="104" t="s">
        <v>387</v>
      </c>
      <c r="E142" s="106" t="s">
        <v>388</v>
      </c>
      <c r="K142" s="104" t="s">
        <v>389</v>
      </c>
      <c r="L142" s="104" t="s">
        <v>390</v>
      </c>
    </row>
    <row r="143" spans="2:19" hidden="1" x14ac:dyDescent="0.3">
      <c r="E143" s="107" t="s">
        <v>391</v>
      </c>
      <c r="H143" s="104" t="s">
        <v>392</v>
      </c>
      <c r="K143" s="104" t="s">
        <v>393</v>
      </c>
      <c r="L143" s="104" t="s">
        <v>394</v>
      </c>
    </row>
    <row r="144" spans="2:19" hidden="1" x14ac:dyDescent="0.3">
      <c r="H144" s="104" t="s">
        <v>395</v>
      </c>
      <c r="K144" s="104" t="s">
        <v>396</v>
      </c>
      <c r="L144" s="104" t="s">
        <v>397</v>
      </c>
    </row>
    <row r="145" spans="2:12" hidden="1" x14ac:dyDescent="0.3">
      <c r="H145" s="104" t="s">
        <v>398</v>
      </c>
      <c r="K145" s="104" t="s">
        <v>399</v>
      </c>
      <c r="L145" s="104" t="s">
        <v>400</v>
      </c>
    </row>
    <row r="146" spans="2:12" hidden="1" x14ac:dyDescent="0.3">
      <c r="B146" s="104" t="s">
        <v>401</v>
      </c>
      <c r="C146" s="104" t="s">
        <v>402</v>
      </c>
      <c r="D146" s="104" t="s">
        <v>401</v>
      </c>
      <c r="G146" s="104" t="s">
        <v>403</v>
      </c>
      <c r="H146" s="104" t="s">
        <v>404</v>
      </c>
      <c r="J146" s="104" t="s">
        <v>236</v>
      </c>
      <c r="K146" s="104" t="s">
        <v>405</v>
      </c>
      <c r="L146" s="104" t="s">
        <v>406</v>
      </c>
    </row>
    <row r="147" spans="2:12" hidden="1" x14ac:dyDescent="0.3">
      <c r="B147" s="104">
        <v>1</v>
      </c>
      <c r="C147" s="104" t="s">
        <v>407</v>
      </c>
      <c r="D147" s="104" t="s">
        <v>408</v>
      </c>
      <c r="E147" s="104" t="s">
        <v>302</v>
      </c>
      <c r="F147" s="104" t="s">
        <v>1</v>
      </c>
      <c r="G147" s="104" t="s">
        <v>409</v>
      </c>
      <c r="H147" s="104" t="s">
        <v>410</v>
      </c>
      <c r="J147" s="104" t="s">
        <v>385</v>
      </c>
      <c r="K147" s="104" t="s">
        <v>411</v>
      </c>
    </row>
    <row r="148" spans="2:12" hidden="1" x14ac:dyDescent="0.3">
      <c r="B148" s="104">
        <v>2</v>
      </c>
      <c r="C148" s="104" t="s">
        <v>412</v>
      </c>
      <c r="D148" s="104" t="s">
        <v>413</v>
      </c>
      <c r="E148" s="104" t="s">
        <v>286</v>
      </c>
      <c r="F148" s="104" t="s">
        <v>3</v>
      </c>
      <c r="G148" s="104" t="s">
        <v>414</v>
      </c>
      <c r="J148" s="104" t="s">
        <v>415</v>
      </c>
      <c r="K148" s="104" t="s">
        <v>416</v>
      </c>
    </row>
    <row r="149" spans="2:12" hidden="1" x14ac:dyDescent="0.3">
      <c r="B149" s="104">
        <v>3</v>
      </c>
      <c r="C149" s="104" t="s">
        <v>417</v>
      </c>
      <c r="D149" s="104" t="s">
        <v>418</v>
      </c>
      <c r="E149" s="104" t="s">
        <v>266</v>
      </c>
      <c r="G149" s="104" t="s">
        <v>419</v>
      </c>
      <c r="J149" s="104" t="s">
        <v>420</v>
      </c>
      <c r="K149" s="104" t="s">
        <v>421</v>
      </c>
    </row>
    <row r="150" spans="2:12" hidden="1" x14ac:dyDescent="0.3">
      <c r="B150" s="104">
        <v>4</v>
      </c>
      <c r="C150" s="104" t="s">
        <v>410</v>
      </c>
      <c r="H150" s="104" t="s">
        <v>422</v>
      </c>
      <c r="I150" s="104" t="s">
        <v>423</v>
      </c>
      <c r="J150" s="104" t="s">
        <v>424</v>
      </c>
      <c r="K150" s="104" t="s">
        <v>425</v>
      </c>
    </row>
    <row r="151" spans="2:12" hidden="1" x14ac:dyDescent="0.3">
      <c r="D151" s="104" t="s">
        <v>419</v>
      </c>
      <c r="H151" s="104" t="s">
        <v>426</v>
      </c>
      <c r="I151" s="104" t="s">
        <v>427</v>
      </c>
      <c r="J151" s="104" t="s">
        <v>428</v>
      </c>
      <c r="K151" s="104" t="s">
        <v>429</v>
      </c>
    </row>
    <row r="152" spans="2:12" hidden="1" x14ac:dyDescent="0.3">
      <c r="D152" s="104" t="s">
        <v>430</v>
      </c>
      <c r="H152" s="104" t="s">
        <v>431</v>
      </c>
      <c r="I152" s="104" t="s">
        <v>432</v>
      </c>
      <c r="J152" s="104" t="s">
        <v>433</v>
      </c>
      <c r="K152" s="104" t="s">
        <v>434</v>
      </c>
    </row>
    <row r="153" spans="2:12" hidden="1" x14ac:dyDescent="0.3">
      <c r="D153" s="104" t="s">
        <v>435</v>
      </c>
      <c r="H153" s="104" t="s">
        <v>436</v>
      </c>
      <c r="J153" s="104" t="s">
        <v>437</v>
      </c>
      <c r="K153" s="104" t="s">
        <v>438</v>
      </c>
    </row>
    <row r="154" spans="2:12" hidden="1" x14ac:dyDescent="0.3">
      <c r="H154" s="104" t="s">
        <v>439</v>
      </c>
      <c r="J154" s="104" t="s">
        <v>440</v>
      </c>
    </row>
    <row r="155" spans="2:12" ht="57.6" hidden="1" x14ac:dyDescent="0.3">
      <c r="D155" s="108" t="s">
        <v>441</v>
      </c>
      <c r="E155" s="104" t="s">
        <v>442</v>
      </c>
      <c r="F155" s="104" t="s">
        <v>443</v>
      </c>
      <c r="G155" s="104" t="s">
        <v>444</v>
      </c>
      <c r="H155" s="104" t="s">
        <v>445</v>
      </c>
      <c r="I155" s="104" t="s">
        <v>446</v>
      </c>
      <c r="J155" s="104" t="s">
        <v>447</v>
      </c>
      <c r="K155" s="104" t="s">
        <v>448</v>
      </c>
    </row>
    <row r="156" spans="2:12" ht="72" hidden="1" x14ac:dyDescent="0.3">
      <c r="B156" s="104" t="s">
        <v>550</v>
      </c>
      <c r="C156" s="104" t="s">
        <v>549</v>
      </c>
      <c r="D156" s="108" t="s">
        <v>449</v>
      </c>
      <c r="E156" s="104" t="s">
        <v>450</v>
      </c>
      <c r="F156" s="104" t="s">
        <v>451</v>
      </c>
      <c r="G156" s="104" t="s">
        <v>452</v>
      </c>
      <c r="H156" s="104" t="s">
        <v>453</v>
      </c>
      <c r="I156" s="104" t="s">
        <v>454</v>
      </c>
      <c r="J156" s="104" t="s">
        <v>455</v>
      </c>
      <c r="K156" s="104" t="s">
        <v>456</v>
      </c>
    </row>
    <row r="157" spans="2:12" ht="43.2" hidden="1" x14ac:dyDescent="0.3">
      <c r="B157" s="104" t="s">
        <v>551</v>
      </c>
      <c r="C157" s="104" t="s">
        <v>548</v>
      </c>
      <c r="D157" s="108" t="s">
        <v>457</v>
      </c>
      <c r="E157" s="104" t="s">
        <v>458</v>
      </c>
      <c r="F157" s="104" t="s">
        <v>459</v>
      </c>
      <c r="G157" s="104" t="s">
        <v>460</v>
      </c>
      <c r="H157" s="104" t="s">
        <v>461</v>
      </c>
      <c r="I157" s="104" t="s">
        <v>462</v>
      </c>
      <c r="J157" s="104" t="s">
        <v>463</v>
      </c>
      <c r="K157" s="104" t="s">
        <v>464</v>
      </c>
    </row>
    <row r="158" spans="2:12" hidden="1" x14ac:dyDescent="0.3">
      <c r="B158" s="104" t="s">
        <v>552</v>
      </c>
      <c r="C158" s="104" t="s">
        <v>547</v>
      </c>
      <c r="F158" s="104" t="s">
        <v>465</v>
      </c>
      <c r="G158" s="104" t="s">
        <v>466</v>
      </c>
      <c r="H158" s="104" t="s">
        <v>467</v>
      </c>
      <c r="I158" s="104" t="s">
        <v>468</v>
      </c>
      <c r="J158" s="104" t="s">
        <v>469</v>
      </c>
      <c r="K158" s="104" t="s">
        <v>470</v>
      </c>
    </row>
    <row r="159" spans="2:12" hidden="1" x14ac:dyDescent="0.3">
      <c r="B159" s="104" t="s">
        <v>553</v>
      </c>
      <c r="G159" s="104" t="s">
        <v>471</v>
      </c>
      <c r="H159" s="104" t="s">
        <v>472</v>
      </c>
      <c r="I159" s="104" t="s">
        <v>473</v>
      </c>
      <c r="J159" s="104" t="s">
        <v>474</v>
      </c>
      <c r="K159" s="104" t="s">
        <v>475</v>
      </c>
    </row>
    <row r="160" spans="2:12" hidden="1" x14ac:dyDescent="0.3">
      <c r="C160" s="104" t="s">
        <v>476</v>
      </c>
      <c r="J160" s="104" t="s">
        <v>477</v>
      </c>
    </row>
    <row r="161" spans="2:10" hidden="1" x14ac:dyDescent="0.3">
      <c r="C161" s="104" t="s">
        <v>478</v>
      </c>
      <c r="I161" s="104" t="s">
        <v>479</v>
      </c>
      <c r="J161" s="104" t="s">
        <v>480</v>
      </c>
    </row>
    <row r="162" spans="2:10" hidden="1" x14ac:dyDescent="0.3">
      <c r="B162" s="109" t="s">
        <v>554</v>
      </c>
      <c r="C162" s="104" t="s">
        <v>481</v>
      </c>
      <c r="I162" s="104" t="s">
        <v>482</v>
      </c>
      <c r="J162" s="104" t="s">
        <v>483</v>
      </c>
    </row>
    <row r="163" spans="2:10" hidden="1" x14ac:dyDescent="0.3">
      <c r="B163" s="109" t="s">
        <v>6</v>
      </c>
      <c r="C163" s="104" t="s">
        <v>484</v>
      </c>
      <c r="D163" s="104" t="s">
        <v>485</v>
      </c>
      <c r="E163" s="104" t="s">
        <v>486</v>
      </c>
      <c r="I163" s="104" t="s">
        <v>487</v>
      </c>
      <c r="J163" s="104" t="s">
        <v>236</v>
      </c>
    </row>
    <row r="164" spans="2:10" hidden="1" x14ac:dyDescent="0.3">
      <c r="B164" s="109" t="s">
        <v>2</v>
      </c>
      <c r="D164" s="104" t="s">
        <v>488</v>
      </c>
      <c r="E164" s="104" t="s">
        <v>489</v>
      </c>
      <c r="H164" s="104" t="s">
        <v>361</v>
      </c>
      <c r="I164" s="104" t="s">
        <v>490</v>
      </c>
    </row>
    <row r="165" spans="2:10" hidden="1" x14ac:dyDescent="0.3">
      <c r="B165" s="109" t="s">
        <v>7</v>
      </c>
      <c r="D165" s="104" t="s">
        <v>491</v>
      </c>
      <c r="E165" s="104" t="s">
        <v>492</v>
      </c>
      <c r="H165" s="104" t="s">
        <v>371</v>
      </c>
      <c r="I165" s="104" t="s">
        <v>493</v>
      </c>
      <c r="J165" s="104" t="s">
        <v>494</v>
      </c>
    </row>
    <row r="166" spans="2:10" hidden="1" x14ac:dyDescent="0.3">
      <c r="B166" s="109" t="s">
        <v>555</v>
      </c>
      <c r="C166" s="104" t="s">
        <v>495</v>
      </c>
      <c r="D166" s="104" t="s">
        <v>496</v>
      </c>
      <c r="H166" s="104" t="s">
        <v>377</v>
      </c>
      <c r="I166" s="104" t="s">
        <v>497</v>
      </c>
      <c r="J166" s="104" t="s">
        <v>498</v>
      </c>
    </row>
    <row r="167" spans="2:10" hidden="1" x14ac:dyDescent="0.3">
      <c r="B167" s="109" t="s">
        <v>556</v>
      </c>
      <c r="C167" s="104" t="s">
        <v>499</v>
      </c>
      <c r="H167" s="104" t="s">
        <v>384</v>
      </c>
      <c r="I167" s="104" t="s">
        <v>500</v>
      </c>
    </row>
    <row r="168" spans="2:10" hidden="1" x14ac:dyDescent="0.3">
      <c r="B168" s="109" t="s">
        <v>557</v>
      </c>
      <c r="C168" s="104" t="s">
        <v>501</v>
      </c>
      <c r="E168" s="104" t="s">
        <v>502</v>
      </c>
      <c r="H168" s="104" t="s">
        <v>503</v>
      </c>
      <c r="I168" s="104" t="s">
        <v>504</v>
      </c>
    </row>
    <row r="169" spans="2:10" hidden="1" x14ac:dyDescent="0.3">
      <c r="B169" s="109" t="s">
        <v>558</v>
      </c>
      <c r="C169" s="104" t="s">
        <v>505</v>
      </c>
      <c r="E169" s="104" t="s">
        <v>506</v>
      </c>
      <c r="H169" s="104" t="s">
        <v>507</v>
      </c>
      <c r="I169" s="104" t="s">
        <v>508</v>
      </c>
    </row>
    <row r="170" spans="2:10" hidden="1" x14ac:dyDescent="0.3">
      <c r="B170" s="109" t="s">
        <v>559</v>
      </c>
      <c r="C170" s="104" t="s">
        <v>509</v>
      </c>
      <c r="E170" s="104" t="s">
        <v>510</v>
      </c>
      <c r="H170" s="104" t="s">
        <v>511</v>
      </c>
      <c r="I170" s="104" t="s">
        <v>512</v>
      </c>
    </row>
    <row r="171" spans="2:10" hidden="1" x14ac:dyDescent="0.3">
      <c r="B171" s="109" t="s">
        <v>560</v>
      </c>
      <c r="C171" s="104" t="s">
        <v>513</v>
      </c>
      <c r="E171" s="104" t="s">
        <v>514</v>
      </c>
      <c r="H171" s="104" t="s">
        <v>515</v>
      </c>
      <c r="I171" s="104" t="s">
        <v>516</v>
      </c>
    </row>
    <row r="172" spans="2:10" hidden="1" x14ac:dyDescent="0.3">
      <c r="B172" s="109" t="s">
        <v>561</v>
      </c>
      <c r="C172" s="104" t="s">
        <v>517</v>
      </c>
      <c r="E172" s="104" t="s">
        <v>518</v>
      </c>
      <c r="H172" s="104" t="s">
        <v>519</v>
      </c>
      <c r="I172" s="104" t="s">
        <v>520</v>
      </c>
    </row>
    <row r="173" spans="2:10" hidden="1" x14ac:dyDescent="0.3">
      <c r="B173" s="109" t="s">
        <v>562</v>
      </c>
      <c r="C173" s="104" t="s">
        <v>236</v>
      </c>
      <c r="E173" s="104" t="s">
        <v>521</v>
      </c>
      <c r="H173" s="104" t="s">
        <v>522</v>
      </c>
      <c r="I173" s="104" t="s">
        <v>523</v>
      </c>
    </row>
    <row r="174" spans="2:10" hidden="1" x14ac:dyDescent="0.3">
      <c r="B174" s="109" t="s">
        <v>563</v>
      </c>
      <c r="E174" s="104" t="s">
        <v>524</v>
      </c>
      <c r="H174" s="104" t="s">
        <v>525</v>
      </c>
      <c r="I174" s="104" t="s">
        <v>526</v>
      </c>
    </row>
    <row r="175" spans="2:10" hidden="1" x14ac:dyDescent="0.3">
      <c r="B175" s="109" t="s">
        <v>564</v>
      </c>
      <c r="E175" s="104" t="s">
        <v>527</v>
      </c>
      <c r="H175" s="104" t="s">
        <v>528</v>
      </c>
      <c r="I175" s="104" t="s">
        <v>529</v>
      </c>
    </row>
    <row r="176" spans="2:10" hidden="1" x14ac:dyDescent="0.3">
      <c r="B176" s="109" t="s">
        <v>565</v>
      </c>
      <c r="E176" s="104" t="s">
        <v>530</v>
      </c>
      <c r="H176" s="104" t="s">
        <v>531</v>
      </c>
      <c r="I176" s="104" t="s">
        <v>532</v>
      </c>
    </row>
    <row r="177" spans="2:9" hidden="1" x14ac:dyDescent="0.3">
      <c r="B177" s="109" t="s">
        <v>566</v>
      </c>
      <c r="H177" s="104" t="s">
        <v>533</v>
      </c>
      <c r="I177" s="104" t="s">
        <v>534</v>
      </c>
    </row>
    <row r="178" spans="2:9" hidden="1" x14ac:dyDescent="0.3">
      <c r="B178" s="109" t="s">
        <v>567</v>
      </c>
      <c r="H178" s="104" t="s">
        <v>535</v>
      </c>
    </row>
    <row r="179" spans="2:9" hidden="1" x14ac:dyDescent="0.3">
      <c r="B179" s="109" t="s">
        <v>568</v>
      </c>
      <c r="H179" s="104" t="s">
        <v>536</v>
      </c>
    </row>
    <row r="180" spans="2:9" hidden="1" x14ac:dyDescent="0.3">
      <c r="B180" s="109" t="s">
        <v>569</v>
      </c>
      <c r="H180" s="104" t="s">
        <v>537</v>
      </c>
    </row>
    <row r="181" spans="2:9" hidden="1" x14ac:dyDescent="0.3">
      <c r="B181" s="109" t="s">
        <v>570</v>
      </c>
      <c r="H181" s="104" t="s">
        <v>538</v>
      </c>
    </row>
    <row r="182" spans="2:9" hidden="1" x14ac:dyDescent="0.3">
      <c r="B182" s="109" t="s">
        <v>571</v>
      </c>
      <c r="D182" t="s">
        <v>539</v>
      </c>
      <c r="H182" s="104" t="s">
        <v>540</v>
      </c>
    </row>
    <row r="183" spans="2:9" hidden="1" x14ac:dyDescent="0.3">
      <c r="B183" s="109" t="s">
        <v>572</v>
      </c>
      <c r="D183" t="s">
        <v>541</v>
      </c>
      <c r="H183" s="104" t="s">
        <v>542</v>
      </c>
    </row>
    <row r="184" spans="2:9" hidden="1" x14ac:dyDescent="0.3">
      <c r="B184" s="109" t="s">
        <v>573</v>
      </c>
      <c r="D184" t="s">
        <v>543</v>
      </c>
      <c r="H184" s="104" t="s">
        <v>544</v>
      </c>
    </row>
    <row r="185" spans="2:9" hidden="1" x14ac:dyDescent="0.3">
      <c r="B185" s="109" t="s">
        <v>574</v>
      </c>
      <c r="D185" t="s">
        <v>541</v>
      </c>
      <c r="H185" s="104" t="s">
        <v>545</v>
      </c>
    </row>
    <row r="186" spans="2:9" hidden="1" x14ac:dyDescent="0.3">
      <c r="B186" s="109" t="s">
        <v>575</v>
      </c>
      <c r="D186" t="s">
        <v>546</v>
      </c>
    </row>
    <row r="187" spans="2:9" hidden="1" x14ac:dyDescent="0.3">
      <c r="B187" s="109" t="s">
        <v>576</v>
      </c>
      <c r="D187" t="s">
        <v>541</v>
      </c>
    </row>
    <row r="188" spans="2:9" hidden="1" x14ac:dyDescent="0.3">
      <c r="B188" s="109" t="s">
        <v>577</v>
      </c>
    </row>
    <row r="189" spans="2:9" hidden="1" x14ac:dyDescent="0.3">
      <c r="B189" s="109" t="s">
        <v>578</v>
      </c>
    </row>
    <row r="190" spans="2:9" hidden="1" x14ac:dyDescent="0.3">
      <c r="B190" s="109" t="s">
        <v>579</v>
      </c>
    </row>
    <row r="191" spans="2:9" hidden="1" x14ac:dyDescent="0.3">
      <c r="B191" s="109" t="s">
        <v>580</v>
      </c>
    </row>
    <row r="192" spans="2:9" hidden="1" x14ac:dyDescent="0.3">
      <c r="B192" s="109" t="s">
        <v>581</v>
      </c>
    </row>
    <row r="193" spans="2:2" hidden="1" x14ac:dyDescent="0.3">
      <c r="B193" s="109" t="s">
        <v>582</v>
      </c>
    </row>
    <row r="194" spans="2:2" hidden="1" x14ac:dyDescent="0.3">
      <c r="B194" s="109" t="s">
        <v>583</v>
      </c>
    </row>
    <row r="195" spans="2:2" hidden="1" x14ac:dyDescent="0.3">
      <c r="B195" s="109" t="s">
        <v>584</v>
      </c>
    </row>
    <row r="196" spans="2:2" hidden="1" x14ac:dyDescent="0.3">
      <c r="B196" s="109" t="s">
        <v>585</v>
      </c>
    </row>
    <row r="197" spans="2:2" hidden="1" x14ac:dyDescent="0.3">
      <c r="B197" s="109" t="s">
        <v>9</v>
      </c>
    </row>
    <row r="198" spans="2:2" hidden="1" x14ac:dyDescent="0.3">
      <c r="B198" s="109" t="s">
        <v>14</v>
      </c>
    </row>
    <row r="199" spans="2:2" hidden="1" x14ac:dyDescent="0.3">
      <c r="B199" s="109" t="s">
        <v>16</v>
      </c>
    </row>
    <row r="200" spans="2:2" hidden="1" x14ac:dyDescent="0.3">
      <c r="B200" s="109" t="s">
        <v>18</v>
      </c>
    </row>
    <row r="201" spans="2:2" hidden="1" x14ac:dyDescent="0.3">
      <c r="B201" s="109" t="s">
        <v>5</v>
      </c>
    </row>
    <row r="202" spans="2:2" hidden="1" x14ac:dyDescent="0.3">
      <c r="B202" s="109" t="s">
        <v>20</v>
      </c>
    </row>
    <row r="203" spans="2:2" hidden="1" x14ac:dyDescent="0.3">
      <c r="B203" s="109" t="s">
        <v>22</v>
      </c>
    </row>
    <row r="204" spans="2:2" hidden="1" x14ac:dyDescent="0.3">
      <c r="B204" s="109" t="s">
        <v>24</v>
      </c>
    </row>
    <row r="205" spans="2:2" hidden="1" x14ac:dyDescent="0.3">
      <c r="B205" s="109" t="s">
        <v>25</v>
      </c>
    </row>
    <row r="206" spans="2:2" hidden="1" x14ac:dyDescent="0.3">
      <c r="B206" s="109" t="s">
        <v>26</v>
      </c>
    </row>
    <row r="207" spans="2:2" hidden="1" x14ac:dyDescent="0.3">
      <c r="B207" s="109" t="s">
        <v>27</v>
      </c>
    </row>
    <row r="208" spans="2:2" hidden="1" x14ac:dyDescent="0.3">
      <c r="B208" s="109" t="s">
        <v>586</v>
      </c>
    </row>
    <row r="209" spans="2:2" hidden="1" x14ac:dyDescent="0.3">
      <c r="B209" s="109" t="s">
        <v>587</v>
      </c>
    </row>
    <row r="210" spans="2:2" hidden="1" x14ac:dyDescent="0.3">
      <c r="B210" s="109" t="s">
        <v>31</v>
      </c>
    </row>
    <row r="211" spans="2:2" hidden="1" x14ac:dyDescent="0.3">
      <c r="B211" s="109" t="s">
        <v>33</v>
      </c>
    </row>
    <row r="212" spans="2:2" hidden="1" x14ac:dyDescent="0.3">
      <c r="B212" s="109" t="s">
        <v>37</v>
      </c>
    </row>
    <row r="213" spans="2:2" hidden="1" x14ac:dyDescent="0.3">
      <c r="B213" s="109" t="s">
        <v>588</v>
      </c>
    </row>
    <row r="214" spans="2:2" hidden="1" x14ac:dyDescent="0.3">
      <c r="B214" s="109" t="s">
        <v>589</v>
      </c>
    </row>
    <row r="215" spans="2:2" hidden="1" x14ac:dyDescent="0.3">
      <c r="B215" s="109" t="s">
        <v>590</v>
      </c>
    </row>
    <row r="216" spans="2:2" hidden="1" x14ac:dyDescent="0.3">
      <c r="B216" s="109" t="s">
        <v>35</v>
      </c>
    </row>
    <row r="217" spans="2:2" hidden="1" x14ac:dyDescent="0.3">
      <c r="B217" s="109" t="s">
        <v>36</v>
      </c>
    </row>
    <row r="218" spans="2:2" hidden="1" x14ac:dyDescent="0.3">
      <c r="B218" s="109" t="s">
        <v>39</v>
      </c>
    </row>
    <row r="219" spans="2:2" hidden="1" x14ac:dyDescent="0.3">
      <c r="B219" s="109" t="s">
        <v>41</v>
      </c>
    </row>
    <row r="220" spans="2:2" hidden="1" x14ac:dyDescent="0.3">
      <c r="B220" s="109" t="s">
        <v>591</v>
      </c>
    </row>
    <row r="221" spans="2:2" hidden="1" x14ac:dyDescent="0.3">
      <c r="B221" s="109" t="s">
        <v>40</v>
      </c>
    </row>
    <row r="222" spans="2:2" hidden="1" x14ac:dyDescent="0.3">
      <c r="B222" s="109" t="s">
        <v>42</v>
      </c>
    </row>
    <row r="223" spans="2:2" hidden="1" x14ac:dyDescent="0.3">
      <c r="B223" s="109" t="s">
        <v>45</v>
      </c>
    </row>
    <row r="224" spans="2:2" hidden="1" x14ac:dyDescent="0.3">
      <c r="B224" s="109" t="s">
        <v>44</v>
      </c>
    </row>
    <row r="225" spans="2:2" hidden="1" x14ac:dyDescent="0.3">
      <c r="B225" s="109" t="s">
        <v>592</v>
      </c>
    </row>
    <row r="226" spans="2:2" hidden="1" x14ac:dyDescent="0.3">
      <c r="B226" s="109" t="s">
        <v>51</v>
      </c>
    </row>
    <row r="227" spans="2:2" hidden="1" x14ac:dyDescent="0.3">
      <c r="B227" s="109" t="s">
        <v>53</v>
      </c>
    </row>
    <row r="228" spans="2:2" hidden="1" x14ac:dyDescent="0.3">
      <c r="B228" s="109" t="s">
        <v>54</v>
      </c>
    </row>
    <row r="229" spans="2:2" hidden="1" x14ac:dyDescent="0.3">
      <c r="B229" s="109" t="s">
        <v>55</v>
      </c>
    </row>
    <row r="230" spans="2:2" hidden="1" x14ac:dyDescent="0.3">
      <c r="B230" s="109" t="s">
        <v>593</v>
      </c>
    </row>
    <row r="231" spans="2:2" hidden="1" x14ac:dyDescent="0.3">
      <c r="B231" s="109" t="s">
        <v>594</v>
      </c>
    </row>
    <row r="232" spans="2:2" hidden="1" x14ac:dyDescent="0.3">
      <c r="B232" s="109" t="s">
        <v>56</v>
      </c>
    </row>
    <row r="233" spans="2:2" hidden="1" x14ac:dyDescent="0.3">
      <c r="B233" s="109" t="s">
        <v>110</v>
      </c>
    </row>
    <row r="234" spans="2:2" hidden="1" x14ac:dyDescent="0.3">
      <c r="B234" s="109" t="s">
        <v>595</v>
      </c>
    </row>
    <row r="235" spans="2:2" ht="28.8" hidden="1" x14ac:dyDescent="0.3">
      <c r="B235" s="109" t="s">
        <v>596</v>
      </c>
    </row>
    <row r="236" spans="2:2" hidden="1" x14ac:dyDescent="0.3">
      <c r="B236" s="109" t="s">
        <v>61</v>
      </c>
    </row>
    <row r="237" spans="2:2" hidden="1" x14ac:dyDescent="0.3">
      <c r="B237" s="109" t="s">
        <v>63</v>
      </c>
    </row>
    <row r="238" spans="2:2" hidden="1" x14ac:dyDescent="0.3">
      <c r="B238" s="109" t="s">
        <v>597</v>
      </c>
    </row>
    <row r="239" spans="2:2" hidden="1" x14ac:dyDescent="0.3">
      <c r="B239" s="109" t="s">
        <v>111</v>
      </c>
    </row>
    <row r="240" spans="2:2" hidden="1" x14ac:dyDescent="0.3">
      <c r="B240" s="109" t="s">
        <v>128</v>
      </c>
    </row>
    <row r="241" spans="2:2" hidden="1" x14ac:dyDescent="0.3">
      <c r="B241" s="109" t="s">
        <v>62</v>
      </c>
    </row>
    <row r="242" spans="2:2" hidden="1" x14ac:dyDescent="0.3">
      <c r="B242" s="109" t="s">
        <v>66</v>
      </c>
    </row>
    <row r="243" spans="2:2" hidden="1" x14ac:dyDescent="0.3">
      <c r="B243" s="109" t="s">
        <v>60</v>
      </c>
    </row>
    <row r="244" spans="2:2" hidden="1" x14ac:dyDescent="0.3">
      <c r="B244" s="109" t="s">
        <v>82</v>
      </c>
    </row>
    <row r="245" spans="2:2" hidden="1" x14ac:dyDescent="0.3">
      <c r="B245" s="109" t="s">
        <v>598</v>
      </c>
    </row>
    <row r="246" spans="2:2" hidden="1" x14ac:dyDescent="0.3">
      <c r="B246" s="109" t="s">
        <v>68</v>
      </c>
    </row>
    <row r="247" spans="2:2" hidden="1" x14ac:dyDescent="0.3">
      <c r="B247" s="109" t="s">
        <v>71</v>
      </c>
    </row>
    <row r="248" spans="2:2" hidden="1" x14ac:dyDescent="0.3">
      <c r="B248" s="109" t="s">
        <v>77</v>
      </c>
    </row>
    <row r="249" spans="2:2" hidden="1" x14ac:dyDescent="0.3">
      <c r="B249" s="109" t="s">
        <v>74</v>
      </c>
    </row>
    <row r="250" spans="2:2" ht="28.8" hidden="1" x14ac:dyDescent="0.3">
      <c r="B250" s="109" t="s">
        <v>599</v>
      </c>
    </row>
    <row r="251" spans="2:2" hidden="1" x14ac:dyDescent="0.3">
      <c r="B251" s="109" t="s">
        <v>72</v>
      </c>
    </row>
    <row r="252" spans="2:2" hidden="1" x14ac:dyDescent="0.3">
      <c r="B252" s="109" t="s">
        <v>73</v>
      </c>
    </row>
    <row r="253" spans="2:2" hidden="1" x14ac:dyDescent="0.3">
      <c r="B253" s="109" t="s">
        <v>84</v>
      </c>
    </row>
    <row r="254" spans="2:2" hidden="1" x14ac:dyDescent="0.3">
      <c r="B254" s="109" t="s">
        <v>81</v>
      </c>
    </row>
    <row r="255" spans="2:2" hidden="1" x14ac:dyDescent="0.3">
      <c r="B255" s="109" t="s">
        <v>80</v>
      </c>
    </row>
    <row r="256" spans="2:2" hidden="1" x14ac:dyDescent="0.3">
      <c r="B256" s="109" t="s">
        <v>83</v>
      </c>
    </row>
    <row r="257" spans="2:2" hidden="1" x14ac:dyDescent="0.3">
      <c r="B257" s="109" t="s">
        <v>75</v>
      </c>
    </row>
    <row r="258" spans="2:2" hidden="1" x14ac:dyDescent="0.3">
      <c r="B258" s="109" t="s">
        <v>76</v>
      </c>
    </row>
    <row r="259" spans="2:2" hidden="1" x14ac:dyDescent="0.3">
      <c r="B259" s="109" t="s">
        <v>69</v>
      </c>
    </row>
    <row r="260" spans="2:2" hidden="1" x14ac:dyDescent="0.3">
      <c r="B260" s="109" t="s">
        <v>70</v>
      </c>
    </row>
    <row r="261" spans="2:2" hidden="1" x14ac:dyDescent="0.3">
      <c r="B261" s="109" t="s">
        <v>85</v>
      </c>
    </row>
    <row r="262" spans="2:2" hidden="1" x14ac:dyDescent="0.3">
      <c r="B262" s="109" t="s">
        <v>91</v>
      </c>
    </row>
    <row r="263" spans="2:2" hidden="1" x14ac:dyDescent="0.3">
      <c r="B263" s="109" t="s">
        <v>92</v>
      </c>
    </row>
    <row r="264" spans="2:2" hidden="1" x14ac:dyDescent="0.3">
      <c r="B264" s="109" t="s">
        <v>90</v>
      </c>
    </row>
    <row r="265" spans="2:2" hidden="1" x14ac:dyDescent="0.3">
      <c r="B265" s="109" t="s">
        <v>600</v>
      </c>
    </row>
    <row r="266" spans="2:2" hidden="1" x14ac:dyDescent="0.3">
      <c r="B266" s="109" t="s">
        <v>87</v>
      </c>
    </row>
    <row r="267" spans="2:2" hidden="1" x14ac:dyDescent="0.3">
      <c r="B267" s="109" t="s">
        <v>86</v>
      </c>
    </row>
    <row r="268" spans="2:2" hidden="1" x14ac:dyDescent="0.3">
      <c r="B268" s="109" t="s">
        <v>94</v>
      </c>
    </row>
    <row r="269" spans="2:2" hidden="1" x14ac:dyDescent="0.3">
      <c r="B269" s="109" t="s">
        <v>95</v>
      </c>
    </row>
    <row r="270" spans="2:2" hidden="1" x14ac:dyDescent="0.3">
      <c r="B270" s="109" t="s">
        <v>97</v>
      </c>
    </row>
    <row r="271" spans="2:2" hidden="1" x14ac:dyDescent="0.3">
      <c r="B271" s="109" t="s">
        <v>100</v>
      </c>
    </row>
    <row r="272" spans="2:2" hidden="1" x14ac:dyDescent="0.3">
      <c r="B272" s="109" t="s">
        <v>101</v>
      </c>
    </row>
    <row r="273" spans="2:2" hidden="1" x14ac:dyDescent="0.3">
      <c r="B273" s="109" t="s">
        <v>96</v>
      </c>
    </row>
    <row r="274" spans="2:2" hidden="1" x14ac:dyDescent="0.3">
      <c r="B274" s="109" t="s">
        <v>98</v>
      </c>
    </row>
    <row r="275" spans="2:2" hidden="1" x14ac:dyDescent="0.3">
      <c r="B275" s="109" t="s">
        <v>102</v>
      </c>
    </row>
    <row r="276" spans="2:2" hidden="1" x14ac:dyDescent="0.3">
      <c r="B276" s="109" t="s">
        <v>601</v>
      </c>
    </row>
    <row r="277" spans="2:2" hidden="1" x14ac:dyDescent="0.3">
      <c r="B277" s="109" t="s">
        <v>99</v>
      </c>
    </row>
    <row r="278" spans="2:2" hidden="1" x14ac:dyDescent="0.3">
      <c r="B278" s="109" t="s">
        <v>107</v>
      </c>
    </row>
    <row r="279" spans="2:2" hidden="1" x14ac:dyDescent="0.3">
      <c r="B279" s="109" t="s">
        <v>108</v>
      </c>
    </row>
    <row r="280" spans="2:2" hidden="1" x14ac:dyDescent="0.3">
      <c r="B280" s="109" t="s">
        <v>109</v>
      </c>
    </row>
    <row r="281" spans="2:2" hidden="1" x14ac:dyDescent="0.3">
      <c r="B281" s="109" t="s">
        <v>116</v>
      </c>
    </row>
    <row r="282" spans="2:2" hidden="1" x14ac:dyDescent="0.3">
      <c r="B282" s="109" t="s">
        <v>129</v>
      </c>
    </row>
    <row r="283" spans="2:2" hidden="1" x14ac:dyDescent="0.3">
      <c r="B283" s="109" t="s">
        <v>117</v>
      </c>
    </row>
    <row r="284" spans="2:2" hidden="1" x14ac:dyDescent="0.3">
      <c r="B284" s="109" t="s">
        <v>124</v>
      </c>
    </row>
    <row r="285" spans="2:2" hidden="1" x14ac:dyDescent="0.3">
      <c r="B285" s="109" t="s">
        <v>120</v>
      </c>
    </row>
    <row r="286" spans="2:2" hidden="1" x14ac:dyDescent="0.3">
      <c r="B286" s="109" t="s">
        <v>23</v>
      </c>
    </row>
    <row r="287" spans="2:2" hidden="1" x14ac:dyDescent="0.3">
      <c r="B287" s="109" t="s">
        <v>114</v>
      </c>
    </row>
    <row r="288" spans="2:2" hidden="1" x14ac:dyDescent="0.3">
      <c r="B288" s="109" t="s">
        <v>118</v>
      </c>
    </row>
    <row r="289" spans="2:2" hidden="1" x14ac:dyDescent="0.3">
      <c r="B289" s="109" t="s">
        <v>115</v>
      </c>
    </row>
    <row r="290" spans="2:2" hidden="1" x14ac:dyDescent="0.3">
      <c r="B290" s="109" t="s">
        <v>130</v>
      </c>
    </row>
    <row r="291" spans="2:2" hidden="1" x14ac:dyDescent="0.3">
      <c r="B291" s="109" t="s">
        <v>602</v>
      </c>
    </row>
    <row r="292" spans="2:2" hidden="1" x14ac:dyDescent="0.3">
      <c r="B292" s="109" t="s">
        <v>123</v>
      </c>
    </row>
    <row r="293" spans="2:2" hidden="1" x14ac:dyDescent="0.3">
      <c r="B293" s="109" t="s">
        <v>131</v>
      </c>
    </row>
    <row r="294" spans="2:2" hidden="1" x14ac:dyDescent="0.3">
      <c r="B294" s="109" t="s">
        <v>119</v>
      </c>
    </row>
    <row r="295" spans="2:2" hidden="1" x14ac:dyDescent="0.3">
      <c r="B295" s="109" t="s">
        <v>134</v>
      </c>
    </row>
    <row r="296" spans="2:2" hidden="1" x14ac:dyDescent="0.3">
      <c r="B296" s="109" t="s">
        <v>603</v>
      </c>
    </row>
    <row r="297" spans="2:2" hidden="1" x14ac:dyDescent="0.3">
      <c r="B297" s="109" t="s">
        <v>139</v>
      </c>
    </row>
    <row r="298" spans="2:2" hidden="1" x14ac:dyDescent="0.3">
      <c r="B298" s="109" t="s">
        <v>136</v>
      </c>
    </row>
    <row r="299" spans="2:2" hidden="1" x14ac:dyDescent="0.3">
      <c r="B299" s="109" t="s">
        <v>135</v>
      </c>
    </row>
    <row r="300" spans="2:2" hidden="1" x14ac:dyDescent="0.3">
      <c r="B300" s="109" t="s">
        <v>144</v>
      </c>
    </row>
    <row r="301" spans="2:2" hidden="1" x14ac:dyDescent="0.3">
      <c r="B301" s="109" t="s">
        <v>140</v>
      </c>
    </row>
    <row r="302" spans="2:2" hidden="1" x14ac:dyDescent="0.3">
      <c r="B302" s="109" t="s">
        <v>141</v>
      </c>
    </row>
    <row r="303" spans="2:2" hidden="1" x14ac:dyDescent="0.3">
      <c r="B303" s="109" t="s">
        <v>142</v>
      </c>
    </row>
    <row r="304" spans="2:2" hidden="1" x14ac:dyDescent="0.3">
      <c r="B304" s="109" t="s">
        <v>143</v>
      </c>
    </row>
    <row r="305" spans="2:2" hidden="1" x14ac:dyDescent="0.3">
      <c r="B305" s="109" t="s">
        <v>145</v>
      </c>
    </row>
    <row r="306" spans="2:2" hidden="1" x14ac:dyDescent="0.3">
      <c r="B306" s="109" t="s">
        <v>604</v>
      </c>
    </row>
    <row r="307" spans="2:2" hidden="1" x14ac:dyDescent="0.3">
      <c r="B307" s="109" t="s">
        <v>146</v>
      </c>
    </row>
    <row r="308" spans="2:2" hidden="1" x14ac:dyDescent="0.3">
      <c r="B308" s="109" t="s">
        <v>147</v>
      </c>
    </row>
    <row r="309" spans="2:2" hidden="1" x14ac:dyDescent="0.3">
      <c r="B309" s="109" t="s">
        <v>152</v>
      </c>
    </row>
    <row r="310" spans="2:2" hidden="1" x14ac:dyDescent="0.3">
      <c r="B310" s="109" t="s">
        <v>153</v>
      </c>
    </row>
    <row r="311" spans="2:2" hidden="1" x14ac:dyDescent="0.3">
      <c r="B311" s="109" t="s">
        <v>112</v>
      </c>
    </row>
    <row r="312" spans="2:2" hidden="1" x14ac:dyDescent="0.3">
      <c r="B312" s="109" t="s">
        <v>605</v>
      </c>
    </row>
    <row r="313" spans="2:2" hidden="1" x14ac:dyDescent="0.3">
      <c r="B313" s="109" t="s">
        <v>606</v>
      </c>
    </row>
    <row r="314" spans="2:2" hidden="1" x14ac:dyDescent="0.3">
      <c r="B314" s="109" t="s">
        <v>154</v>
      </c>
    </row>
    <row r="315" spans="2:2" hidden="1" x14ac:dyDescent="0.3">
      <c r="B315" s="109" t="s">
        <v>113</v>
      </c>
    </row>
    <row r="316" spans="2:2" hidden="1" x14ac:dyDescent="0.3">
      <c r="B316" s="109" t="s">
        <v>607</v>
      </c>
    </row>
    <row r="317" spans="2:2" hidden="1" x14ac:dyDescent="0.3">
      <c r="B317" s="109" t="s">
        <v>126</v>
      </c>
    </row>
    <row r="318" spans="2:2" hidden="1" x14ac:dyDescent="0.3">
      <c r="B318" s="109" t="s">
        <v>158</v>
      </c>
    </row>
    <row r="319" spans="2:2" hidden="1" x14ac:dyDescent="0.3">
      <c r="B319" s="109" t="s">
        <v>159</v>
      </c>
    </row>
    <row r="320" spans="2:2" hidden="1" x14ac:dyDescent="0.3">
      <c r="B320" s="109" t="s">
        <v>138</v>
      </c>
    </row>
    <row r="321" hidden="1" x14ac:dyDescent="0.3"/>
  </sheetData>
  <dataConsolidate/>
  <mergeCells count="352">
    <mergeCell ref="B10:C10"/>
    <mergeCell ref="D19:G19"/>
    <mergeCell ref="H19:K19"/>
    <mergeCell ref="L19:O19"/>
    <mergeCell ref="P19:S19"/>
    <mergeCell ref="B20:B23"/>
    <mergeCell ref="C20:C23"/>
    <mergeCell ref="D25:G25"/>
    <mergeCell ref="H25:K25"/>
    <mergeCell ref="L25:O25"/>
    <mergeCell ref="P25:S25"/>
    <mergeCell ref="L26:M26"/>
    <mergeCell ref="P26:Q26"/>
    <mergeCell ref="R27:R28"/>
    <mergeCell ref="S27:S28"/>
    <mergeCell ref="B29:B38"/>
    <mergeCell ref="C29:C38"/>
    <mergeCell ref="K27:K28"/>
    <mergeCell ref="N27:N28"/>
    <mergeCell ref="O27:O28"/>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40:L41"/>
    <mergeCell ref="M40:M41"/>
    <mergeCell ref="P40:P41"/>
    <mergeCell ref="Q40:Q41"/>
    <mergeCell ref="D43:D44"/>
    <mergeCell ref="E43:E44"/>
    <mergeCell ref="H43:H44"/>
    <mergeCell ref="I43:I44"/>
    <mergeCell ref="L43:L44"/>
    <mergeCell ref="M43:M44"/>
    <mergeCell ref="P43:P44"/>
    <mergeCell ref="Q43:Q44"/>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D62:E62"/>
    <mergeCell ref="F62:G62"/>
    <mergeCell ref="H62:I62"/>
    <mergeCell ref="J62:K62"/>
    <mergeCell ref="C58:C59"/>
    <mergeCell ref="D61:G61"/>
    <mergeCell ref="H61:K61"/>
    <mergeCell ref="L61:O61"/>
    <mergeCell ref="P61:S61"/>
    <mergeCell ref="L62:M62"/>
    <mergeCell ref="N62:O62"/>
    <mergeCell ref="P62:Q62"/>
    <mergeCell ref="R62:S6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J76:K76"/>
    <mergeCell ref="N76:O76"/>
    <mergeCell ref="R76:S76"/>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L123:O123"/>
    <mergeCell ref="P123:S123"/>
    <mergeCell ref="M119:N119"/>
    <mergeCell ref="M120:N120"/>
    <mergeCell ref="M121:N121"/>
    <mergeCell ref="R116:S116"/>
    <mergeCell ref="R117:S117"/>
    <mergeCell ref="R118:S118"/>
    <mergeCell ref="R119:S119"/>
    <mergeCell ref="R120:S120"/>
    <mergeCell ref="R121:S121"/>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s>
  <conditionalFormatting sqref="E136">
    <cfRule type="iconSet" priority="1">
      <iconSet iconSet="4ArrowsGray">
        <cfvo type="percent" val="0"/>
        <cfvo type="percent" val="25"/>
        <cfvo type="percent" val="50"/>
        <cfvo type="percent" val="75"/>
      </iconSet>
    </cfRule>
  </conditionalFormatting>
  <dataValidations xWindow="633" yWindow="580" count="65">
    <dataValidation type="list" allowBlank="1" showInputMessage="1" showErrorMessage="1" prompt="Select type of policy" sqref="G127" xr:uid="{00000000-0002-0000-0700-000000000000}">
      <formula1>$H$164:$H$185</formula1>
    </dataValidation>
    <dataValidation type="list" allowBlank="1" showInputMessage="1" showErrorMessage="1" prompt="Select type of assets" sqref="E113 Q113 M113 I113" xr:uid="{00000000-0002-0000-0700-000001000000}">
      <formula1>$L$140:$L$146</formula1>
    </dataValidation>
    <dataValidation type="whole" allowBlank="1" showInputMessage="1" showErrorMessage="1" error="Please enter a number here" prompt="Enter No. of development strategies" sqref="D129 H129 L129 P129" xr:uid="{00000000-0002-0000-0700-000002000000}">
      <formula1>0</formula1>
      <formula2>999999999</formula2>
    </dataValidation>
    <dataValidation type="whole" allowBlank="1" showInputMessage="1" showErrorMessage="1" error="Please enter a number" prompt="Enter No. of policy introduced or adjusted" sqref="D127 H127 L127 P127" xr:uid="{00000000-0002-0000-0700-000003000000}">
      <formula1>0</formula1>
      <formula2>999999999999</formula2>
    </dataValidation>
    <dataValidation type="decimal" allowBlank="1" showInputMessage="1" showErrorMessage="1" error="Please enter a number" prompt="Enter income level of households" sqref="O121 G121 K121 G115 G117 G119 K115 K117 K119 O115 O117 O119" xr:uid="{00000000-0002-0000-0700-000004000000}">
      <formula1>0</formula1>
      <formula2>9999999999999</formula2>
    </dataValidation>
    <dataValidation type="whole" allowBlank="1" showInputMessage="1" showErrorMessage="1" prompt="Enter number of households" sqref="L121 D121 H121 D115 D117 D119 H115 H117 H119 L115 L117 L119 P115 P117 P119 P121" xr:uid="{00000000-0002-0000-0700-000005000000}">
      <formula1>0</formula1>
      <formula2>999999999999</formula2>
    </dataValidation>
    <dataValidation type="whole" allowBlank="1" showInputMessage="1" showErrorMessage="1" prompt="Enter number of assets" sqref="D113 P113 L113 H113" xr:uid="{00000000-0002-0000-0700-000006000000}">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xr:uid="{00000000-0002-0000-0700-000007000000}">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xr:uid="{00000000-0002-0000-0700-000008000000}">
      <formula1>0</formula1>
    </dataValidation>
    <dataValidation type="whole" allowBlank="1" showInputMessage="1" showErrorMessage="1" error="Please enter a number here" prompt="Please enter a number" sqref="D78:D83 H78:H83 L78:L83 P78:P83" xr:uid="{00000000-0002-0000-0700-000009000000}">
      <formula1>0</formula1>
      <formula2>9999999999999990</formula2>
    </dataValidation>
    <dataValidation type="decimal" allowBlank="1" showInputMessage="1" showErrorMessage="1" errorTitle="Invalid data" error="Please enter a number" prompt="Please enter a number here" sqref="E54 I54 D65 H65 L65 P65" xr:uid="{00000000-0002-0000-0700-00000A000000}">
      <formula1>0</formula1>
      <formula2>9999999999</formula2>
    </dataValidation>
    <dataValidation type="decimal" allowBlank="1" showInputMessage="1" showErrorMessage="1" errorTitle="Invalid data" error="Please enter a number" prompt="Enter total number of staff trained" sqref="D57" xr:uid="{00000000-0002-0000-0700-00000B000000}">
      <formula1>0</formula1>
      <formula2>9999999999</formula2>
    </dataValidation>
    <dataValidation type="decimal" allowBlank="1" showInputMessage="1" showErrorMessage="1" errorTitle="Invalid data" error="Please enter a number" sqref="Q54 P57 L57 H57 M54" xr:uid="{00000000-0002-0000-0700-00000C000000}">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xr:uid="{00000000-0002-0000-0700-00000D00000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xr:uid="{00000000-0002-0000-0700-00000E000000}">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xr:uid="{00000000-0002-0000-0700-00000F000000}">
      <formula1>0</formula1>
      <formula2>9999999999</formula2>
    </dataValidation>
    <dataValidation type="list" allowBlank="1" showInputMessage="1" showErrorMessage="1" prompt="Select income source" sqref="E115:F115 R121 R119 R117 M121 M119 M117 I121 I119 I117 R115 M115 I115 E117:F117 E119:F119 E121:F121" xr:uid="{00000000-0002-0000-0700-000010000000}">
      <formula1>$K$139:$K$153</formula1>
    </dataValidation>
    <dataValidation type="list" allowBlank="1" showInputMessage="1" showErrorMessage="1" prompt="Please select the alternate source" sqref="G111 S111 S109 S107 S105 O109 O107 O105 K109 K107 K105 G109 G107 K111 G105 O111" xr:uid="{00000000-0002-0000-0700-000011000000}">
      <formula1>$K$139:$K$153</formula1>
    </dataValidation>
    <dataValidation type="list" allowBlank="1" showInputMessage="1" showErrorMessage="1" prompt="Select % increase in income level" sqref="F111 R111 R109 R107 R105 N109 N107 N105 J109 J107 J105 F109 F107 J111 F105 N111" xr:uid="{00000000-0002-0000-0700-000012000000}">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xr:uid="{00000000-0002-0000-0700-000013000000}">
      <formula1>$C$166:$C$173</formula1>
    </dataValidation>
    <dataValidation type="list" allowBlank="1" showInputMessage="1" showErrorMessage="1" prompt="Enter the unit and type of the natural asset of ecosystem restored" sqref="F89:F90 J92:J93 J95:J96 J98:J99 N92:N93 N95:N96 N98:N99 F98:F99 F95:F96 F92:F93 N89:N90 J89:J90" xr:uid="{00000000-0002-0000-0700-000014000000}">
      <formula1>$C$160:$C$163</formula1>
    </dataValidation>
    <dataValidation type="list" allowBlank="1" showInputMessage="1" showErrorMessage="1" prompt="Select targeted asset" sqref="E71:E76 I71:I76 M71:M76 Q71:Q76" xr:uid="{00000000-0002-0000-0700-000015000000}">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xr:uid="{00000000-0002-0000-0700-000016000000}">
      <formula1>$D$163:$D$166</formula1>
    </dataValidation>
    <dataValidation type="list" allowBlank="1" showInputMessage="1" showErrorMessage="1" prompt="Select status" sqref="O38 S38 S36 S34 S32 S30 O36 O34 O32 O30 K36 K34 K32 K30 G38 G34 G32 G30 G36 K38" xr:uid="{00000000-0002-0000-0700-000017000000}">
      <formula1>$E$163:$E$165</formula1>
    </dataValidation>
    <dataValidation type="list" allowBlank="1" showInputMessage="1" showErrorMessage="1" sqref="E142:E143" xr:uid="{00000000-0002-0000-0700-000018000000}">
      <formula1>$D$16:$D$18</formula1>
    </dataValidation>
    <dataValidation type="list" allowBlank="1" showInputMessage="1" showErrorMessage="1" prompt="Select effectiveness" sqref="G129 S129 O129 K129" xr:uid="{00000000-0002-0000-0700-000019000000}">
      <formula1>$K$155:$K$159</formula1>
    </dataValidation>
    <dataValidation type="list" allowBlank="1" showInputMessage="1" showErrorMessage="1" prompt="Select a sector" sqref="F63:G63 R63:S63 N63:O63 J63:K63" xr:uid="{00000000-0002-0000-0700-00001A000000}">
      <formula1>$J$146:$J$154</formula1>
    </dataValidation>
    <dataValidation type="decimal" allowBlank="1" showInputMessage="1" showErrorMessage="1" errorTitle="Invalid data" error="Please enter a number between 0 and 9999999" prompt="Enter a number here" sqref="E21:G21 E27 I21:K21 Q21:S21 M27 I27 M21:O21 Q27" xr:uid="{00000000-0002-0000-0700-00001B000000}">
      <formula1>0</formula1>
      <formula2>99999999999</formula2>
    </dataValidation>
    <dataValidation type="decimal" allowBlank="1" showInputMessage="1" showErrorMessage="1" errorTitle="Invalid data" error="Enter a percentage between 0 and 100" prompt="Enter a percentage (between 0 and 100)" sqref="F22:G23 J22:K23 R22:S23 N22:O23" xr:uid="{00000000-0002-0000-0700-00001C000000}">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xr:uid="{00000000-0002-0000-0700-00001D000000}">
      <formula1>0</formula1>
      <formula2>100</formula2>
    </dataValidation>
    <dataValidation type="list" allowBlank="1" showInputMessage="1" showErrorMessage="1" prompt="Select type of policy" sqref="S127 K127 O127" xr:uid="{00000000-0002-0000-0700-00001E000000}">
      <formula1>policy</formula1>
    </dataValidation>
    <dataValidation type="list" allowBlank="1" showInputMessage="1" showErrorMessage="1" prompt="Select income source" sqref="Q115 Q119 Q121 Q117" xr:uid="{00000000-0002-0000-0700-00001F000000}">
      <formula1>incomesource</formula1>
    </dataValidation>
    <dataValidation type="list" allowBlank="1" showInputMessage="1" showErrorMessage="1" prompt="Select the effectiveness of protection/rehabilitation" sqref="S98 S92 S95 S89" xr:uid="{00000000-0002-0000-0700-000020000000}">
      <formula1>effectiveness</formula1>
    </dataValidation>
    <dataValidation type="list" allowBlank="1" showInputMessage="1" showErrorMessage="1" prompt="Select programme/sector" sqref="F87 R87 N87 J87" xr:uid="{00000000-0002-0000-0700-000021000000}">
      <formula1>$J$146:$J$154</formula1>
    </dataValidation>
    <dataValidation type="list" allowBlank="1" showInputMessage="1" showErrorMessage="1" prompt="Select level of improvements" sqref="I87 M87 Q87" xr:uid="{00000000-0002-0000-0700-000022000000}">
      <formula1>effectiveness</formula1>
    </dataValidation>
    <dataValidation type="list" allowBlank="1" showInputMessage="1" showErrorMessage="1" prompt="Select changes in asset" sqref="F71:G76 R71:S76 N71:O76 J71:K76" xr:uid="{00000000-0002-0000-0700-000023000000}">
      <formula1>$I$155:$I$159</formula1>
    </dataValidation>
    <dataValidation type="list" allowBlank="1" showInputMessage="1" showErrorMessage="1" prompt="Select response level" sqref="F69 R69 N69 J69" xr:uid="{00000000-0002-0000-0700-000024000000}">
      <formula1>$H$155:$H$159</formula1>
    </dataValidation>
    <dataValidation type="list" allowBlank="1" showInputMessage="1" showErrorMessage="1" prompt="Select geographical scale" sqref="E69 Q69 M69 I69" xr:uid="{00000000-0002-0000-0700-000025000000}">
      <formula1>$D$151:$D$153</formula1>
    </dataValidation>
    <dataValidation type="list" allowBlank="1" showInputMessage="1" showErrorMessage="1" prompt="Select project/programme sector" sqref="D69 Q30 Q32 Q34 Q36 Q38 M38 M36 M34 M32 M30 I30 I32 I34 I36 I38 E38 E36 E34 E32 E30 P69 L69 H69" xr:uid="{00000000-0002-0000-0700-000026000000}">
      <formula1>$J$146:$J$154</formula1>
    </dataValidation>
    <dataValidation type="list" allowBlank="1" showInputMessage="1" showErrorMessage="1" prompt="Select level of awarness" sqref="F65:G65 R65:S65 N65:O65 J65:K65" xr:uid="{00000000-0002-0000-0700-000027000000}">
      <formula1>$G$155:$G$159</formula1>
    </dataValidation>
    <dataValidation type="list" allowBlank="1" showInputMessage="1" showErrorMessage="1" prompt="Select scale" sqref="G59 S59 K59 O59" xr:uid="{00000000-0002-0000-0700-000028000000}">
      <formula1>$F$155:$F$158</formula1>
    </dataValidation>
    <dataValidation type="list" allowBlank="1" showInputMessage="1" showErrorMessage="1" prompt="Select scale" sqref="F127 Q59 M59 I59 E59 R38 R36 R34 R32 R30 N30 N32 N34 N36 N38 J38 J36 J34 J32 J30 F38 F36 F34 F32 F30 R127 N127 J127" xr:uid="{00000000-0002-0000-0700-000029000000}">
      <formula1>$D$151:$D$153</formula1>
    </dataValidation>
    <dataValidation type="list" allowBlank="1" showInputMessage="1" showErrorMessage="1" prompt="Select capacity level" sqref="G54 S54 K54 O54" xr:uid="{00000000-0002-0000-0700-00002A000000}">
      <formula1>$F$155:$F$158</formula1>
    </dataValidation>
    <dataValidation type="list" allowBlank="1" showInputMessage="1" showErrorMessage="1" prompt="Select sector" sqref="F54 Q127 R54 R113 N113 J113 F113 R59 E127 S78:S83 P71:P76 O78:O83 L71:L76 K78:K83 H71:H76 G78:G83 D71:D76 J59 N59 I127 J54 N54 M127 F59" xr:uid="{00000000-0002-0000-0700-00002B000000}">
      <formula1>$J$146:$J$154</formula1>
    </dataValidation>
    <dataValidation type="list" allowBlank="1" showInputMessage="1" showErrorMessage="1" sqref="I126 O112 K77 I77 G77 K126 M126 Q77 S77 E126 O126 F112 G126 S112 O77 M77 K112 S126 Q126" xr:uid="{00000000-0002-0000-0700-00002C000000}">
      <formula1>group</formula1>
    </dataValidation>
    <dataValidation type="list" allowBlank="1" showInputMessage="1" showErrorMessage="1" sqref="B66" xr:uid="{00000000-0002-0000-0700-00002D000000}">
      <formula1>selectyn</formula1>
    </dataValidation>
    <dataValidation type="list" allowBlank="1" showInputMessage="1" showErrorMessage="1" error="Select from the drop-down list" prompt="Select type of hazards information generated from the drop-down list_x000a_" sqref="F27:F28 R27:R28 N27:N28 J27:J28" xr:uid="{00000000-0002-0000-0700-00002E000000}">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xr:uid="{00000000-0002-0000-0700-00002F00000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xr:uid="{00000000-0002-0000-0700-000030000000}">
      <formula1>$D$135:$D$142</formula1>
    </dataValidation>
    <dataValidation type="list" allowBlank="1" showInputMessage="1" showErrorMessage="1" prompt="Select type" sqref="F57:G57 P59 L59 H59 D59 R57:S57 N57:O57 J57:K57" xr:uid="{00000000-0002-0000-0700-000031000000}">
      <formula1>$D$147:$D$149</formula1>
    </dataValidation>
    <dataValidation type="list" allowBlank="1" showInputMessage="1" showErrorMessage="1" sqref="E78:F83 I78:J83 M78:N83 Q78:R83" xr:uid="{00000000-0002-0000-0700-000032000000}">
      <formula1>type1</formula1>
    </dataValidation>
    <dataValidation type="list" allowBlank="1" showInputMessage="1" showErrorMessage="1" prompt="Select level of improvements" sqref="D87:E87 P87 L87 H87" xr:uid="{00000000-0002-0000-0700-000033000000}">
      <formula1>$K$155:$K$159</formula1>
    </dataValidation>
    <dataValidation type="list" allowBlank="1" showInputMessage="1" showErrorMessage="1" prompt="Select type" sqref="G87 O87 S87 K87" xr:uid="{00000000-0002-0000-0700-000034000000}">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xr:uid="{00000000-0002-0000-0700-000035000000}">
      <formula1>$K$155:$K$159</formula1>
    </dataValidation>
    <dataValidation type="list" allowBlank="1" showInputMessage="1" showErrorMessage="1" error="Please select improvement level from the drop-down list" prompt="Select improvement level" sqref="F103:G103 R103:S103 N103:O103 J103:K103" xr:uid="{00000000-0002-0000-0700-000036000000}">
      <formula1>$H$150:$H$154</formula1>
    </dataValidation>
    <dataValidation type="list" allowBlank="1" showInputMessage="1" showErrorMessage="1" prompt="Select adaptation strategy" sqref="G113 S113 O113 K113" xr:uid="{00000000-0002-0000-0700-000037000000}">
      <formula1>$I$161:$I$177</formula1>
    </dataValidation>
    <dataValidation type="list" allowBlank="1" showInputMessage="1" showErrorMessage="1" prompt="Select integration level" sqref="D125:S125" xr:uid="{00000000-0002-0000-0700-000038000000}">
      <formula1>$H$143:$H$147</formula1>
    </dataValidation>
    <dataValidation type="list" allowBlank="1" showInputMessage="1" showErrorMessage="1" prompt="Select state of enforcement" sqref="E129:F129 Q129:R129 M129:N129 I129:J129" xr:uid="{00000000-0002-0000-0700-000039000000}">
      <formula1>$I$136:$I$140</formula1>
    </dataValidation>
    <dataValidation type="list" allowBlank="1" showInputMessage="1" showErrorMessage="1" error="Please select the from the drop-down list_x000a_" prompt="Please select from the drop-down list" sqref="C17" xr:uid="{00000000-0002-0000-0700-00003A000000}">
      <formula1>$J$147:$J$154</formula1>
    </dataValidation>
    <dataValidation type="list" allowBlank="1" showInputMessage="1" showErrorMessage="1" error="Please select from the drop-down list" prompt="Please select from the drop-down list" sqref="C14" xr:uid="{00000000-0002-0000-0700-00003B000000}">
      <formula1>$C$156:$C$158</formula1>
    </dataValidation>
    <dataValidation type="list" allowBlank="1" showInputMessage="1" showErrorMessage="1" error="Select from the drop-down list" prompt="Select from the drop-down list" sqref="C16" xr:uid="{00000000-0002-0000-0700-00003C000000}">
      <formula1>$B$156:$B$159</formula1>
    </dataValidation>
    <dataValidation type="list" allowBlank="1" showInputMessage="1" showErrorMessage="1" error="Select from the drop-down list" prompt="Select from the drop-down list" sqref="C15" xr:uid="{00000000-0002-0000-0700-00003D000000}">
      <formula1>$B$162:$B$320</formula1>
    </dataValidation>
    <dataValidation allowBlank="1" showInputMessage="1" showErrorMessage="1" prompt="Please enter your project ID" sqref="C12" xr:uid="{00000000-0002-0000-0700-00003E000000}"/>
    <dataValidation allowBlank="1" showInputMessage="1" showErrorMessage="1" prompt="Enter the name of the Implementing Entity_x000a_" sqref="C13" xr:uid="{00000000-0002-0000-0700-00003F000000}"/>
    <dataValidation type="list" allowBlank="1" showInputMessage="1" showErrorMessage="1" error="Select from the drop-down list._x000a_" prompt="Select overall effectiveness" sqref="G27:G28 K27:K28 O27:O28 S27:S28" xr:uid="{00000000-0002-0000-0700-000040000000}">
      <formula1>$K$155:$K$159</formula1>
    </dataValidation>
  </dataValidations>
  <pageMargins left="0.7" right="0.7" top="0.75" bottom="0.75" header="0.3" footer="0.3"/>
  <pageSetup paperSize="8" scale="36" fitToHeight="0" orientation="landscape" cellComments="asDisplayed"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B4"/>
  <sheetViews>
    <sheetView workbookViewId="0">
      <selection activeCell="B1" sqref="B1:B4"/>
    </sheetView>
  </sheetViews>
  <sheetFormatPr defaultRowHeight="14.4" x14ac:dyDescent="0.3"/>
  <cols>
    <col min="1" max="1" width="2.44140625" customWidth="1"/>
    <col min="2" max="2" width="109.33203125" customWidth="1"/>
    <col min="3" max="3" width="2.44140625" customWidth="1"/>
  </cols>
  <sheetData>
    <row r="1" spans="2:2" ht="16.2" thickBot="1" x14ac:dyDescent="0.35">
      <c r="B1" s="29" t="s">
        <v>192</v>
      </c>
    </row>
    <row r="2" spans="2:2" ht="304.2" thickBot="1" x14ac:dyDescent="0.35">
      <c r="B2" s="30" t="s">
        <v>193</v>
      </c>
    </row>
    <row r="3" spans="2:2" ht="16.2" thickBot="1" x14ac:dyDescent="0.35">
      <c r="B3" s="29" t="s">
        <v>194</v>
      </c>
    </row>
    <row r="4" spans="2:2" ht="251.4" thickBot="1" x14ac:dyDescent="0.35">
      <c r="B4" s="31" t="s">
        <v>195</v>
      </c>
    </row>
  </sheetData>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40" ma:contentTypeDescription="Create a new document." ma:contentTypeScope="" ma:versionID="31efcbb713d8a3fcf2892891030da852">
  <xsd:schema xmlns:xsd="http://www.w3.org/2001/XMLSchema" xmlns:xs="http://www.w3.org/2001/XMLSchema" xmlns:p="http://schemas.microsoft.com/office/2006/metadata/properties" xmlns:ns2="dc9b7735-1e97-4a24-b7a2-47bf824ab39e" targetNamespace="http://schemas.microsoft.com/office/2006/metadata/properties" ma:root="true" ma:fieldsID="5e5f9aa34fd5b056bf649b2b75c7271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element ref="ns2:DocStatus" minOccurs="0"/>
                <xsd:element ref="ns2:DocumentCreate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element name="DocStatus" ma:index="39" nillable="true" ma:displayName="DocStatus" ma:internalName="DocStatus">
      <xsd:simpleType>
        <xsd:restriction base="dms:Text">
          <xsd:maxLength value="255"/>
        </xsd:restriction>
      </xsd:simpleType>
    </xsd:element>
    <xsd:element name="DocumentCreateStatus" ma:index="44" nillable="true" ma:displayName="DocumentCreateStatus" ma:internalName="DocumentCreateStatus">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ProjectId xmlns="dc9b7735-1e97-4a24-b7a2-47bf824ab39e">31</ProjectId>
    <ReportingPeriod xmlns="dc9b7735-1e97-4a24-b7a2-47bf824ab39e" xsi:nil="true"/>
    <WBDocsDocURL xmlns="dc9b7735-1e97-4a24-b7a2-47bf824ab39e" xsi:nil="true"/>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 xmlns="dc9b7735-1e97-4a24-b7a2-47bf824ab39e" xsi:nil="true"/>
    <DocStatus xmlns="dc9b7735-1e97-4a24-b7a2-47bf824ab39e">Completed</DocStatus>
    <Application xmlns="dc9b7735-1e97-4a24-b7a2-47bf824ab39e">Allocation</Application>
    <UpdatedtoDB xmlns="dc9b7735-1e97-4a24-b7a2-47bf824ab39e">No</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82</PPFDocumentType>
    <DocumentType_WBDocs xmlns="dc9b7735-1e97-4a24-b7a2-47bf824ab39e">Project Status Report</DocumentType_WBDocs>
    <DocumentCreateStatus xmlns="dc9b7735-1e97-4a24-b7a2-47bf824ab39e" xsi:nil="true"/>
    <TrusteeId xmlns="dc9b7735-1e97-4a24-b7a2-47bf824ab39e" xsi:nil="true"/>
    <WBDocsApproverName xmlns="dc9b7735-1e97-4a24-b7a2-47bf824ab39e">000384891</WBDocsApproverName>
    <ApproverUPI_WBDocs xmlns="dc9b7735-1e97-4a24-b7a2-47bf824ab39e" xsi:nil="true"/>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638971CF-724E-446D-A9C8-4245D42907AF}"/>
</file>

<file path=customXml/itemProps2.xml><?xml version="1.0" encoding="utf-8"?>
<ds:datastoreItem xmlns:ds="http://schemas.openxmlformats.org/officeDocument/2006/customXml" ds:itemID="{87B36FDC-3331-4DC7-8D32-0E13DCC2E271}"/>
</file>

<file path=customXml/itemProps3.xml><?xml version="1.0" encoding="utf-8"?>
<ds:datastoreItem xmlns:ds="http://schemas.openxmlformats.org/officeDocument/2006/customXml" ds:itemID="{37D5CE84-9B60-4615-A19B-0481CB40C82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10</vt:i4>
      </vt:variant>
    </vt:vector>
  </HeadingPairs>
  <TitlesOfParts>
    <vt:vector size="18" baseType="lpstr">
      <vt:lpstr>Overview</vt:lpstr>
      <vt:lpstr>FinancialData</vt:lpstr>
      <vt:lpstr>Risk Assesment</vt:lpstr>
      <vt:lpstr>Rating</vt:lpstr>
      <vt:lpstr>Project Indicators</vt:lpstr>
      <vt:lpstr>Lessons Learned</vt:lpstr>
      <vt:lpstr>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cp:lastPrinted>2018-02-20T07:24:56Z</cp:lastPrinted>
  <dcterms:created xsi:type="dcterms:W3CDTF">2010-11-30T14:15:01Z</dcterms:created>
  <dcterms:modified xsi:type="dcterms:W3CDTF">2018-12-17T21:40:23Z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edfa6b03-c144-4c18-8471-09dbee134889,3;edfa6b03-c144-4c18-8471-09dbee134889,3;edfa6b03-c144-4c18-8471-09dbee134889,3;edfa6b03-c144-4c18-8471-09dbee134889,3;edfa6b03-c144-4c18-8471-09dbee134889,3;edfa6b03-c144-4c18-8471-09dbee134889,3;edfa6b03-c144-4c18-8471-09dbee134889,3;edfa6b03-c144-4c18-8471-09dbee134889,3;edfa6b03-c144-4c18-8471-09dbee134889,3;</vt:lpwstr>
  </property>
</Properties>
</file>