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drawings/drawing3.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ink/ink1.xml" ContentType="application/inkml+xml"/>
  <Override PartName="/xl/drawings/drawing4.xml" ContentType="application/vnd.openxmlformats-officedocument.drawing+xml"/>
  <Override PartName="/xl/ctrlProps/ctrlProp74.xml" ContentType="application/vnd.ms-excel.controlproperties+xml"/>
  <Override PartName="/xl/ctrlProps/ctrlProp75.xml" ContentType="application/vnd.ms-excel.controlproperties+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Honduras\UNDP 2\PPR 1\"/>
    </mc:Choice>
  </mc:AlternateContent>
  <xr:revisionPtr revIDLastSave="0" documentId="8_{A5E14109-E539-415C-BADA-C94FAB353980}" xr6:coauthVersionLast="44" xr6:coauthVersionMax="44" xr10:uidLastSave="{00000000-0000-0000-0000-000000000000}"/>
  <bookViews>
    <workbookView xWindow="-110" yWindow="-110" windowWidth="19420" windowHeight="10420" firstSheet="1" activeTab="2" xr2:uid="{00000000-000D-0000-FFFF-FFFF00000000}"/>
  </bookViews>
  <sheets>
    <sheet name="Overview" sheetId="1" r:id="rId1"/>
    <sheet name="Financial Data" sheetId="20" r:id="rId2"/>
    <sheet name="Risk Assesment" sheetId="4" r:id="rId3"/>
    <sheet name="ESP Compliance" sheetId="17" r:id="rId4"/>
    <sheet name="GP Compliance" sheetId="18" r:id="rId5"/>
    <sheet name="ESP and GP Guidance notes" sheetId="14" r:id="rId6"/>
    <sheet name="Rating" sheetId="5" r:id="rId7"/>
    <sheet name="Project Indicators" sheetId="8" r:id="rId8"/>
    <sheet name="Lessons Learned" sheetId="9" r:id="rId9"/>
    <sheet name="Results Tracker" sheetId="21" r:id="rId10"/>
  </sheets>
  <externalReferences>
    <externalReference r:id="rId11"/>
    <externalReference r:id="rId12"/>
  </externalReferences>
  <definedNames>
    <definedName name="_xlnm._FilterDatabase" localSheetId="6" hidden="1">Rating!$C$7:$K$8</definedName>
    <definedName name="iincome" localSheetId="3">#REF!</definedName>
    <definedName name="iincome" localSheetId="1">#REF!</definedName>
    <definedName name="iincome" localSheetId="4">#REF!</definedName>
    <definedName name="iincome">#REF!</definedName>
    <definedName name="income" localSheetId="3">#REF!</definedName>
    <definedName name="income" localSheetId="1">#REF!</definedName>
    <definedName name="income" localSheetId="4">#REF!</definedName>
    <definedName name="income" localSheetId="9">#REF!</definedName>
    <definedName name="income">#REF!</definedName>
    <definedName name="incomelevel" localSheetId="9">'Results Tracker'!$E$141:$E$143</definedName>
    <definedName name="incomelevel">#REF!</definedName>
    <definedName name="info" localSheetId="9">'Results Tracker'!$E$160:$E$162</definedName>
    <definedName name="info">#REF!</definedName>
    <definedName name="Month">[1]Dropdowns!$G$2:$G$13</definedName>
    <definedName name="overalleffect" localSheetId="9">'Results Tracker'!$D$160:$D$162</definedName>
    <definedName name="overalleffect">#REF!</definedName>
    <definedName name="physicalassets" localSheetId="9">'Results Tracker'!$J$160:$J$168</definedName>
    <definedName name="physicalassets">#REF!</definedName>
    <definedName name="quality" localSheetId="9">'Results Tracker'!$B$151:$B$155</definedName>
    <definedName name="quality">#REF!</definedName>
    <definedName name="question" localSheetId="9">'Results Tracker'!$F$151:$F$153</definedName>
    <definedName name="question">#REF!</definedName>
    <definedName name="responses" localSheetId="9">'Results Tracker'!$C$151:$C$155</definedName>
    <definedName name="responses">#REF!</definedName>
    <definedName name="state" localSheetId="9">'Results Tracker'!$I$155:$I$157</definedName>
    <definedName name="state">#REF!</definedName>
    <definedName name="type1" localSheetId="3">#REF!</definedName>
    <definedName name="type1" localSheetId="1">'[2]Results Tracker'!$G$146:$G$149</definedName>
    <definedName name="type1" localSheetId="4">#REF!</definedName>
    <definedName name="type1" localSheetId="9">'Results Tracker'!$G$151:$G$154</definedName>
    <definedName name="type1">#REF!</definedName>
    <definedName name="Year">[1]Dropdowns!$H$2:$H$36</definedName>
    <definedName name="yesno" localSheetId="9">'Results Tracker'!$E$147:$E$148</definedName>
    <definedName name="yesno">#REF!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L45" i="20" l="1"/>
  <c r="AD45" i="20"/>
  <c r="V45" i="20"/>
  <c r="N45" i="20"/>
  <c r="F45" i="20"/>
  <c r="F35" i="20"/>
  <c r="AL29" i="20"/>
  <c r="AD29" i="20"/>
  <c r="V29" i="20"/>
  <c r="N29" i="20"/>
  <c r="F28" i="20"/>
  <c r="F27" i="20"/>
  <c r="F25" i="20"/>
  <c r="F24" i="20"/>
  <c r="F23" i="20"/>
  <c r="F22" i="20"/>
  <c r="F21" i="20"/>
  <c r="F19" i="20"/>
  <c r="F18" i="20"/>
  <c r="F17" i="20"/>
  <c r="F29"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Claudia</author>
  </authors>
  <commentList>
    <comment ref="E54" authorId="0" shapeId="0" xr:uid="{66E302FF-84EE-4AA0-A05F-AC3E4168FBD2}">
      <text>
        <r>
          <rPr>
            <b/>
            <sz val="9"/>
            <color indexed="81"/>
            <rFont val="Tahoma"/>
            <family val="2"/>
          </rPr>
          <t>Claudia:</t>
        </r>
        <r>
          <rPr>
            <sz val="9"/>
            <color indexed="81"/>
            <rFont val="Tahoma"/>
            <family val="2"/>
          </rPr>
          <t xml:space="preserve">
Colocar cifra </t>
        </r>
      </text>
    </comment>
    <comment ref="I54" authorId="0" shapeId="0" xr:uid="{66065511-F677-4D15-96F8-CDA74CEC579A}">
      <text>
        <r>
          <rPr>
            <b/>
            <sz val="9"/>
            <color indexed="81"/>
            <rFont val="Tahoma"/>
            <family val="2"/>
          </rPr>
          <t>Claudia:</t>
        </r>
        <r>
          <rPr>
            <sz val="9"/>
            <color indexed="81"/>
            <rFont val="Tahoma"/>
            <family val="2"/>
          </rPr>
          <t xml:space="preserve">
Lo dejamos en 100?? </t>
        </r>
      </text>
    </comment>
  </commentList>
</comments>
</file>

<file path=xl/sharedStrings.xml><?xml version="1.0" encoding="utf-8"?>
<sst xmlns="http://schemas.openxmlformats.org/spreadsheetml/2006/main" count="2016" uniqueCount="1033">
  <si>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</si>
  <si>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</si>
  <si>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</si>
  <si>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</si>
  <si>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</si>
  <si>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</si>
  <si>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</si>
  <si>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</si>
  <si>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</si>
  <si>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</si>
  <si>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</si>
  <si>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</si>
  <si>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</si>
  <si>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</si>
  <si>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</si>
  <si>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</si>
  <si>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</si>
  <si>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</si>
  <si>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</si>
  <si>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</si>
  <si>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</si>
  <si>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</si>
  <si>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</si>
  <si>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</si>
  <si>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</si>
  <si>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</si>
  <si>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</si>
  <si>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</si>
  <si>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</si>
  <si>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</si>
  <si>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</si>
  <si>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</si>
  <si>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</si>
  <si>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</si>
  <si>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</si>
  <si>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</si>
  <si>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</si>
  <si>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</si>
  <si>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</si>
  <si>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</si>
  <si>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</si>
  <si>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</si>
  <si>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</si>
  <si>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</si>
  <si>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</si>
  <si>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</si>
  <si>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</si>
  <si>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</si>
  <si>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</si>
  <si>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Cyprus</t>
  </si>
  <si>
    <t>Czech Republic</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</si>
  <si>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</si>
  <si>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</si>
  <si>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</si>
  <si>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</si>
  <si>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</si>
  <si>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</si>
  <si>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</si>
  <si>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</si>
  <si>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</si>
  <si>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</si>
  <si>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</si>
  <si>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</si>
  <si>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</si>
  <si>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</si>
  <si>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</si>
  <si>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</si>
  <si>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</si>
  <si>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</si>
  <si>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</si>
  <si>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</si>
  <si>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</si>
  <si>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</si>
  <si>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</si>
  <si>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</si>
  <si>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</si>
  <si>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</si>
  <si>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</si>
  <si>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</si>
  <si>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</si>
  <si>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</si>
  <si>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</si>
  <si>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</si>
  <si>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</si>
  <si>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</si>
  <si>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</si>
  <si>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</si>
  <si>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</si>
  <si>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</si>
  <si>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</si>
  <si>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</si>
  <si>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</si>
  <si>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</si>
  <si>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</si>
  <si>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</si>
  <si>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</si>
  <si>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</si>
  <si>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</si>
  <si>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</si>
  <si>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</si>
  <si>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</si>
  <si>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</si>
  <si>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</si>
  <si>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</si>
  <si>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</si>
  <si>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</si>
  <si>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</si>
  <si>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</si>
  <si>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</si>
  <si>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</si>
  <si>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</si>
  <si>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</si>
  <si>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</si>
  <si>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</si>
  <si>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</si>
  <si>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</si>
  <si>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</si>
  <si>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</si>
  <si>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</si>
  <si>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</si>
  <si>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</si>
  <si>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</si>
  <si>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</si>
  <si>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</si>
  <si>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</si>
  <si>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</si>
  <si>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</si>
  <si>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</si>
  <si>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</si>
  <si>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</si>
  <si>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</si>
  <si>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</si>
  <si>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</si>
  <si>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</si>
  <si>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</si>
  <si>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</si>
  <si>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</si>
  <si>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</si>
  <si>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</si>
  <si>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</si>
  <si>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</si>
  <si>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</si>
  <si>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</si>
  <si>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</si>
  <si>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</si>
  <si>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</si>
  <si>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</si>
  <si>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</si>
  <si>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</si>
  <si>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</si>
  <si>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</si>
  <si>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</si>
  <si>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</si>
  <si>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</si>
  <si>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</si>
  <si>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</si>
  <si>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</si>
  <si>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</si>
  <si>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</si>
  <si>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</si>
  <si>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</si>
  <si>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</si>
  <si>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</si>
  <si>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</si>
  <si>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</si>
  <si>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</si>
  <si>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</si>
  <si>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</si>
  <si>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</si>
  <si>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</si>
  <si>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</si>
  <si>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</si>
  <si>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</si>
  <si>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</si>
  <si>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</si>
  <si>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</si>
  <si>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</si>
  <si>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</si>
  <si>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</si>
  <si>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</si>
  <si>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</si>
  <si>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</si>
  <si>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</si>
  <si>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</si>
  <si>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</si>
  <si>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</si>
  <si>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</si>
  <si>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</si>
  <si>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</si>
  <si>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</si>
  <si>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</si>
  <si>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</si>
  <si>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</si>
  <si>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</si>
  <si>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</si>
  <si>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</si>
  <si>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</si>
  <si>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</si>
  <si>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</si>
  <si>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</si>
  <si>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</si>
  <si>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</si>
  <si>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</si>
  <si>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</si>
  <si>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</si>
  <si>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</si>
  <si>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</si>
  <si>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</si>
  <si>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</si>
  <si>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</si>
  <si>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</si>
  <si>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</si>
  <si>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</si>
  <si>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</si>
  <si>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</si>
  <si>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</si>
  <si>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</si>
  <si>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</si>
  <si>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</si>
  <si>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</si>
  <si>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</si>
  <si>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</si>
  <si>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</si>
  <si>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</si>
  <si>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</si>
  <si>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</si>
  <si>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</si>
  <si>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</si>
  <si>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</si>
  <si>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</si>
  <si>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</si>
  <si>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</si>
  <si>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Baseline</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</si>
  <si>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</si>
  <si>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</si>
  <si>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</si>
  <si>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</si>
  <si>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</si>
  <si>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</si>
  <si>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</si>
  <si>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RATING ON IMPLEMENTATION PROGRESS </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</si>
  <si>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</si>
  <si>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</si>
  <si>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</si>
  <si>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</si>
  <si>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</si>
  <si>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</si>
  <si>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</si>
  <si>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</si>
  <si>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</si>
  <si>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</si>
  <si>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</si>
  <si>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</si>
  <si>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</si>
  <si>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</si>
  <si>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</si>
  <si>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</si>
  <si>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</si>
  <si>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</si>
  <si>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</si>
  <si>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</si>
  <si>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</si>
  <si>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IE-AFB Agreement Signature Date:</t>
  </si>
  <si>
    <t>Implementing Entity</t>
  </si>
  <si>
    <t>Please Provide the Name and Contact information of person(s) reponsible for completeling the Rating section</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</si>
  <si>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</si>
  <si>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</si>
  <si>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</si>
  <si>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</si>
  <si>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</si>
  <si>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</si>
  <si>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</si>
  <si>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</si>
  <si>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</si>
  <si>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</si>
  <si>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</si>
  <si>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</si>
  <si>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</si>
  <si>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</si>
  <si>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</si>
  <si>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</si>
  <si>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</si>
  <si>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</si>
  <si>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</si>
  <si>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</si>
  <si>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</si>
  <si>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</si>
  <si>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</si>
  <si>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</si>
  <si>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</si>
  <si>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</si>
  <si>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</si>
  <si>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</si>
  <si>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</si>
  <si>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</si>
  <si>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</si>
  <si>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</si>
  <si>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</si>
  <si>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</si>
  <si>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</si>
  <si>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</si>
  <si>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</si>
  <si>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</si>
  <si>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</si>
  <si>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</si>
  <si>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</si>
  <si>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</si>
  <si>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</si>
  <si>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</si>
  <si>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</si>
  <si>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</si>
  <si>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</si>
  <si>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</si>
  <si>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</si>
  <si>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</si>
  <si>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</si>
  <si>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</si>
  <si>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</si>
  <si>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</si>
  <si>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</si>
  <si>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</si>
  <si>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</si>
  <si>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</si>
  <si>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</si>
  <si>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</si>
  <si>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</si>
  <si>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</si>
  <si>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</si>
  <si>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</si>
  <si>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</si>
  <si>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</si>
  <si>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</si>
  <si>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</si>
  <si>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</si>
  <si>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</si>
  <si>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</si>
  <si>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</si>
  <si>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</si>
  <si>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</si>
  <si>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</si>
  <si>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</si>
  <si>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</si>
  <si>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</si>
  <si>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</si>
  <si>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</si>
  <si>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</si>
  <si>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</si>
  <si>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</si>
  <si>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</si>
  <si>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</si>
  <si>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</si>
  <si>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</si>
  <si>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</si>
  <si>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</si>
  <si>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</si>
  <si>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</si>
  <si>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</si>
  <si>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</si>
  <si>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</si>
  <si>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</si>
  <si>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</si>
  <si>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</si>
  <si>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</si>
  <si>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</si>
  <si>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</si>
  <si>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</si>
  <si>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</si>
  <si>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</si>
  <si>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</si>
  <si>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</si>
  <si>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</si>
  <si>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</si>
  <si>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</si>
  <si>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</si>
  <si>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</si>
  <si>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</si>
  <si>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</si>
  <si>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</si>
  <si>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</si>
  <si>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</si>
  <si>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</si>
  <si>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</si>
  <si>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</si>
  <si>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</si>
  <si>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</si>
  <si>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</si>
  <si>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</si>
  <si>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</si>
  <si>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</si>
  <si>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</si>
  <si>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</si>
  <si>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</si>
  <si>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</si>
  <si>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</si>
  <si>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</si>
  <si>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</si>
  <si>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</si>
  <si>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</si>
  <si>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</si>
  <si>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</si>
  <si>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</si>
  <si>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</si>
  <si>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</si>
  <si>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</si>
  <si>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</si>
  <si>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</si>
  <si>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</si>
  <si>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</si>
  <si>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</si>
  <si>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</si>
  <si>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</si>
  <si>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</si>
  <si>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</si>
  <si>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</si>
  <si>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</si>
  <si>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</si>
  <si>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</si>
  <si>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</si>
  <si>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</si>
  <si>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</si>
  <si>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</si>
  <si>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</si>
  <si>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</si>
  <si>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</si>
  <si>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</si>
  <si>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</si>
  <si>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</si>
  <si>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</si>
  <si>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</si>
  <si>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</si>
  <si>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</si>
  <si>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</si>
  <si>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</si>
  <si>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</si>
  <si>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</si>
  <si>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</si>
  <si>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</si>
  <si>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</si>
  <si>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</si>
  <si>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</si>
  <si>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</si>
  <si>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</si>
  <si>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</si>
  <si>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</si>
  <si>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</si>
  <si>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</si>
  <si>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</si>
  <si>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</si>
  <si>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</si>
  <si>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</si>
  <si>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</si>
  <si>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</si>
  <si>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</si>
  <si>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</si>
  <si>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</si>
  <si>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</si>
  <si>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</si>
  <si>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</si>
  <si>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</si>
  <si>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</si>
  <si>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</si>
  <si>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</si>
  <si>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</si>
  <si>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</si>
  <si>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</si>
  <si>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</si>
  <si>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</si>
  <si>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</si>
  <si>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</si>
  <si>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</si>
  <si>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</si>
  <si>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</si>
  <si>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</si>
  <si>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</si>
  <si>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</si>
  <si>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</si>
  <si>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</si>
  <si>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</si>
  <si>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</si>
  <si>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</si>
  <si>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</si>
  <si>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</si>
  <si>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</si>
  <si>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</si>
  <si>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</si>
  <si>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</si>
  <si>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</si>
  <si>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</si>
  <si>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</si>
  <si>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</si>
  <si>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</si>
  <si>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</si>
  <si>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</si>
  <si>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</si>
  <si>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</si>
  <si>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</si>
  <si>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</si>
  <si>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</si>
  <si>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</si>
  <si>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</si>
  <si>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</si>
  <si>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</si>
  <si>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</si>
  <si>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</si>
  <si>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</si>
  <si>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</si>
  <si>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</si>
  <si>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</si>
  <si>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</si>
  <si>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</si>
  <si>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</si>
  <si>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</si>
  <si>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</si>
  <si>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</si>
  <si>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</si>
  <si>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</si>
  <si>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</si>
  <si>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</si>
  <si>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</si>
  <si>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</si>
  <si>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</si>
  <si>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</si>
  <si>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</si>
  <si>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</si>
  <si>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</si>
  <si>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</si>
  <si>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</si>
  <si>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</si>
  <si>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</si>
  <si>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</si>
  <si>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</si>
  <si>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</si>
  <si>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</si>
  <si>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</si>
  <si>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</si>
  <si>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</si>
  <si>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</si>
  <si>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</si>
  <si>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</si>
  <si>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</si>
  <si>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</si>
  <si>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</si>
  <si>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</si>
  <si>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</si>
  <si>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</si>
  <si>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</si>
  <si>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</si>
  <si>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</si>
  <si>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</si>
  <si>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</si>
  <si>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</si>
  <si>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</si>
  <si>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</si>
  <si>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</si>
  <si>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</si>
  <si>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</si>
  <si>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</si>
  <si>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</si>
  <si>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</si>
  <si>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</si>
  <si>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</si>
  <si>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</si>
  <si>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</si>
  <si>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</si>
  <si>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</si>
  <si>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</si>
  <si>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</si>
  <si>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</si>
  <si>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</si>
  <si>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</si>
  <si>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</si>
  <si>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</si>
  <si>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</si>
  <si>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</si>
  <si>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</si>
  <si>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</si>
  <si>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</si>
  <si>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</si>
  <si>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</si>
  <si>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</si>
  <si>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</si>
  <si>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</si>
  <si>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</si>
  <si>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</si>
  <si>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</si>
  <si>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</si>
  <si>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</si>
  <si>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</si>
  <si>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</si>
  <si>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</si>
  <si>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</si>
  <si>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</si>
  <si>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</si>
  <si>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</si>
  <si>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</si>
  <si>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</si>
  <si>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</si>
  <si>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</si>
  <si>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</si>
  <si>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</si>
  <si>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</si>
  <si>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</si>
  <si>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</si>
  <si>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</si>
  <si>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</si>
  <si>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</si>
  <si>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</si>
  <si>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</si>
  <si>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</si>
  <si>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</si>
  <si>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</si>
  <si>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</si>
  <si>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</si>
  <si>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</si>
  <si>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</si>
  <si>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</si>
  <si>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</si>
  <si>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</si>
  <si>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</si>
  <si>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</si>
  <si>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</si>
  <si>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</si>
  <si>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</si>
  <si>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</si>
  <si>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</si>
  <si>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</si>
  <si>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</si>
  <si>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</si>
  <si>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</si>
  <si>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</si>
  <si>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</si>
  <si>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</si>
  <si>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</si>
  <si>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</si>
  <si>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</si>
  <si>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</si>
  <si>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</si>
  <si>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</si>
  <si>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</si>
  <si>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</si>
  <si>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</si>
  <si>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</si>
  <si>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</si>
  <si>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</si>
  <si>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</si>
  <si>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</si>
  <si>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</si>
  <si>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</si>
  <si>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</si>
  <si>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</si>
  <si>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</si>
  <si>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</si>
  <si>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</si>
  <si>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</si>
  <si>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</si>
  <si>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</si>
  <si>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</si>
  <si>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</si>
  <si>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Estimated cumulative total disbursement as of [enter Date]</t>
  </si>
  <si>
    <t>For each grievance, provide information on the grievance redress process used and the status/outcome</t>
  </si>
  <si>
    <t>Was a grievance mechanism established capable and known to stakeholders to accept grievances and complaints related to environmental and social risks and impacts?</t>
  </si>
  <si>
    <t>SECTION 6: GRIEVANCES</t>
  </si>
  <si>
    <r>
      <t xml:space="preserve">USP 5: </t>
    </r>
    <r>
      <rPr>
        <i/>
        <sz val="11"/>
        <color theme="1"/>
        <rFont val="Times New Roman"/>
        <family val="1"/>
      </rPr>
      <t>[name the USP]</t>
    </r>
  </si>
  <si>
    <r>
      <t>USP 4:</t>
    </r>
    <r>
      <rPr>
        <i/>
        <sz val="11"/>
        <color theme="1"/>
        <rFont val="Times New Roman"/>
        <family val="1"/>
      </rPr>
      <t xml:space="preserve"> [name the USP]</t>
    </r>
  </si>
  <si>
    <r>
      <t xml:space="preserve">USP 3: </t>
    </r>
    <r>
      <rPr>
        <i/>
        <sz val="11"/>
        <color theme="1"/>
        <rFont val="Times New Roman"/>
        <family val="1"/>
      </rPr>
      <t>[name the USP]</t>
    </r>
  </si>
  <si>
    <r>
      <t>USP 2:</t>
    </r>
    <r>
      <rPr>
        <i/>
        <sz val="11"/>
        <color theme="1"/>
        <rFont val="Times New Roman"/>
        <family val="1"/>
      </rPr>
      <t xml:space="preserve"> [name the USP]</t>
    </r>
  </si>
  <si>
    <r>
      <t>USP 1:</t>
    </r>
    <r>
      <rPr>
        <i/>
        <sz val="11"/>
        <color theme="1"/>
        <rFont val="Times New Roman"/>
        <family val="1"/>
      </rPr>
      <t xml:space="preserve"> [name the USP]</t>
    </r>
  </si>
  <si>
    <t>List the monitoring indicator(s) for each impact identified</t>
  </si>
  <si>
    <t>List the environmental and social safeguard measures (avoidance, mitigation, management) that have been identified for the USP</t>
  </si>
  <si>
    <t>Have the data used to identify risks and impacts been disaggregated by gender as required?</t>
  </si>
  <si>
    <t>Has an impact assessment been carried out for each ESP risk that has been identified for the USP?</t>
  </si>
  <si>
    <t>List all the ESP risks that have been identified for the USP</t>
  </si>
  <si>
    <t>Has the ESMP been applied to the USP that has been identified?</t>
  </si>
  <si>
    <t xml:space="preserve">Is the required capacity for ESMP implementation present and effective with the IE and the EE(s)? Have all roles and responsibilities adequately been assigned and positions filled? Please provide details. </t>
  </si>
  <si>
    <t>Have the implementation arrangements at the EEs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</si>
  <si>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</si>
  <si>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Have the implementation arrangements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</si>
  <si>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</si>
  <si>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t>SECTION 4: IMPLEMENTATION ARRANGEMENTS</t>
  </si>
  <si>
    <t>If No, please describe the changes made at activity, output or outcome level, approved by the Board, that resulted in this change of categorization.</t>
  </si>
  <si>
    <t>Is the categorisation according to ESP standards still relevant?</t>
  </si>
  <si>
    <t>SECTION 3: CATEGORISATION</t>
  </si>
  <si>
    <t>If unanticipated ESP risks have been identified, describe the safeguard measures that have been taken in response and how an ESMP has been prepared/updated</t>
  </si>
  <si>
    <t>Have unanticipated ESP risks been identified during the reporting period?</t>
  </si>
  <si>
    <t>Has monitoring for unanticipated ESP risks been carried out?</t>
  </si>
  <si>
    <t>SECTION 2: MONITORING FOR UNANTICIPATED IMPACTS / CORRECTIVE ACTIONS REQUIRED</t>
  </si>
  <si>
    <t>15 – Lands and soil conservation</t>
  </si>
  <si>
    <t>14 – Physical and cultural heritage</t>
  </si>
  <si>
    <t>13 – Public health</t>
  </si>
  <si>
    <t>12 – Pollution prevention and resource efficiency</t>
  </si>
  <si>
    <t>11 – Climate change</t>
  </si>
  <si>
    <t>10 – Conservation of biological diversity</t>
  </si>
  <si>
    <t>9 – Protection of natural habitats</t>
  </si>
  <si>
    <t>8 – Involuntary resettlement</t>
  </si>
  <si>
    <t>7 – Indigenous peoples</t>
  </si>
  <si>
    <t>6 – Core labour rights</t>
  </si>
  <si>
    <t>5 – Gender equality and women’s empowerment</t>
  </si>
  <si>
    <t>4 – Human rights</t>
  </si>
  <si>
    <t>3 – Marginalized and vulnerable Groups</t>
  </si>
  <si>
    <t>2 - Access and equity</t>
  </si>
  <si>
    <t>1 - Compliance with the law</t>
  </si>
  <si>
    <t>State the baseline condition for each monitoring indicator</t>
  </si>
  <si>
    <t>List the identified impacts for which safeguard measures are required (as per II.K/II.L)</t>
  </si>
  <si>
    <t>SECTION 1: IDENTIFIED ESP RISKS MANAGEMENT</t>
  </si>
  <si>
    <t>ENVIRONMENTAL AND SOCIAL POLICY COMPLIANCE</t>
  </si>
  <si>
    <t>SECTION 4: GRIEVANCES</t>
  </si>
  <si>
    <t>Have any capacity gaps affecting GP compliance been identified during the reporting period and if so, what remediation was implemented?</t>
  </si>
  <si>
    <t>Have the implementation arrangements at the IE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</si>
  <si>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</si>
  <si>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t>SECTION 3: IMPLEMENTATION ARRANGEMENTS</t>
  </si>
  <si>
    <t>Rated result for the reporting period (poor, satisfactory, good)</t>
  </si>
  <si>
    <t>Target</t>
  </si>
  <si>
    <t>List the gender-responsive elements that were incorporated in the project/programme results framework</t>
  </si>
  <si>
    <t>Does the results framework include gender-responsive indictors broken down at the different levels (objective, outcome, output)?</t>
  </si>
  <si>
    <t>Was an initial gender assessment conducted during the preparation of the project/programme's first submission as a full proposal?</t>
  </si>
  <si>
    <t>GENDER POLICY COMPLIANCE</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</si>
  <si>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</si>
  <si>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Add lines as appropriate, one line for each executing entity</t>
  </si>
  <si>
    <t>Add lines as appropriate, one line for each issue</t>
  </si>
  <si>
    <t>Risks related to gender equality and women's empowerment should be reported in the ESP compliance tab</t>
  </si>
  <si>
    <t>Objective, outcome, output</t>
  </si>
  <si>
    <t>Add lines as appropriate, one line for each gender-responsive element</t>
  </si>
  <si>
    <t>Guidance</t>
  </si>
  <si>
    <t>Reference</t>
  </si>
  <si>
    <t>GENDER POLICY</t>
  </si>
  <si>
    <t>If any grievances were received that must not be made public, please inform the AF Secretariat of such grievances, detailing the reasons for them to remain confidential. Conficential information may be redacted by the IE in the report.</t>
  </si>
  <si>
    <t>Clarify also if the grievance mechanism has been made widely known to identified and potentially affected parties</t>
  </si>
  <si>
    <t>Please submit the updated ESMP together with the PPR</t>
  </si>
  <si>
    <t>The case being, please include details on the planned timing to have all the USP implementation arrangements in place.</t>
  </si>
  <si>
    <t>For the first PPR report of the project/programme, this column needs to be completed with full information. For subsequent PPR reports, an update of the information previously provided is sufficient.</t>
  </si>
  <si>
    <t>See the monitoring plan in the ESMP</t>
  </si>
  <si>
    <t>The safeguard measures that must be implemented during a project/programme are normally described in detail in the ESMP of the project/programme</t>
  </si>
  <si>
    <t>Only complete for those ESP principles for which risks were identified</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</si>
  <si>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</si>
  <si>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Complete this section for all the ESP risks that have been identified, not taking into account any USPs</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</si>
  <si>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</si>
  <si>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ENVIRONMENTAL AND SOCIAL POLICY</t>
  </si>
  <si>
    <t>ESP and GP Guidance Notes</t>
  </si>
  <si>
    <t>Output 2.2. Increased readiness and capacity of national and sub-national entities to directly access and program adaptation finance</t>
  </si>
  <si>
    <t>Output 3.2: Stengthened capacity of national and subnational stakeholders and entities to capture and disseminate knowledge and learning</t>
  </si>
  <si>
    <t>Indicator 3.2.1: No. of technical committees/associations formed to ensure transfer of knowledge</t>
  </si>
  <si>
    <t xml:space="preserve">No. of technical committees/associations </t>
  </si>
  <si>
    <t>No. of technical committees/associations</t>
  </si>
  <si>
    <t>Indicator 3.2.2: No. of tools and guidelines developed (thematic, sectoral, institutional) and shared with relevant stakeholders</t>
  </si>
  <si>
    <t>No. of tools and guidelines</t>
  </si>
  <si>
    <t>type</t>
  </si>
  <si>
    <t xml:space="preserve">Scale </t>
  </si>
  <si>
    <t>Outcome 8: Support the development and diffusion of innovative adaptation practices, tools and technologies</t>
  </si>
  <si>
    <t xml:space="preserve">Indicator 8: Innovative adaptation practices are rolled out, scaled up, encouraged and/or accelerated at regional, national and/or subnational level </t>
  </si>
  <si>
    <t xml:space="preserve">Sector of innovative practice </t>
  </si>
  <si>
    <t xml:space="preserve">Geographic Scale </t>
  </si>
  <si>
    <t>Sector of innovative practice</t>
  </si>
  <si>
    <t>Geographic Scale</t>
  </si>
  <si>
    <t>Sector of innovatice practice</t>
  </si>
  <si>
    <t>Geographic scale</t>
  </si>
  <si>
    <t>Output 8: Viable innovations are rolled out, saled up, encourages and/or accelerated</t>
  </si>
  <si>
    <t>Indicator 8.1: No. of innovative adaptation practices, tools and technologies accelerated, scaled-up and/or replicated</t>
  </si>
  <si>
    <t>No. of innovative practices/tools technologies</t>
  </si>
  <si>
    <t>No. of key findings generated</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</si>
  <si>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</si>
  <si>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</si>
  <si>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Has the existing information/data/knowledge been made available to relevant stakeholder? If so, what chanels of dissemination have been used?</t>
  </si>
  <si>
    <t>Please list any knowledge products generated and include hyperlinks whenever posssible (e.g. project videos, project stories, studies and technical reports, case studies, tranining manuals, handbooks, strategies and plans developed, etc.)</t>
  </si>
  <si>
    <t xml:space="preserve">Innovation </t>
  </si>
  <si>
    <t xml:space="preserve">Describe any innovative practices or technologies that figured prominently in this project. </t>
  </si>
  <si>
    <t>Complementarity/ Coherence with other climate finance sources</t>
  </si>
  <si>
    <t>Describe any changes undertaken to improve results on the ground or any changes made to project outputs (i.e. changes to project design)*</t>
  </si>
  <si>
    <t xml:space="preserve">*Inform promptly the secretariat of any changes in the budget or project results framework in accordance with the Project Implementation Policy https://www.adaptation-fund.org/wp-content/uploads/2017/11/OPG-ANNEX-7-Project-Programme-Implementation-Approved-Oct-2017.pdf </t>
  </si>
  <si>
    <t>Original Completion Date:</t>
  </si>
  <si>
    <t>Actual Mid-term Review Date (if applicable):</t>
  </si>
  <si>
    <t xml:space="preserve">Revised Completion
Date after approval of </t>
  </si>
  <si>
    <r>
      <t>Was a grievance mechanism established capable and known to stakeholders to accept grievances and complaints related to gender equality and women's empowerment? [</t>
    </r>
    <r>
      <rPr>
        <b/>
        <i/>
        <sz val="11"/>
        <color theme="1"/>
        <rFont val="Times New Roman"/>
        <family val="1"/>
      </rPr>
      <t>to be completed at PPR1</t>
    </r>
    <r>
      <rPr>
        <b/>
        <sz val="11"/>
        <color theme="1"/>
        <rFont val="Times New Roman"/>
        <family val="1"/>
      </rPr>
      <t>]</t>
    </r>
  </si>
  <si>
    <r>
      <t>SECTION 1: QUALITY AT ENTRY [</t>
    </r>
    <r>
      <rPr>
        <b/>
        <i/>
        <sz val="11"/>
        <color theme="1"/>
        <rFont val="Times New Roman"/>
        <family val="1"/>
      </rPr>
      <t>to be completed only at PPR1</t>
    </r>
    <r>
      <rPr>
        <b/>
        <sz val="11"/>
        <color theme="1"/>
        <rFont val="Times New Roman"/>
        <family val="1"/>
      </rPr>
      <t>]</t>
    </r>
  </si>
  <si>
    <r>
      <t xml:space="preserve"> SECTION 2: QUALITY DURING IMPLEMENTATION AND AT EXIT [</t>
    </r>
    <r>
      <rPr>
        <b/>
        <i/>
        <sz val="11"/>
        <color theme="1"/>
        <rFont val="Times New Roman"/>
        <family val="1"/>
      </rPr>
      <t>to be completed at final PPR</t>
    </r>
    <r>
      <rPr>
        <b/>
        <sz val="11"/>
        <color theme="1"/>
        <rFont val="Times New Roman"/>
        <family val="1"/>
      </rPr>
      <t>]</t>
    </r>
  </si>
  <si>
    <t>Please justify your rating.  Outline the positive and negative progress made by the project since it started.  Provide specific recommendations for next steps.  (word limit=500)</t>
  </si>
  <si>
    <t xml:space="preserve">Indicator 8.2: No. of key findings on effective, efficient adaptation practices, products and technologies generated </t>
  </si>
  <si>
    <t>Project Performance Report (PPR)*</t>
  </si>
  <si>
    <t>Condition or Requirement</t>
  </si>
  <si>
    <t xml:space="preserve">Planned actions, including a detailed time schedule </t>
  </si>
  <si>
    <t>Financial information PPR 2:  cumulative from project start to [insert date]</t>
  </si>
  <si>
    <t>Financial information PPR 3:  cumulative from project start to [insert date]</t>
  </si>
  <si>
    <t>Financial information PPR 4:  cumulative from project start to [insert date]</t>
  </si>
  <si>
    <t>Financial information PPR 5:  cumulative from project start to [insert date]</t>
  </si>
  <si>
    <t>Other (If there is more than one executing entity a rating should be provided from each EE for the outputs/outcomes of the project for which the entity is responsible; the Designated Authority can also provide a rating)</t>
  </si>
  <si>
    <t xml:space="preserve">Executing Entity/Project Coordinator: </t>
  </si>
  <si>
    <t>Implementing Entity:</t>
  </si>
  <si>
    <t>Alignment with AF outcome(s)</t>
  </si>
  <si>
    <r>
      <rPr>
        <i/>
        <sz val="9"/>
        <color theme="1"/>
        <rFont val="Times New Roman"/>
        <family val="1"/>
      </rPr>
      <t>* Refers to both projects and programs</t>
    </r>
    <r>
      <rPr>
        <sz val="11"/>
        <color theme="1"/>
        <rFont val="Times New Roman"/>
        <family val="1"/>
      </rPr>
      <t xml:space="preserve"> </t>
    </r>
  </si>
  <si>
    <t>Category of condition</t>
  </si>
  <si>
    <t>Was the ESP risks identification complete at the time of funding approval? [1]</t>
  </si>
  <si>
    <t>ESP principle [2]</t>
  </si>
  <si>
    <t>Are environmental or social risks present as per table II.K (II.L for REG) of the proposal? [3]</t>
  </si>
  <si>
    <t>During project/programme formulation, an impact assessment was carried out for the risks identified. Have impacts been identified that require management actions to prevent unacceptable impacts? (as per II.K/II.L) [4]</t>
  </si>
  <si>
    <t>List here the safeguard measures (i.e. avoidance, management or mitigation) identified for each impact that are supposed to be (or had to be) implemented during the reporting period. Please break down the safeguard measures by activity. [5]</t>
  </si>
  <si>
    <t>List the monitoring indicator(s) for each impact identified. [6]</t>
  </si>
  <si>
    <t>Describe each safeguard measure that has been implemented during the reporting period [7]</t>
  </si>
  <si>
    <t>Describe the residual impact for each impact identified - if any - using the monitoring indicator(s) [7]</t>
  </si>
  <si>
    <t>Describe remedial action for residual impacts that will be taken. [7]</t>
  </si>
  <si>
    <t>Gender-responsive element [1]</t>
  </si>
  <si>
    <t>Level [2]</t>
  </si>
  <si>
    <t>List gender equality and women's empowerment issues encountered during implementation of the project/programme. For each gender equality and women's empowerment issue describe the progress that was made as well as the results. [3]</t>
  </si>
  <si>
    <t xml:space="preserve">Gender equality and women's empowerment issues [4] </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</si>
  <si>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[5]</t>
    </r>
  </si>
  <si>
    <t>Have the implementation arrangements at the EE(s) been effective during the reporting period? [5]</t>
  </si>
  <si>
    <t>List all grievances received through the grievance mechanism during the reporting period regarding gender-related matters of project/programme activities [6]</t>
  </si>
  <si>
    <t>For rating definitions and text of AF outcomes please see bottom of page.</t>
  </si>
  <si>
    <t>AF Outcomes</t>
  </si>
  <si>
    <t>Reduced exposure to climate-related
hazards and threats</t>
  </si>
  <si>
    <t>Outcome 1</t>
  </si>
  <si>
    <t>Outcome 2</t>
  </si>
  <si>
    <t>Outcome 3</t>
  </si>
  <si>
    <t>Outcome 4</t>
  </si>
  <si>
    <t>Outcome 5</t>
  </si>
  <si>
    <t xml:space="preserve">Outcome 6 </t>
  </si>
  <si>
    <t xml:space="preserve">Strengthened institutional capacity to reduce risks associated with climate-induced socioeconomic and environmental losses </t>
  </si>
  <si>
    <t xml:space="preserve">Strengthened awareness and ownership of adaptation and climate risk reduction processes at local level </t>
  </si>
  <si>
    <t>Increased adaptive capacity within relevant development sector services and infrastructure assets</t>
  </si>
  <si>
    <t xml:space="preserve">Increased ecosystem resilience in response to climate change and variability-induced stress </t>
  </si>
  <si>
    <t xml:space="preserve">Diversified and strengthened livelihods and sources of income for vulnerable people in targeted areas </t>
  </si>
  <si>
    <t xml:space="preserve">Outcome 7 </t>
  </si>
  <si>
    <t xml:space="preserve">Outcome 8 </t>
  </si>
  <si>
    <t>Improved policies and regulations that promote and enforce resilience measures</t>
  </si>
  <si>
    <t>Support the development and diffusion of innovative adaptation practices, tools and technologies</t>
  </si>
  <si>
    <t>Click above the columns captions in every table for guidance on reporting.</t>
  </si>
  <si>
    <t>List each approval condition, if any, and report on the status of meeting them (duplicate table as nec)</t>
  </si>
  <si>
    <t>List (only) inception report/ extension request(s)/ MTR that have been prepared for the project and 
provide date(s) of submission for each</t>
  </si>
  <si>
    <t>List the Website address (URL) of project</t>
  </si>
  <si>
    <r>
      <t xml:space="preserve">SECTION 5: PROJECTS/PROGRAMMES WITH UNIDENTIFIED SUB-PROJECTS (USPs). </t>
    </r>
    <r>
      <rPr>
        <b/>
        <i/>
        <sz val="11"/>
        <color theme="1"/>
        <rFont val="Times New Roman"/>
        <family val="1"/>
      </rPr>
      <t>This section needs to be completed only if  the project/proramme includes USPs.</t>
    </r>
    <r>
      <rPr>
        <b/>
        <sz val="11"/>
        <color theme="1"/>
        <rFont val="Times New Roman"/>
        <family val="1"/>
      </rPr>
      <t xml:space="preserve"> </t>
    </r>
  </si>
  <si>
    <t>Have the arrangements for the process described in the ESMP for ESP compliance for USPs been put in place? [8]</t>
  </si>
  <si>
    <t>Has the overall ESMP been updated with the findings of the USPs that have been identified in this reporting period? [9]</t>
  </si>
  <si>
    <r>
      <t xml:space="preserve">List each USP that has been identified in the reporting period to the level where effective ESP compliance is possible. 
</t>
    </r>
    <r>
      <rPr>
        <b/>
        <i/>
        <sz val="11"/>
        <color theme="1"/>
        <rFont val="Times New Roman"/>
        <family val="1"/>
      </rPr>
      <t>Add lines as necessary, one line for every USP identified.</t>
    </r>
    <r>
      <rPr>
        <b/>
        <sz val="11"/>
        <color theme="1"/>
        <rFont val="Times New Roman"/>
        <family val="1"/>
      </rPr>
      <t xml:space="preserve"> </t>
    </r>
  </si>
  <si>
    <t>Has adequate consultation been held during risks and impacts identification for the USP? [10]</t>
  </si>
  <si>
    <t>List all grievances received during the reporting period regarding environmental and social impacts; gender related matters; or any other matter of project/programme activities [11]</t>
  </si>
  <si>
    <t>Project components/outcomes</t>
  </si>
  <si>
    <t>Number of beneficiaries</t>
  </si>
  <si>
    <t>% of women represented in committes/associations</t>
  </si>
  <si>
    <t>If you answered yes above, kindly specify the name of the Fund/Organization.</t>
  </si>
  <si>
    <t xml:space="preserve">Has the project been scaled-up from any other climate finance? Or has the project build upon any other climate finance initiative?
</t>
  </si>
  <si>
    <t xml:space="preserve"> extension request (if applic)</t>
  </si>
  <si>
    <t>National/Regional Project Manager/Coordinator</t>
  </si>
  <si>
    <r>
      <t>Government(s) DA 
[</t>
    </r>
    <r>
      <rPr>
        <b/>
        <i/>
        <sz val="9"/>
        <rFont val="Times New Roman"/>
        <family val="1"/>
      </rPr>
      <t>if regional project/program add rows as necessary</t>
    </r>
    <r>
      <rPr>
        <b/>
        <sz val="11"/>
        <rFont val="Times New Roman"/>
        <family val="1"/>
      </rPr>
      <t>]</t>
    </r>
  </si>
  <si>
    <r>
      <rPr>
        <b/>
        <sz val="12"/>
        <rFont val="Times New Roman"/>
        <family val="1"/>
      </rPr>
      <t xml:space="preserve">Goal: </t>
    </r>
    <r>
      <rPr>
        <sz val="12"/>
        <rFont val="Times New Roman"/>
        <family val="1"/>
      </rPr>
      <t xml:space="preserve">Assist developing-country Parties to the Kyoto Protocol and the Paris Agreement that are particularly vulnerable to the adverse effects of climate change in meeting the costs of concrete adaptation projects and programmes in order to implement climate-resilient measures. 
</t>
    </r>
    <r>
      <rPr>
        <b/>
        <sz val="12"/>
        <rFont val="Times New Roman"/>
        <family val="1"/>
      </rPr>
      <t xml:space="preserve">Impact: </t>
    </r>
    <r>
      <rPr>
        <sz val="12"/>
        <rFont val="Times New Roman"/>
        <family val="1"/>
      </rPr>
      <t xml:space="preserve">Increased resiliency at the community, national, and regional levels to climate variability and change. </t>
    </r>
  </si>
  <si>
    <t>Indicator 2.2.1: No. of targeted institutions benefitting from the direct access and enhanced direct access modality</t>
  </si>
  <si>
    <t>https://www.adaptation-fund.org/wp-content/uploads/2019/10/Results-Tracker-Guidance-Document-Updated_July-2019.docx</t>
  </si>
  <si>
    <t>HND/MIE/Multi/2016/1</t>
  </si>
  <si>
    <t>United Nations Development Programme (UNDP)</t>
  </si>
  <si>
    <t>Ecosystem-based Adaptation at Communities of the Central Forest Corridor in Tegucigalpa</t>
  </si>
  <si>
    <t>UNDP</t>
  </si>
  <si>
    <t>Central Forest Corridor</t>
  </si>
  <si>
    <t>March 04, 2019</t>
  </si>
  <si>
    <t>March 17, 2017</t>
  </si>
  <si>
    <t>April 18, 2017</t>
  </si>
  <si>
    <t>Sergio Adrián Palacios</t>
  </si>
  <si>
    <t>adaptarchn@gmail.com</t>
  </si>
  <si>
    <t>Jose Antonio Galdames</t>
  </si>
  <si>
    <t>joseantoniogaldames@gmail.com</t>
  </si>
  <si>
    <t>Financial information PPR 1:  cumulative from project start to March 31, 2020</t>
  </si>
  <si>
    <t>Low</t>
  </si>
  <si>
    <t>High</t>
  </si>
  <si>
    <t xml:space="preserve">UNDP and the project management unit will follow formal processes of FIPC and recur to existing national mechanisms and UNDP SES Standard 6 on Indigenous People. The project will comply with existing legal framework which is based on current international standards, such as the 169 ILO Convention, the Declaration by UN on the Rights of Indigenous Peoples, and Jurisprudence produced by the Inter-American Human Rights System.  </t>
  </si>
  <si>
    <t xml:space="preserve">Yes. </t>
  </si>
  <si>
    <t>NA</t>
  </si>
  <si>
    <t>Objetive</t>
  </si>
  <si>
    <t>Number of CFC communities that reduce their vulnerability and increase adaptive capacity in CFC</t>
  </si>
  <si>
    <t>A Vulnerability Index has been piloted in 23 communities in 3 municipalities during the current AF project, with the support of The National University of Honduras. In 1-5 scale of vulnerability (very low-low-medium-high-very high) municipalities showed medium-high level vulnerability</t>
  </si>
  <si>
    <t>By the end of the project the Vulnerability Index improves to medium-low level for men and women</t>
  </si>
  <si>
    <t>Number of CFC municipalities that integrate climate change adaptation measures into their municipal development planning budgetary processes and investment plans, including revenues from payments for ecosystem service schemes.</t>
  </si>
  <si>
    <t>By year 4 At least 10 municipalities (7 additional) in CFC incorporate in their recurrent budgetary plans (annual) CC adaptation activities.</t>
  </si>
  <si>
    <t>CFC Authority and Platform formalized, operational and capacitated on managing climate risks</t>
  </si>
  <si>
    <t xml:space="preserve">Number of municipal level regulatory mechanisms established and operationalized </t>
  </si>
  <si>
    <t>Currently CFC Platform acts as a rather informal mechanism through ad hoc meetings, and without supportive legislation for formalized functions and an authority set for its management</t>
  </si>
  <si>
    <t>Currently there is no reporting mechanisms for communities to communicate on observed malpractices in forestry and land resource use, municipal level ordinances (e.g. zoning and forestry use by private land owners) only exist in 2 municipalities, while permits for small scale forest wood collection are managed through burocratic processes by ICF (without clear mandate by municipalities)</t>
  </si>
  <si>
    <t>By end of year 2: CFC Authority is fully established (through and Executive Decree), with coordination mechanism and institutional functions formalized (to support the functions of the Platform) through supportive legislation and staff trained</t>
  </si>
  <si>
    <t xml:space="preserve">By the end of the project at least 4 regulatory mechanisms are operational in each municipality:
1) Community reporting mechanism, municipal ordinances on 2) land zoning and 3) forest use by private owners, and 4) permit granting functions delegated to municipalities and their Env. Management and Justice Units </t>
  </si>
  <si>
    <t>Number of Municipal level plans revised and or newly established integrating CC risks and considerations with a gender approach (based on gender analysis and sex- disaggregated data)</t>
  </si>
  <si>
    <t xml:space="preserve">CC adaptation plans have been prepared so far in 5 municipalities and Forest Protection Plans in all municipalities with the support of the current AF project, but they need to be revised and updated following the 2016 bark beetle plague outbreak in order to better respond to its effects and prepare for such future risks. In the remaining 9 municipalities CC is not integrated into development plans. Plans for Micro basins have been established in 25 of the 50 in CFC in total, but still lacking in the other 25 </t>
  </si>
  <si>
    <t>Number of PES schemes developed</t>
  </si>
  <si>
    <t>1 so far. Municipal level water tariff scheme has been developed in Tatumbla, internalizing costs of protection and maintenance of water source and recharge areas. There have been efforts to establish inter-municipal PES scheme to compensate CFC municipalities for the provision of watershed services to Tegucigalpa Central district but were not successful due to coordination issues and lack of political will</t>
  </si>
  <si>
    <t>Municipal level PES schemes (revised water tariffs) are replicated in at least 5 additional municipalities by year 4
Proposal for a pilot inter-municipal PES scheme (sub-basin level) is developed by year 4 of the project</t>
  </si>
  <si>
    <t>Number of hectares of affected pine and mixed forests restored through reforestation and natural regeneration assisted by protection measures</t>
  </si>
  <si>
    <t xml:space="preserve">0 Ha restored so far. The National Restoration Plan has been approved only in May 2016, and currently preparations are underway (e.g. establishment of nurseries), so restoration will be in initial phases when the project is expected to start in 2017. </t>
  </si>
  <si>
    <t xml:space="preserve">Level (%) of implementation of the measures set out in 14 CFC municipal Forest  Protection Plans 
(levels:0% null; &lt;20% low; 20&lt;50% medium; 50&lt;80% high; &gt;80 very high)
</t>
  </si>
  <si>
    <t>Null and/or low (depending in the municipality)</t>
  </si>
  <si>
    <t>By the end of the project at least high level in all CFC municipalities</t>
  </si>
  <si>
    <t>Number of families (including female-headed households) with enhanced water supply services</t>
  </si>
  <si>
    <t>8,000 families in CFC have improved their water supply system through the pilot initiatives of the current AF project</t>
  </si>
  <si>
    <t>By the end of the project and additional 12,000 families receive enhanced water supply services (at least a 20% of these families are female-headed households)</t>
  </si>
  <si>
    <t>Number of studies carried out on the relation among climate change- bark beetle pest, and restoration processes, which are used for designing planning tools (protocols, guidelines, manuals, etc.)</t>
  </si>
  <si>
    <t xml:space="preserve">None  </t>
  </si>
  <si>
    <t>Number of key national and municipal technical staff (disaggregated by sex) that effectively apply training-acquired knowledge on climate change in planning activities</t>
  </si>
  <si>
    <t>Number of institutions that officially share their climate-related information with ONCCDS (through formal collaboration agreements)</t>
  </si>
  <si>
    <t>Currently only one institution (MiAmbiente) has signed collaboration agreement with ONCCDS</t>
  </si>
  <si>
    <t>Number of functioning municipal EWS against the bark beetle outbreak</t>
  </si>
  <si>
    <t xml:space="preserve">Non-existent  </t>
  </si>
  <si>
    <t>By the end of the project 14 EWS (in each municipality) are operational</t>
  </si>
  <si>
    <t xml:space="preserve">Lessons learned and best practices (including on gender aspects) generated by the project are captured and disseminated </t>
  </si>
  <si>
    <t>Not applicable</t>
  </si>
  <si>
    <t>At least 20 (at least 2 of them on gender issues), using different multi-media forms and dissemination channels (e.g. technical reports, videos, photo essays, virtual platforms and exchange events, media and press materials)</t>
  </si>
  <si>
    <t>Output 1.1. Strengthened coordination mechanisms for climate-resilient management of CFC natural resources, including measures for the effective participation of women and indigenous people</t>
  </si>
  <si>
    <t>Output 1.2. Municipal level regulatory mechanisms strengthened for adaptive management of natural resources</t>
  </si>
  <si>
    <t>Output 1.3. Municipal level plans are revised and newly established to harmonize adaptation interventions</t>
  </si>
  <si>
    <t>Output 1.4. Payment for Ecosystem (Watershed) Services (PES) schemes developed and operationalized for CC adaptation measures</t>
  </si>
  <si>
    <t xml:space="preserve">Output 2.1. Pine and Mixed Forest areas damaged by drought-induced pest and fire hazards are reforested  </t>
  </si>
  <si>
    <t>Output 2.2. Protection measures are introduced against fires, pests, land use change, and unsustainable forest use, assisting natural regeneration of forests</t>
  </si>
  <si>
    <t>Output 2.3. Drought management adaptation measures implemented to optimize the use of water resources for agriculture and domestic use</t>
  </si>
  <si>
    <t>Output 3.1. Applied research carried out to enhance knowledge and information on the links amongst climate change, drought, pests, fires and adaptation measures in the CFC</t>
  </si>
  <si>
    <t>Output 3.2. Strengthened National Climate Change Observatory for Sustainable Development (ONCCDS)</t>
  </si>
  <si>
    <t>Output 3.3. Community early warning and monitoring system for bark beetle pest outbreak under CFC Platform</t>
  </si>
  <si>
    <t xml:space="preserve">Output 3.4. Systematized and disseminated project knowledge and experience </t>
  </si>
  <si>
    <t>Number of families (% including female-headed households) with enhanced water supply services</t>
  </si>
  <si>
    <t>12,000 families receive enhanced water supply services (at least a 20% of these families are female-headed households)</t>
  </si>
  <si>
    <t>Gender considerations in municipal planning for climate change adaptation</t>
  </si>
  <si>
    <t>Improved water supply for women</t>
  </si>
  <si>
    <t>Capacity-building on CCA for women</t>
  </si>
  <si>
    <t>Output</t>
  </si>
  <si>
    <t>Medium</t>
  </si>
  <si>
    <t>The vulnerability index is in progress and will be socialized with the CFC municipalities in May 2020. The project is analyzing 2 indexes, one for water resources and another one for forest resources at the municipal level. Results from the indexes will be included in municipal plans, particularly in the Municipal Forest Protection Plans. The Index considers 2019 as baseline and climate change scenarios for 2040 and 2050.</t>
  </si>
  <si>
    <t>3 municipalities have started to include CC adaptation related budget items in their recurrent investment plans since 2013 (Tatumbla, Ojojona, Cedros), supported through the various capacity building, planning and ground measures of the current AF project. Tatumbla has implemented a local PES scheme through revising water tariff system to internalize costs of protection and maintenance of water catchment and source areas</t>
  </si>
  <si>
    <t>The CFC Platform has been reactivated and is currently operating with a main focus on capacity building. The Platform is mainly composed by municipal technicians who have requested training on different topics related to natural resources management, planning and climate change. During this reporting period, Platform meetings have been used for training and to empower the municipalities on the importance of the CFC, beyond their political borders, for its environmental goods and services, including ecosystem-based adaptation to climate change.</t>
  </si>
  <si>
    <t xml:space="preserve">None. </t>
  </si>
  <si>
    <t>At this moment, the project is conducting an analysis for tree species that enhace water infiltration and are drought-resilient. The identified species will be used in restoration activities, particularly at the CFC areas where water recharge of the main aquifers take place. The project also developed an analysis of the CFC municipal capacities for nurseries management, which derives in a strengthening plan so that municipalities can produce their own plants for restoration efforts in their prioritized areas.</t>
  </si>
  <si>
    <t>Not started.</t>
  </si>
  <si>
    <t>The project is currently performing a census of superficial and subterraneous water sources in the CFC. This information will be used to define areas and activities needed to enhance water supply and quality services for the 12,000 families.</t>
  </si>
  <si>
    <t>Not started. During this reporting period, the project did not produce any lessons learned or best practices of its own; nonetheless, at the 2nd National Congress on Biodiversity, the project facilitated a workshop where other national stakeholders shared their lessons learned related to ecosystem-based adaptation.</t>
  </si>
  <si>
    <t xml:space="preserve">1) A potential negative impact has been identified in the access and equity for beneficiaries to adaptation measures and technologies proposed by the project. 2) potential changes to water tariffs and access restrictions to forest resources may limit availability/accessibility to some basic services. </t>
  </si>
  <si>
    <t>1) the project will establish and implement transparent and clear criteria, which will be socialized into the coordination mechanism of local and community organizations, as well in the CFC Platform and partner institutions, on how the selection of interventions sites and direct beneficiaries will be done, and who and how will have access to ground measures, and related capacity build support and information services to be provided by the project, particularly under component two. 2) The AF Project will support the replication of the municipal level Payment for Ecosystem Services (PES) scheme from Tatumbla introduced through the previous AF project. Its implementation involved the revision of the water tariff system to internalize the costs of protection and maintenance of water source and recharge areas.</t>
  </si>
  <si>
    <t>The area of the CFC involves 3 Municipalities (Ojojona, Santa Ana and Lepaterique) that feature Lenca indigenous communities. These communities have been directly engaged during the proposal preparation consultations. The Project does not foresee any change or negative impact on the current livelihood of these communities or their natural resource base, in fact it will promote the use of ancestral knowledge and will support the implementation of adaptive techniques to their current livelihood activities.</t>
  </si>
  <si>
    <t>The project is directly addressing climate change vulnerabilities and adaptation capacities in the Central Forest Corridor, and while it directly promotes adaptation measures, adverse impacts of extreme climatic events (particularly drought) can affect forest and agricultural areas and related livelihoods.</t>
  </si>
  <si>
    <t xml:space="preserve">Through the project, producers could also adopt improved farming techniques (e.g. organic agriculture, soil and water conservation) that would reduce the use of fertilizers and pesticides, thus reducing the contamination of soil and water bodies. There may be a risk of application of pesticides that may have a negative effect on the environment or human health. </t>
  </si>
  <si>
    <t>The Project will promote biological pest control that refers to agricultural production and the application of solutions (locally prepared using natural ingredients) that has properties as natural pesticides and fungicides. These measures will promote agro-ecological practices, in accordance with the Organic Agriculture Regulations and the Manuals of Good Agricultural Practices by the Ministry of Agriculture and Livestock (SAG). Though not foreseen, but if potentially harmful pesticides are needed and/or will be used, they will be properly managed, stored, used, in an adequate manner, following national and international standard regulation and procedures.</t>
  </si>
  <si>
    <t>During this reporting period, the project developed an analysis of native tree species that enhance water infiltration and are drought-resilient. The identified tree species will be used in restoration activities performed by the project management unit and the ICF as responsible partner. Additionally, to improve tree resilience in restoration activities in the next reporting period a research will be conducted to isolate an endogenic fungus that gives pine trees a higher survival rate when transplanted from nurseries to the field. It is expected to use this fungus as part of the national protocol for pine forest restoration.</t>
  </si>
  <si>
    <t>To ensure that the project does not exclude women, or increases the inequality gap, a gender analysis will be undertaken in the first phase of the project to assess divisions of labor and women’s role and access to resources and to develop recommendations on how project will promote women’s equality and empowerment, including participation in project decision-making. Measures will ensure that women receive an equitable share of benefits and that their status and interests are not marginalized. Women representation in project decision-making bodies (e.g. Project Board, CFC Platform, community water boards) will be ensured. Participatory processes will include specially designed methodologies that enhance the participation of women and therefore enhance the inclusion of their views into the activities of the project, using existing mechanisms for representing women’s views, such as the Municipal Office of Women and women’s associations.</t>
  </si>
  <si>
    <t>During this reporting period, it was observed that women have a low participation in decision-making processes and municipal administrative positions. A gender analysis for CFC was developed in 13 municipalities at both the municipal and community level, through the Municipal Office of Women (OMM) and women's organizations. The results from the analysis will be used to create a gender action plan for the project and to strength the OMM, mainly in their capacities for natural resources management and CCA. To improve women participation, the project management unit has decided to include the representatives of the OMM in all activities along with the representatives of the Environmental Municipal Units (UMA).</t>
  </si>
  <si>
    <t>These groups will be analyzed in the project inception phase and prioritized for adaptation interventions. The stakeholder engagement process will be conducted in a similar inclusive fashion as it was for the proposal preparation phase consultations, assuring broad representation of existing relevant community-based organizations/groups. The CFC Platform will also facilitate broad stakeholder consultation processes in participatory ways.</t>
  </si>
  <si>
    <t>Marginalized and vulnerable groups have been analyzed in the project inception phase and prioritized for adaptation interventions, including data from the gender analysis. The CFC Platform has been used as a participatory space for representatives from marginalized groups (women, indigenous people, youth and elders).</t>
  </si>
  <si>
    <t>To mitigate these risks, the project will be directly supporting the implementation of adaptation measures at the ecosystems and community level as well, including the reforestation of areas affected by the drought-induced bark beetle plague, protection of a broader forest area through introducing pest and fire control and monitoring mechanisms, and through introducing on-the-ground adaptation measures on water resource management for human consumption and agricultural use, as well as more sustainable forestry resource use practices in communities. Other risk management measures include expanded research and monitoring of climate impacts, adoption of Early Warning Systems, and strengthened regulations and enforcement to combat illegal/unsustainable practices.</t>
  </si>
  <si>
    <t>1) The CFC Platform has been used to socialize the project goals and planned activities. In a planning and climate change workshop held on Nov 21-22, 2019, members of the CFC Platform identified ground measures needed to improve livelihoods and increase climate change resilience across the CFC and the 14 municipalities. Likewise, within the CFC Platform has been agreed that letters of agreement with the municipalities will be used to perform ground adaptation measures and forest protection activities that reduce vulnerability and contribute to the holistic development of the territory and its people. 2) The project management unit has reached the ERSAPS (Regulatory Body of Drinking Water and Sanitation Services) so that costs of protection and maintenance of water source and recharge areas can be included in their water tariffs formula.</t>
  </si>
  <si>
    <t>The main objective of the project is to increase climate resilience of the most vulnerable communities in the Central Forest Corridor and the adaptation capacity of its municipalities with emphasis on securing livelihoods and the continued provision of ecosystem goods and services for Tegucigalpa and surroundings.
Enhancement of biodiversity and ecosystem services represents a key adaptation strategy for communities of CFC, given that there is a very significant dependency between communities in the CFC and the natural resources present, as source of a range of ecosystem services. Climate related challenges identified in the CFC are intrinsically linked to water resources availability such as strong rainfall that decrease water quantity and quality to satisfy the demands from communities that live in the CFC, on the other hand, the loss of forest cover is posing a high risk on these communities. Natural resources vulnerability towards the impacts of extreme events exacerbated by climate change, have a strong negative effect on livelihoods directly related to these natural resources. Therefore, the project aims to enhance how these communities make a better use of their resources and to recover the lost forest coverage, reducing the current threats to biodiversity and ecosystem services. These biodiversity and ecosystem services can help to buffer these forests from perturbation, promoting natural reforestation and conservation, having communities to manage protected areas, that will increase their resilience to climate change.
To achieve the above objective, the project will focus on three components that are closely related through governance strengthening at the municipal level, enabling them to implement on-the-ground adaptation measures for forest restoration and management of water, land and forest resources, supplemented with activities to strengthen knowledge and information management, and monitoring of climate change vulnerability and adaptive capacity to CC.
 COMPONENT 1: Strengthening of local and community governance for climate resilience
 COMPONENT 2: On the ground adaptation measures for forest, land and water resources management
 COMPONENT 3: Strengthening knowledge, information management and monitoring systems on climate change vulnerability and adaptive capacity.</t>
  </si>
  <si>
    <t>Signing of letters of agreements with the ICF, UNAH and ONCCDS was significantly delayed. Activities under these agreement letters had to be rescheduled and the project management unit is currently undergoing amendments so that fund execution and goals achievement take place in the most efficient way.</t>
  </si>
  <si>
    <t>Honduras experienced a political crisis during most of 2018. Protests on regards of the results of the elections evolved into unprecedented episodes of violence led by the opposition, as well as accusations of fraud and corruption. These significantly impacted governance, decision-making and implementing capacity of the government and public institutions. During this time the final validation or appraisal of the project document was significantly delayed. However, by october 2018 the prodoc was finally appraised by the Minister of Environment and UNDP and a project launch event took place on Nov. 8th, 2018. 
Interinstitutional coordination among responsible parties has been strong, effective and smooth. All parties have demonstrated a strong interest in achieving the project goals despite delays in fund transfers.</t>
  </si>
  <si>
    <t>During this reporting period there are no evidences of planned CCA related to budget items in CFC municipalities derived from the project activities. Some municipalities include CCA measures in their budget as a reaction to forest degradation and water shortage due to drought. On July 26, 2019 the project held a workshop to launch the CFC Platform and to present the project goals and activities aiming at increasing climate resilience and improving livelihoods and ecosystem services. During this workshop, participating municipalities recognized the importance of including CCA measures and forest restoration activities within their own budgets since climate change impacts and environmental risks are worsening in the CFC.</t>
  </si>
  <si>
    <t>Through the CFC Platform, the project has trained the municipal technical officers on legal procedures for natural resources management and sustainable practices. A workshop was held on Feb 13th, 2020 for municipal technical officers to reflect on what regulatory mechanisms are needed to improve natural resources management. These technicians proposed regulatory mechanisms which will be considered in the project activities, including suggestions for the decentralization of ICF permits for small scale forest wood collection.</t>
  </si>
  <si>
    <r>
      <rPr>
        <b/>
        <sz val="11"/>
        <color indexed="8"/>
        <rFont val="Times New Roman"/>
        <family val="1"/>
      </rPr>
      <t>Proposed change in target</t>
    </r>
    <r>
      <rPr>
        <sz val="11"/>
        <color indexed="8"/>
        <rFont val="Times New Roman"/>
        <family val="1"/>
      </rPr>
      <t xml:space="preserve">: By the end of the project, 1.500 Ha have been restored. </t>
    </r>
  </si>
  <si>
    <r>
      <rPr>
        <b/>
        <sz val="11"/>
        <color indexed="8"/>
        <rFont val="Times New Roman"/>
        <family val="1"/>
      </rPr>
      <t xml:space="preserve">Proposed change in indicator: </t>
    </r>
    <r>
      <rPr>
        <sz val="11"/>
        <color indexed="8"/>
        <rFont val="Times New Roman"/>
        <family val="1"/>
      </rPr>
      <t>Number of people (disaggregated by sex) that effectively apply training-acquired knowledge on climate change in planning activities</t>
    </r>
  </si>
  <si>
    <t>Target Performance at Completion</t>
  </si>
  <si>
    <r>
      <rPr>
        <b/>
        <sz val="11"/>
        <color indexed="8"/>
        <rFont val="Times New Roman"/>
        <family val="1"/>
      </rPr>
      <t>Proposed change in Baseline:</t>
    </r>
    <r>
      <rPr>
        <sz val="11"/>
        <color indexed="8"/>
        <rFont val="Times New Roman"/>
        <family val="1"/>
      </rPr>
      <t xml:space="preserve"> 2,000 people (community members, academics, technical staff in institutions, local-level decision-makers, etc.) (around 20% women) (mostly at national level, as a result of current AF project)</t>
    </r>
  </si>
  <si>
    <r>
      <rPr>
        <b/>
        <sz val="11"/>
        <rFont val="Times New Roman"/>
        <family val="1"/>
      </rPr>
      <t>Proposed change in Target</t>
    </r>
    <r>
      <rPr>
        <sz val="11"/>
        <rFont val="Times New Roman"/>
        <family val="1"/>
      </rPr>
      <t xml:space="preserve">: By the end of the project at least 2,500 additional people (community members, academics, technical staff in institutions, local-level decision-makers, etc.) are trained (at least 50% women) </t>
    </r>
  </si>
  <si>
    <t>March 2019 to March 2020</t>
  </si>
  <si>
    <t>May 2022</t>
  </si>
  <si>
    <t xml:space="preserve">Thanks to the formalization of the CFC platform on July 26th, 2019 and the activities implemented by the project to consolidate this platform, this risk has decrased. </t>
  </si>
  <si>
    <t>The CFC Platform and Authority is the vehicle to promote PES schemes, and will provide incentives to replicate the existing pilot in Tatumbla as a municipal scheme. The project team will analyze lessons learned from previous efforts which attemped inter-municipal schemes. The project will also ensure synergies with other processes of financial mechanisms such as REDD +. The project will also approach the ERSAPS (national water tariffs regulatory body) to promote the inclusion of environmental goods and services valuation into the actual mechanism for water tariffs estimation.</t>
  </si>
  <si>
    <t>The project will support a preliminary assessment of each municipality on land tenure. In cases where conflicts over the legal security of the land falls beyond the scope and capability of the project, the necessary synergies will be established with the corresponding government institutions, such as the Institute of Property (IP) and the National Agrarian Institute (INA). Links to national programmes, such as Land Management Program of Honduras (PATH), which address this problem at a national level, will also be ensured. This assessment will be used and gaps addressed during the process of review, update and development of the PDM - with its approaches to climate change and risk management.</t>
  </si>
  <si>
    <t>Not identified during project development</t>
  </si>
  <si>
    <t xml:space="preserve">There is a risk of discrimination against women based on gender, especially regarding participation in design and implementation or access to opportunities and benefits, as women may be excluded from decision-making or not adequately participate in the design/implementation of the Project. </t>
  </si>
  <si>
    <t xml:space="preserve">To mitigate this risk, the work will be undertaken following the establishment of a restoration protocol/guide for CFC municipalities integrating climate change and variability. This will also involve enhanced techniques such as the use of more resilient native tree varieties, ensuring that the plants used for reforestation and completion in areas affected by the bark beetle plague and wildfires are native and appropriate. The Project will also promote reforestation of degraded forests, where the communities use forestry resources (wood, charcoal, resin extraction). In this sense, reforestation activities will be designed to enhance biodiversity and ecosystem services of degraded areas. 
</t>
  </si>
  <si>
    <r>
      <t>Marginalized groups</t>
    </r>
    <r>
      <rPr>
        <sz val="11"/>
        <color theme="1"/>
        <rFont val="Times New Roman"/>
        <family val="1"/>
      </rPr>
      <t xml:space="preserve">, could potentially be excluded from fully participating in decisions that may affect them. </t>
    </r>
  </si>
  <si>
    <t>N/A</t>
  </si>
  <si>
    <t>The vulnerability index is in progress and will be disseminated for validation with the CFC municipalities in May 2020. The project is analyzing 2 indexes, one for water resources and another one for forest resources at the municipal level. Results from the indexes will be included in municipal plans, particularly in the Municipal Forest Protection Plans. The Index considers 2019 as baseline and climate change scenarios for 2040 and 2050. Additionally, as a request from the municipalities a Municipal Atlas was developed. This Atlas include climate change scenarios for temperature and precipitation using RCP 4.5 and 8.5 so that municipalities have a better understanding of what to expect in the following decades and therefore plan adaptation measures suited for their territory. At the moment, the project management unit is also conducting an analysis of climate change scenarios for temeprature rise and its correlation to bark-beetle outbreaks, conclusions from this analysis will be used in the Forest Protection Municipal Plans.</t>
  </si>
  <si>
    <t>During this reporting period, the project has not promoted agricultural activities; however, during a workshop held with women's organizations, members from the municipality of Ojojona have shared formulas for organic fertilizers and pesticides.</t>
  </si>
  <si>
    <t xml:space="preserve">Some project activities may be projected to take place no land that has disputed ownership, tenure or user rights. </t>
  </si>
  <si>
    <t xml:space="preserve">The Agrarian Reform Law and Municipal Law provide clear criteria to analyze the land ownership, tenure and used rights that the project will comply with. The project will also use the municipal land databases available in each municipality as reference. If not available, the project will refer to the Property Institute, which is the national responsible organization to manage land ownership, tenure and user rights. In addition, the project's grievance redress mechanism will also provide a forum for such issues to be discussed and reviewed. </t>
  </si>
  <si>
    <t xml:space="preserve">In regards Indigenous People: UNDP has informed the Project Management Unit (OCP) about the need to conduct FPIC process in the municipalities where indigenous communities are located, prior to the signature of Letters of Agreement with the respective municipalities, to ensure that IP's needs and requests are taken into account, particularly in regards restoration activities. </t>
  </si>
  <si>
    <t xml:space="preserve">OCP has formally informed all Responsible Parties about the stipulations contained in the project's ESMF and potential risks to Environmental and Social Safeguards. </t>
  </si>
  <si>
    <t xml:space="preserve">Yes. As this is the first year of implementation, the OCP has ensured that the Responsible Parties are aware of the identified safeguards and mitigation measures, as well as targeted assessments identified in the ESMF. </t>
  </si>
  <si>
    <t xml:space="preserve">8,000 families in CFC have improved their water supply system through the pilot initiatives of the first AF project, 
but it was not specified how many families with women as heads of household were benefited. </t>
  </si>
  <si>
    <t xml:space="preserve">2,000 technicians (round 20% women) (mostly at national level, as a result of First AF project). </t>
  </si>
  <si>
    <t xml:space="preserve">During the reporting period, UNDP ensured compliance with the policy; the Gender Assessment was conducted by the OCP (Executive Entity), as requested in the ESMF. </t>
  </si>
  <si>
    <t xml:space="preserve">During the reporting period, the Gender Assessment was conducted by the OCP, as requested in the ESMF. For this assessment the project team has consulted the Municipal Women Offices of the CFC municipalities, and identified areas for partnering on specific project activities, such as: capacity-building, sensitization, adaptation planning, inter-municipal coordination. </t>
  </si>
  <si>
    <t>Given the low involvement of women in decision-making activities within the municipalities, it was considered that the municipal office of women is trained in the same way as the other legal, environmental and municipal planning officers. Staff of the Municipal Office of Women need targeted workshops and training to have the same knowledge as the other municipal units and to be empowered, increase women participation in different activities, and in senior-level jobs. 
1. Women have the motivation to protect the environment but do not have the knowledge, tools and means to do it. As an indicator of the project, approximately 750 women will be trained in ecosystem-based adaptation.
2. CFC Municipal Office of Women focus their activities on reproductive sexual health, violence, youth and childhood; although their annual work plan (AWP) has an axis on Gender and Environment they do not do many activities for the protection of the environment. The goal of 2021 is to strengthen the Gender and Environment pillar of the AWP for the 14 municipalities of the CFC.</t>
  </si>
  <si>
    <t>Estimated cumulative total disbursement as of march 2020</t>
  </si>
  <si>
    <t>Sergio Adrián Palacios Cárcamo</t>
  </si>
  <si>
    <t>spala98303351@gmail.com</t>
  </si>
  <si>
    <t>Strengthening of local and community governance for climate resilience</t>
  </si>
  <si>
    <t>On the ground adaptation measures for forest, land and water resources management</t>
  </si>
  <si>
    <t>Strengthening knowledge, information management and monitoring systems on climate change vulnerability and adaptive capacity.</t>
  </si>
  <si>
    <t>Outcome 6</t>
  </si>
  <si>
    <r>
      <t xml:space="preserve">Discussions with the national bodies in charge of municipal planning (Secretary of Government, Justice and Descentralization, the Executive Direction of the Plan de Nación, Honduras Association for Municipalities, among others) and the CFC mayors have concluded that developing CCA municipal plans may result in additional plans which are not necessarily going to be recognized as the official municipal development and land zoning planning instruments, otherwise known as Municipal Development Plans, or </t>
    </r>
    <r>
      <rPr>
        <i/>
        <sz val="11"/>
        <color indexed="8"/>
        <rFont val="Times New Roman"/>
        <family val="1"/>
      </rPr>
      <t>Planes de Desarrollo Municipal y Ordenamiento Territorial</t>
    </r>
    <r>
      <rPr>
        <sz val="11"/>
        <color indexed="8"/>
        <rFont val="Times New Roman"/>
        <family val="1"/>
      </rPr>
      <t xml:space="preserve"> (PDM/PM-OT). Therefore, the project management unit and the Project Steering Committee decided to focus the municipal planning efforts on CCA to update the PDM/PM-OT methodologies, applying climate change as a cross-cutting issue, making use of climate change scenarios and hydroclimatic data. The project aims at updating the 14 CFC PDM/PM-OT from a CCA perspective. At this time, the project has identified 4 municipalities to start the update of PDM/PM-OT.
Sub-basin management plans grant greater integrality in the management of the basin and for the water network of the multiple institutional and inter-municipal stakeholders, than micro-basins action plans. In the same way, this contributes to the drought management plans that have been working in the CFC in recent years and in the institutional plans related to water management.</t>
    </r>
  </si>
  <si>
    <t>On January, 2020 by presidential decree the Presidential Office for Green Economy (OPEV) was created and instructed to absorb the National Direction of Climate Change and the Project Coordination Office (OCP), both of which were formerly under the Ministry of Environment. The OCP currently executes this project. In order to avoid disruption to project's activities, the Ministry of Environment and the OPEV agreed to maintain the current project team (project manager, technical advisor/ administrator, technical experts) as is and continue working on delivering the expected outputs. Further, the project, through its Component 3, will work on knowledge management and ensuring the establishment of systematic institutional memory of the Project in the short and long term, so that any new government staff can continue building on information generated by the project. Although it is true that there are changes in government staff, usually these changes are rotational, and skilled human resources continue to work on related areas, therefore, an overall high loss of skilled human resources is not foreseen. The project will ensure the reports based on the follow-up and accompaniment by the UNDP regional and national technical advisor through the periodic monitoring and evaluation of the project. The UNDP CO has direct oversight role on the execution of the activities and therefore, will also ensure that if there are changes in government staff directly involved in the project, they can be updated and informed accordingly, in due course. 
The project will ensure the availability and dissemination of the documentation generated during its management, using among others the virtual and coordination platforms of the partner institutions of the project.</t>
  </si>
  <si>
    <r>
      <t xml:space="preserve">Potential use of alien and invasive alien species, although forest restoration will only involve planting of more resilient native tree species. </t>
    </r>
    <r>
      <rPr>
        <sz val="11"/>
        <rFont val="Times New Roman"/>
        <family val="1"/>
      </rPr>
      <t xml:space="preserve">Restoration activities in degraded forest areast will occur in some protected areas. Targeted productive sectors (e.g. agriculture) are expanding in some environmentally sensitive areas. </t>
    </r>
  </si>
  <si>
    <t>During this reporting period, the project promoted the participation of Lenca representatives from the 3 municipalities in the CFC Platform meetings. Letters of agreement with these municipalities will be signed after the project team maps the areas with Lenca communities and activities that may affect them have been socialized using the FPIC protocol.</t>
  </si>
  <si>
    <t>By the end of the project, it is expected to have the CFC Authorityfully established (through an Executive Decree), with a coordination mechanism and institutional functions formalized (to support the functions of the Platform) through supportive legislation and staff trained. Municipal plans and PES schemes consider climate change risks and help to improve community resilience.</t>
  </si>
  <si>
    <t>To date, the CFC platform has active participation of 12 municipalities (Distrito Central has shown no interest and Talanga has governance issues). Active municipalities recognize the importance of the project activities and its relevance for strengthening local governance. Members of the platform have received requested training on topics such as environmental legislation, climate change adaptation, gender, and natural resources management.</t>
  </si>
  <si>
    <t>By the end of the project, it is expected to have a medium to high implementation level of activities proposed in the Municipal Forest Protection Plan (PPFM), 1500 Ha of forest affected by the bark-beetle pest restored, and improved water access for 12,000 families.</t>
  </si>
  <si>
    <t xml:space="preserve">To date, the project is working closely with the municipalities to update the PPFM with bark-beetle management activities and climate change risks considerations through the use of climate change scenarios for temperature. Some hydrogeological and hydrometeorological studies are taking place to identify the areas within the CFC were water recharge takes place and have more importance for population water supply, so that restoration activities are prioritized there. A botanical study identified the best native tree species for water infiltration enhancement and resilience to drought. A census of superficial and subterraneous water sources is taking place so that water measures to be developed respond to community needs for the improvement of water access and water quality, in the face of climate variability and climate change. </t>
  </si>
  <si>
    <t>Not started. Communications with the School of Biological Sciences of the National University (UNAH) has taken place to perform some research on restoration processes and bark-beetle effects on the pine ecosystem for the following year.</t>
  </si>
  <si>
    <t>The project has piggybacked on national events to provide CCA training (II National Congress of Biodiversity, National Forum of Blue Economy, Climathon, Workshop on Wetland Policies), reaching a total of 289 institutional technicians (124 men and 165 women). Likewise, through the National Directorate for Climate Change training on climate change and EbA for an estimated 214 people (139 women and 75 men) was conducted. At the CFC municipal level, different trainings have been delivered to approximately 40 municipal technicians (25 men and 15 women) regarding environmental legislation, gender, water legislation, climate change adaptation and ecosystems-based adaptation, development planning and forest management. In activities with CFC communities, 140 people (59 men and 81 women) have been sensitized to the importance of forest conservation, protection, restoration and climate change adaptation. In total, during this reporting period 683 people were trained (58.6% women).
With the UNAH an online-course on Ecosystem-based Adaptation to CLimate Change with an emphasis on water and forest resources has been developed and launched so that around 70 institutional staff from national NGO, governmental institutions, academia, and private sector can be trained on climate change and development issues.</t>
  </si>
  <si>
    <r>
      <rPr>
        <b/>
        <sz val="11"/>
        <color indexed="8"/>
        <rFont val="Times New Roman"/>
        <family val="1"/>
      </rPr>
      <t>Proposed change in Target</t>
    </r>
    <r>
      <rPr>
        <sz val="11"/>
        <color indexed="8"/>
        <rFont val="Times New Roman"/>
        <family val="1"/>
      </rPr>
      <t>: By the end of the project at least 6 institutions share information based on collaboration agreements signed with the ONCCDS.</t>
    </r>
  </si>
  <si>
    <t>At least 5 comprehensive studies by the end of the project</t>
  </si>
  <si>
    <t>By the end of the project, it is expect to have contributed to:
-the strengtening of the ONCCDS as the national platform for knowledge management on climate change
-the development of 5 studies on ecosystem-based adaptation and bark-beetle pest
-the establishment of 14 Early Warning Systems for forest fire and bark-beetle pest
-the training of 2500 people on climate change adaptation planning
-the communication of lessons learned and good practices for ecosystems-based adaptation in the CFC</t>
  </si>
  <si>
    <t>To date, the project has a letter of agreement signed with the ONCCDS and working closely to strengthen their capacity for climate change knowledge management through logistical and technical support, as well as with the signing of MoU with national institutions that generate hydroclimatic data. In conjunction with the National System for Forest Research the project management unit has identified 5 research studies on the effects of the bark-beetle pest on the pine ecosystem. With the UNAH, MiAmbiente and its own activities, the project has contributed to the training of 648 people on climate change related matters. Additionally, an online course on climate change adaptation has been designed and launched to train around 70 institutional staff. 
EWS have not advanced due to specific requirements from the municipalities to focus this year activities on training of technicians.</t>
  </si>
  <si>
    <r>
      <rPr>
        <b/>
        <i/>
        <sz val="11"/>
        <rFont val="Times New Roman"/>
        <family val="1"/>
      </rPr>
      <t xml:space="preserve">On the positive side: </t>
    </r>
    <r>
      <rPr>
        <i/>
        <sz val="11"/>
        <rFont val="Times New Roman"/>
        <family val="1"/>
      </rPr>
      <t xml:space="preserve">
-the Project has achieved a satisfactory implementation in regards to the articulation of the governance mechanism and municipal platform for the CFC, through effective coordination with the municipalities, strategic allies and responsible parties. It is worth to highlight that municipalities are willing to participate in all project activities and to include climate change adaptation measures within their planning and financial instruments. 
-the RTA-UNDP support has been fundamental in the follow-up and monitoring of the project. She has been key in the elaboration of reports, planning and adaptive management of the project according to the AF guidelines.
</t>
    </r>
    <r>
      <rPr>
        <b/>
        <i/>
        <sz val="11"/>
        <rFont val="Times New Roman"/>
        <family val="1"/>
      </rPr>
      <t>On the negative side:</t>
    </r>
    <r>
      <rPr>
        <i/>
        <sz val="11"/>
        <rFont val="Times New Roman"/>
        <family val="1"/>
      </rPr>
      <t xml:space="preserve">
-The inception phase of the project has been affected and delayed because at the national level both UNDP officials and members of the project management unit did not know the operative guidelines of the AF. National experience relates more to GEF projects which operate slightly different than AF projects.
-Signing of the letters of agreement with the responsible partners (ICF, UNAH and ONCCDS) was significantly delayed due to bureaucratic procedures inside UNDP. Lessons learned from this experience tells us that the process could be accelerated for the signing of letter of agreements with the municipalities by replicating the mechanism performed in the 1st AF Project, where the letters of agreement were signed by the Executive Entity instead of UNDP.</t>
    </r>
  </si>
  <si>
    <t>The project has managed to begin the process of strengthening local governance for climate resilience, developing strategic actions that will ultimately favor the establishment of a CFC authority; These actions include, among others, the activation of 12 municipal governments in the review and analysis of the context of the CFC, the development of a training program based on the requirements of the technical staff of the municipalities, and the perspective of hosting competencies and capacities for the design and implementation of planning, regulation, ordering, monitoring and protection frameworks, among others.</t>
  </si>
  <si>
    <t>The initiative to strengthen the ONCCDS is considered successful, this will allow to have information for the dissemination of knowledge from the perspective of an entity that theoretically intends to host relevant information generated by the centers or monitoring units that in a scattered way generate information. It is important to note that it has been encouraged that the ONCCDS establish strategic links and alliances with key institutions that generate information, and although the headquarters of the ONCCDS is located in the northern region of the country, it provides an opportunity to host the information generated from the CFC, expanding with this, the coverage of diffusion, contributing to the generation of knowledge and access to information and the analysis generated by ONCCDS. Another relevant aspect is to have started the training process aimed at strategic local actors linked to forest management in the geographical scope of the CFC.</t>
  </si>
  <si>
    <t>Astrid Mejía</t>
  </si>
  <si>
    <t>astrid.mejia@undp.org</t>
  </si>
  <si>
    <r>
      <t>The project will put in place three main measures to avoid this risk: 1) Research and monitoring will facilitate a greater understanding of the causes of the impacts of these threats, facilitating an improvement in the action plans to adapt to them. 2) Community Early Action Warning Systems will allow prompt effective and active response; however these are expected outputs of the project and therefore unable to really mitigate this particular risk at this moment in time.</t>
    </r>
    <r>
      <rPr>
        <sz val="11"/>
        <color rgb="FFFF0000"/>
        <rFont val="Times New Roman"/>
        <family val="1"/>
      </rPr>
      <t xml:space="preserve"> </t>
    </r>
    <r>
      <rPr>
        <sz val="11"/>
        <rFont val="Times New Roman"/>
        <family val="1"/>
      </rPr>
      <t>3) the project will work on strengthening the enforcement of sanctions and regulations at community level, to enable people to report illegal activity in the target area (e.g. Illegal logging, burning, resin extraction techniques, change of land use, etc.). Special considerations have been envisioned for restoration efforts considering the potential effects of severe droughts and fires.</t>
    </r>
  </si>
  <si>
    <t xml:space="preserve">Yes. As this is the first year of implementation, UNDP and the OCP have held meetings to go over the required targeted assessments and mitigation management measures included in the ESMF are diligently fulfilled. For this reporting period, the Gender Assessment was conducted. Other assessments will be completed as needed, prior to starting the relevant interventions on the ground. </t>
  </si>
  <si>
    <t xml:space="preserve">No. However, the ESMF in the approved proposal called for a gender analysis to be completed during the first phase of the project to assess divisions of labor and women’s role and access to resources and to develop recommendations on how the project will promote women’s equality and empowerment, including in decision-making. </t>
  </si>
  <si>
    <t>The Results Framework includes indicators that measure for gender disaggregated data at the output level.</t>
  </si>
  <si>
    <t xml:space="preserve">Satisfactory. To comply with a gender approach in municipal plans, the project has conducted a gender analysis on the CFC (13 municipalities), which will be considered for the development of an action plan for all project activities and the strengthening of the municipal women offices. </t>
  </si>
  <si>
    <t xml:space="preserve">By the end of the project:
-14 PDM/PM-OT have been updated with climate change as a cross-cutting issue.
-14 Municipal Forest Protection Plans (PPFM) have been updated considering climate risks.
-3 sub-basins management plans have been established to improve water management in high populated areas of the CFC.**
**See "Project Indicators" tab for the proposed changes in project indicator targets. </t>
  </si>
  <si>
    <t xml:space="preserve">By the end of the project at least 2,500 additional people (community members, academics, technical staff in institutions, local-level decision-makers, etc.) are trained (at least 50% women). **
**See "project indicators" tab for the proposed changes in indicators targets. </t>
  </si>
  <si>
    <t>Satisfactory. During this reporting period a total of 683 people (58.6% women) received training on climate change adaptation topics.</t>
  </si>
  <si>
    <t>N/A. This activity has not started yet, but the gender analysis conducted included an insight on women's access to water. Recomendations from this analysis will be considered for the development of this activity in the future.</t>
  </si>
  <si>
    <t>On-the-ground adaptation measures for forest, land and water resources management</t>
  </si>
  <si>
    <t>By the end of the project, it is expected to have the CFC Authority fully established (through an Executive Decree), with a coordination mechanism and institutional functions formalized (to support the functions of the Platform) through supportive legislation and staff trained. Municipal plans and PES schemes consider climate change risks and help to improve community resilience.</t>
  </si>
  <si>
    <t>By the end of the project, it is expect to have contributed to:
-the strengtening of the ONCCDS as the national platform for knowledge management on climate change
-the development of 5 studies on forest restoration processes, ecosystem-based adaptation and bark-beetle pest
-the establishment of 14 Early Warning Systems for forest fire and bark-beetle pest
-the training of 2500 people on climate change adaptation planning
-the communication of lessons learned and good practices for ecosystems-based adaptation in the CFC</t>
  </si>
  <si>
    <t>It has been possible to identify and initiate research for the updating and improvement of PPFM. This research will be critical to establish the bases of the adaptation measures to be developed from each Plan but with a vision to manage the CFC. The high quality of the methodologies that are being implemented in the research with satisfactory results so far is remarkable, in particular the actions carried out by the National Autonomous University of Honduras (UNAH), information that will also make it possible to improve the quality and access to water, and also favor the ordering, the establishment of adaptation measures and the decision-making process for a better management vis-a-vis climatic variability scenarios and the effects caused by fires, illegal logging and weevil pests. All of these are aspects that will serve as inputs for the updating of the PPFM.</t>
  </si>
  <si>
    <t>The project has achieved adequate performance, especially because it has managed to establish collaboration and integration of several entities, such as the CFC municipal authorities, and consolidating the partnerships with the responsible parties, such as UNAH, ICF and ONCCDS. This is due in large part to the technical capabilities and the committed work of the project team, as well as having a clear vision of the process, the ability to promote articulation between the relevant sectors and the actors involved in the process.
It is also important to consider that the project partners display a good performance in the results achieved, which denotes capacities to resolve the problems and apply adequate methodologies, also openness to complement each other. It is also notable to have adopted creative mechanisms to implement the planned activities even with limited financial availability at times.
The difficulties in the beginning of the project have led to a review of the processes, in order to improve future administrative actions. These difficulties have also had to do with the change of the government institution and recent uncertainty as to where the project will finally be hosted, and the fact that it is not possible to readjust the disbursement schedule for the project. However, it is hoped to overcome this situation, integrating the necessary work program adjustments in correspondence with the current disbursement schedule.</t>
  </si>
  <si>
    <t>Not started. The project management unit and the ONCCDS have agreed on a list of 6 institutions to be prioritized for the signing of collaboration agreements. The institutions prioritized are the ones generating hydrometeorological and climatic information in Honduras:
-CENAOS-COPECO
-MiAmbiente-Dirección General de Recursos Hídricos
-SANAA
-ENEE
-Aeronaútica Civil-Servicio Meteorológico
- UNAH-IHCIT</t>
  </si>
  <si>
    <r>
      <t xml:space="preserve">Some changes to the results framework have been discussed and approved by the Project Steering Committee, mainly in regards targets for certain indicators. </t>
    </r>
    <r>
      <rPr>
        <b/>
        <sz val="11"/>
        <color rgb="FF000000"/>
        <rFont val="Times New Roman"/>
        <family val="1"/>
      </rPr>
      <t xml:space="preserve">Indicator 1.3: </t>
    </r>
    <r>
      <rPr>
        <sz val="11"/>
        <color rgb="FF000000"/>
        <rFont val="Times New Roman"/>
        <family val="1"/>
      </rPr>
      <t xml:space="preserve">Given the lessons learned from municipal planning processes and in order to promote the sustainability of the inclusion of the topic of climate change, it has been decided to review the Municipal Development Plans (PDM) and include CCA as a cross-cutting topic instead of developing additional adaptation municipal plans. This change was adopted in consensus with the municipal governments, as the PDMs are the instruments established by Law, for the framework of operation and financing of municipal governments. Additionally, it was agreed to better work on 2 sub-basins plans instead of 25 micro-basins plans. A sub-basin plan grants greater integration in the management of the basin, considering the multiple institutional actors and the intermunicipal relationship of the water network. This also contributes to the drought management plans that have been working in the CBC in recent years and to existing institutional plans related to water management. </t>
    </r>
    <r>
      <rPr>
        <b/>
        <sz val="11"/>
        <color rgb="FF000000"/>
        <rFont val="Times New Roman"/>
        <family val="1"/>
      </rPr>
      <t xml:space="preserve">Indicator 2.1: </t>
    </r>
    <r>
      <rPr>
        <sz val="11"/>
        <color rgb="FF000000"/>
        <rFont val="Times New Roman"/>
        <family val="1"/>
      </rPr>
      <t xml:space="preserve">The target for this indicator was changed, from "8,000 ha </t>
    </r>
    <r>
      <rPr>
        <i/>
        <sz val="11"/>
        <color rgb="FF000000"/>
        <rFont val="Times New Roman"/>
        <family val="1"/>
      </rPr>
      <t>protected</t>
    </r>
    <r>
      <rPr>
        <sz val="11"/>
        <color rgb="FF000000"/>
        <rFont val="Times New Roman"/>
        <family val="1"/>
      </rPr>
      <t xml:space="preserve">" to "1,500 ha </t>
    </r>
    <r>
      <rPr>
        <i/>
        <sz val="11"/>
        <color rgb="FF000000"/>
        <rFont val="Times New Roman"/>
        <family val="1"/>
      </rPr>
      <t>restored</t>
    </r>
    <r>
      <rPr>
        <sz val="11"/>
        <color rgb="FF000000"/>
        <rFont val="Times New Roman"/>
        <family val="1"/>
      </rPr>
      <t xml:space="preserve">", since the approved indicator measures "number of hectares of affected pine and mixed forests </t>
    </r>
    <r>
      <rPr>
        <i/>
        <sz val="11"/>
        <color rgb="FF000000"/>
        <rFont val="Times New Roman"/>
        <family val="1"/>
      </rPr>
      <t>restored</t>
    </r>
    <r>
      <rPr>
        <sz val="11"/>
        <color rgb="FF000000"/>
        <rFont val="Times New Roman"/>
        <family val="1"/>
      </rPr>
      <t xml:space="preserve">...". Restoration vs protection activities and techniques differ in costs. Further, the forest protection activities are included in output 2.2. </t>
    </r>
    <r>
      <rPr>
        <b/>
        <sz val="11"/>
        <color rgb="FF000000"/>
        <rFont val="Times New Roman"/>
        <family val="1"/>
      </rPr>
      <t>Indicator 3.2:</t>
    </r>
    <r>
      <rPr>
        <sz val="11"/>
        <color rgb="FF000000"/>
        <rFont val="Times New Roman"/>
        <family val="1"/>
      </rPr>
      <t xml:space="preserve"> The baseline figure corresponding to the number of technicians trained is not accurate. There are not that many technicians in the country's institutions and municipalities. The target figure (2500) is maintained but actions will target a broader audience, including community member, academics, decision-makers at the local levels, etc. An increase in the target female participation is also considered (50% instead of 35%).</t>
    </r>
    <r>
      <rPr>
        <b/>
        <sz val="11"/>
        <color rgb="FF000000"/>
        <rFont val="Times New Roman"/>
        <family val="1"/>
      </rPr>
      <t xml:space="preserve"> Indicator 3.3:</t>
    </r>
    <r>
      <rPr>
        <sz val="11"/>
        <color rgb="FF000000"/>
        <rFont val="Times New Roman"/>
        <family val="1"/>
      </rPr>
      <t xml:space="preserve"> The number of targeted agreements is reduced from 10 to 6 since there are not so many institutions in the country that generate and manage climate information.</t>
    </r>
  </si>
  <si>
    <t xml:space="preserve">This risk, although recognized in the proposal is no longer relevant. That said, Honduras did experience a political crisis during most of 2018 which significantly delayed the project start. Protests linked to the results of the elections evolved into unprecedented episodes of violence led by the opposition, as well as accusations of fraud and corruption. These significantly impacted governance, decision-making and implementing capacity of the government and public institutions. During this time the final validation or appraisal of the project document was significantly delayed. However, by October 2018 the prodoc was finally appraised by the Minister of Environment and UNDP and a media-cpvered project launch event took place on Nov. 8th, 2018. The first Project Steering Committee meeting was held on March 4th, 2019, marking the project start date. 
This particular issue will not be applicable going forward, as it referred to an event in 2018 only, however, changes in Government and/ or institutional focal points is still a risk to the project. Please see below under "Critical Risks affecting progress". 
</t>
  </si>
  <si>
    <t>In 2021, national and municipal elections will be held, for the 2022 - 2024 administration. The project expects to have signed letters of agreement with at least 10 municipalities by 2021 before the elections, thereby reducing to the extent possible the risk of potential conflicts at the community level affecting the project activities.</t>
  </si>
  <si>
    <t xml:space="preserve">Government changes may result in changing priorities that are not fully aligned with the expected results of the project. (The Government change in 2018 was identified in the proposal, however this risk is no longer relevant). </t>
  </si>
  <si>
    <t xml:space="preserve">Governance tensions or potential conflicts at community level may have negative impact in the delivery of activities on the ground. </t>
  </si>
  <si>
    <t xml:space="preserve">Political will diminishes and impacts coordination among different CFC municipalities . </t>
  </si>
  <si>
    <t xml:space="preserve">Unexpectedly extreme climatic events threaten forest restoration efforts.  </t>
  </si>
  <si>
    <t xml:space="preserve">Lack of political will and coordination may risk the design and operationalization of payments for ecosystem services.  </t>
  </si>
  <si>
    <t xml:space="preserve">Problems of legal security of land ownership in the CFC may cause conflicts between parties. </t>
  </si>
  <si>
    <t xml:space="preserve">Changes and turnover in government staff has implications in sustainability of knowledge created and application of lessons in implementation. </t>
  </si>
  <si>
    <t xml:space="preserve">Corruption and lack of transparency by municipalities and communities in management of small-grants may hinder progress and have repercussions in the continuation of the project. </t>
  </si>
  <si>
    <t xml:space="preserve">The project will be implemented through the Project Coordination Office (OCP), which in March 2019, favorably passed audit for fund management. Municipalities and communities will receive training for the management and transparency of funds regarding the small grants. Accountability and fiduciary oversight measures will be ensured by OCP and the UNDP, so there is no place for misuse of resources, through formal grant agreements and their close monitoring process. </t>
  </si>
  <si>
    <t xml:space="preserve">Lack of consultation processes for the Lenca people may result in complaints which may delay or hault project's activities.  </t>
  </si>
  <si>
    <t xml:space="preserve">Creation of the Presidential Office for Green Growth has potential implications in the current implementation arrangements and project governance structure. </t>
  </si>
  <si>
    <t>The risk of potentially affecting Lenca indigenous communities or excluding them from consultations was identified during the design phase, in the context of safeguards. It is worth including it here as it can also impact project progress. The Project will ensure that the mechanisms established at national level will be used for Free, Prior and Informed Consultation according to international regulations. For the municipalities of Ojojona, Lepaterique and Santa Ana (where Lenca indigenous people are located), prior to the signing of the agreements letters, the project will ensure the development of consultations for the identification of local organizational structures and their eventual affiliation to second-level organizational instances. After this, the intervention route will be designed, as appropriate for the consultation processes (FPIC), if necessary.</t>
  </si>
  <si>
    <t>On January 8th, 2020 the Official bulletin of Honduras informed that, by Presidential Decree (PCM-065-2020), a new Presidential Office for Green Economy (OPEV, in Spanish) was created and would absorb the Project Coordination Office (OCP, in Spanish) which currently coordinates and delivers the activities under this project, with the support of UNDP. The OCP was formerly sitting under the Ministry of Environment. The National Direction for Climate Change is now also to serve under the leadership of the OPEV. Against this backdrop, UNDP Honduras, the Minister of the OPEV (who is the former Minister of Environment) and the new Minister of Environment held strategic planning meetings during the month of January. It was agreed that a "transition committee" would be put in place, with officials from both entities as well as the Ministry of General Government Coordination (SCGG) to ensure a smooth transition of project execution functions (for this and other projects). If it is decided that the OPEV will take on an executing role, UNDP would have to conduct a HACT assessment on the OPEV, as it is standard protocol with any project. Therefore, and until such process is completed, at this time there is no official change in the project organogram or implementing arrangements. UNDP will inform the Adaptation Fund Secretariat, as soon as there is an official appointment of a new project Executing Entity.</t>
  </si>
  <si>
    <t>March 04, 2024</t>
  </si>
  <si>
    <t>Yes.
-Lack of consultation processes for the Lenca indigenous people</t>
  </si>
  <si>
    <t>The following measures have been identified:
-For the municipalities of Ojojona, Lepaterique and Santa Ana (with the presence of the Lenca indigenous people), prior to the signing of the agreements letters, the project will ensure the development of consultations for the identification of local organizational structures and their eventual affiliation to second-level organizational instances. After this, the intervention route will be designed, as appropriate for the consultation processes (FPIC), if necessary.</t>
  </si>
  <si>
    <r>
      <t xml:space="preserve">Proposed change in target: 
</t>
    </r>
    <r>
      <rPr>
        <sz val="11"/>
        <color indexed="8"/>
        <rFont val="Times New Roman"/>
        <family val="1"/>
      </rPr>
      <t>By the end of the project:
-14 PDM/PM-OT have been updated with climate change as a cross-cutting issue.
-14 Municipal Forest Protection Plans (PPFM) have been updated considering climate risks.
-3 sub-basin management plans and 7 micro-basin action plans have been established to improve water management in high populated areas of the CFC.</t>
    </r>
  </si>
  <si>
    <t xml:space="preserve">For this reporting period, UNDP received a first tranche from the AF for a total of $764,869. From this amount, a total of $287,277.67 has been transferred to the Ministry of Environment, as the Executing Entity, and a total of $72,297.66 was utilized for the Project Execution Costs.  The total amount received from the AF, in concept of IE fees was $176,253.00. </t>
  </si>
  <si>
    <t xml:space="preserve">Project Execution Costs </t>
  </si>
  <si>
    <t>Project Execution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</si>
</sst>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 ;_ * \-#,##0.00_ ;_ * &quot;-&quot;??_ ;_ @_ "/>
    <numFmt numFmtId="165" formatCode="dd\-mmm\-yyyy"/>
    <numFmt numFmtId="166" formatCode="_-[$$-409]* #,##0.00_ ;_-[$$-409]* \-#,##0.00\ ;_-[$$-409]* &quot;-&quot;??_ ;_-@_ "/>
  </numFmts>
  <fonts count="6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1"/>
      <color rgb="FFFF0000"/>
      <name val="Calibri"/>
      <family val="2"/>
      <scheme val="minor"/>
    </font>
    <font>
      <b/>
      <sz val="11"/>
      <color theme="1"/>
      <name val="Calibri"/>
      <family val="2"/>
      <scheme val="minor"/>
    </font>
    <font>
      <b/>
      <i/>
      <sz val="11"/>
      <color theme="1"/>
      <name val="Times New Roman"/>
      <family val="1"/>
    </font>
    <font>
      <b/>
      <sz val="16"/>
      <color theme="1"/>
      <name val="Times New Roman"/>
      <family val="1"/>
    </font>
    <font>
      <sz val="9"/>
      <color rgb="FFFF0000"/>
      <name val="Calibri"/>
      <family val="2"/>
      <scheme val="minor"/>
    </font>
    <font>
      <i/>
      <sz val="9"/>
      <color theme="1"/>
      <name val="Times New Roman"/>
      <family val="1"/>
    </font>
    <font>
      <b/>
      <sz val="10"/>
      <name val="Times New Roman"/>
      <family val="1"/>
    </font>
    <font>
      <b/>
      <i/>
      <sz val="9"/>
      <name val="Times New Roman"/>
      <family val="1"/>
    </font>
    <font>
      <i/>
      <sz val="10"/>
      <name val="Times New Roman"/>
      <family val="1"/>
    </font>
    <font>
      <sz val="12"/>
      <name val="Times New Roman"/>
      <family val="1"/>
    </font>
    <font>
      <sz val="11"/>
      <name val="Calibri"/>
      <family val="2"/>
      <scheme val="minor"/>
    </font>
    <font>
      <b/>
      <sz val="9"/>
      <name val="Calibri"/>
      <family val="2"/>
      <scheme val="minor"/>
    </font>
    <font>
      <sz val="12"/>
      <color indexed="8"/>
      <name val="Verdana"/>
      <family val="2"/>
    </font>
    <font>
      <sz val="12"/>
      <color indexed="8"/>
      <name val="Helvetica"/>
    </font>
    <font>
      <sz val="10"/>
      <name val="Arial"/>
      <family val="2"/>
    </font>
    <font>
      <sz val="10"/>
      <color indexed="8"/>
      <name val="Times New Roman"/>
      <family val="1"/>
    </font>
    <font>
      <sz val="9"/>
      <color indexed="81"/>
      <name val="Tahoma"/>
      <family val="2"/>
    </font>
    <font>
      <b/>
      <sz val="9"/>
      <color indexed="81"/>
      <name val="Tahoma"/>
      <family val="2"/>
    </font>
    <font>
      <sz val="11"/>
      <color rgb="FF0070C0"/>
      <name val="Calibri"/>
      <family val="2"/>
      <scheme val="minor"/>
    </font>
    <font>
      <sz val="8"/>
      <color rgb="FF000000"/>
      <name val="Segoe UI"/>
      <family val="2"/>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s>
  <borders count="6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top style="thin">
        <color indexed="64"/>
      </top>
      <bottom/>
      <diagonal/>
    </border>
    <border>
      <left/>
      <right style="thin">
        <color auto="1"/>
      </right>
      <top/>
      <bottom style="medium">
        <color auto="1"/>
      </bottom>
      <diagonal/>
    </border>
    <border>
      <left style="thin">
        <color auto="1"/>
      </left>
      <right/>
      <top/>
      <bottom style="medium">
        <color auto="1"/>
      </bottom>
      <diagonal/>
    </border>
  </borders>
  <cellStyleXfs count="8">
    <xf numFmtId="0" fontId="0" fillId="0" borderId="0"/>
    <xf numFmtId="0" fontId="20" fillId="0" borderId="0" applyNumberFormat="0" applyFill="0" applyBorder="0" applyAlignment="0" applyProtection="0">
      <alignment vertical="top"/>
      <protection locked="0"/>
    </xf>
    <xf numFmtId="0" fontId="33" fillId="6" borderId="0" applyNumberFormat="0" applyBorder="0" applyAlignment="0" applyProtection="0"/>
    <xf numFmtId="0" fontId="34" fillId="7" borderId="0" applyNumberFormat="0" applyBorder="0" applyAlignment="0" applyProtection="0"/>
    <xf numFmtId="0" fontId="35" fillId="8" borderId="0" applyNumberFormat="0" applyBorder="0" applyAlignment="0" applyProtection="0"/>
    <xf numFmtId="0" fontId="59" fillId="0" borderId="0" applyNumberFormat="0" applyFill="0" applyBorder="0" applyProtection="0">
      <alignment vertical="top" wrapText="1"/>
    </xf>
    <xf numFmtId="164" fontId="60" fillId="0" borderId="0" applyFont="0" applyFill="0" applyBorder="0" applyAlignment="0" applyProtection="0"/>
    <xf numFmtId="0" fontId="61" fillId="0" borderId="0"/>
  </cellStyleXfs>
  <cellXfs count="900">
    <xf numFmtId="0" fontId="0" fillId="0" borderId="0" xfId="0"/>
    <xf numFmtId="0" fontId="21" fillId="0" borderId="0" xfId="0" applyFont="1" applyFill="1" applyProtection="1"/>
    <xf numFmtId="0" fontId="21"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xf>
    <xf numFmtId="0" fontId="6" fillId="0" borderId="0" xfId="0" applyFont="1" applyFill="1" applyBorder="1" applyAlignment="1" applyProtection="1"/>
    <xf numFmtId="0" fontId="6" fillId="0" borderId="0" xfId="0" applyFont="1" applyFill="1" applyBorder="1" applyProtection="1"/>
    <xf numFmtId="0" fontId="0" fillId="0" borderId="0" xfId="0" applyAlignment="1">
      <alignment horizontal="left" vertical="center"/>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1" fillId="0" borderId="0" xfId="0" applyFont="1" applyAlignment="1">
      <alignment horizontal="left" vertical="center"/>
    </xf>
    <xf numFmtId="0" fontId="21" fillId="0" borderId="0" xfId="0" applyFont="1"/>
    <xf numFmtId="0" fontId="21" fillId="0" borderId="0" xfId="0" applyFont="1" applyFill="1"/>
    <xf numFmtId="0" fontId="21" fillId="0" borderId="0" xfId="0" applyFont="1" applyAlignment="1">
      <alignment wrapText="1"/>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13" fillId="2" borderId="15" xfId="0" applyFont="1" applyFill="1" applyBorder="1" applyAlignment="1" applyProtection="1">
      <alignment vertical="top" wrapText="1"/>
    </xf>
    <xf numFmtId="0" fontId="13" fillId="2" borderId="3" xfId="0" applyFont="1" applyFill="1" applyBorder="1" applyAlignment="1" applyProtection="1">
      <alignment vertical="top" wrapText="1"/>
    </xf>
    <xf numFmtId="0" fontId="13" fillId="2" borderId="4"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xf>
    <xf numFmtId="0" fontId="9"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3" fillId="3" borderId="23" xfId="0" applyFont="1" applyFill="1" applyBorder="1" applyAlignment="1" applyProtection="1">
      <alignment vertical="top" wrapText="1"/>
    </xf>
    <xf numFmtId="0" fontId="13" fillId="3" borderId="22" xfId="0" applyFont="1" applyFill="1" applyBorder="1" applyAlignment="1" applyProtection="1">
      <alignment vertical="top" wrapText="1"/>
    </xf>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6" fillId="3" borderId="26" xfId="0" applyFont="1" applyFill="1" applyBorder="1" applyAlignment="1" applyProtection="1">
      <alignment vertical="top" wrapText="1"/>
    </xf>
    <xf numFmtId="0" fontId="21" fillId="3" borderId="19" xfId="0" applyFont="1" applyFill="1" applyBorder="1" applyAlignment="1">
      <alignment horizontal="left" vertical="center"/>
    </xf>
    <xf numFmtId="0" fontId="21" fillId="3" borderId="20" xfId="0" applyFont="1" applyFill="1" applyBorder="1" applyAlignment="1">
      <alignment horizontal="left" vertical="center"/>
    </xf>
    <xf numFmtId="0" fontId="21" fillId="3" borderId="20" xfId="0" applyFont="1" applyFill="1" applyBorder="1"/>
    <xf numFmtId="0" fontId="21" fillId="3" borderId="21" xfId="0" applyFont="1" applyFill="1" applyBorder="1"/>
    <xf numFmtId="0" fontId="21" fillId="3" borderId="22" xfId="0" applyFont="1" applyFill="1" applyBorder="1" applyAlignment="1">
      <alignment horizontal="left" vertical="center"/>
    </xf>
    <xf numFmtId="0" fontId="21" fillId="3" borderId="20" xfId="0" applyFont="1" applyFill="1" applyBorder="1" applyProtection="1"/>
    <xf numFmtId="0" fontId="21" fillId="3" borderId="21" xfId="0" applyFont="1" applyFill="1" applyBorder="1" applyProtection="1"/>
    <xf numFmtId="0" fontId="21" fillId="3" borderId="0" xfId="0" applyFont="1" applyFill="1" applyBorder="1" applyProtection="1"/>
    <xf numFmtId="0" fontId="21"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5"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12" fillId="3" borderId="23" xfId="0" applyFont="1" applyFill="1" applyBorder="1" applyAlignment="1" applyProtection="1"/>
    <xf numFmtId="0" fontId="0" fillId="3" borderId="23" xfId="0" applyFill="1" applyBorder="1"/>
    <xf numFmtId="0" fontId="24" fillId="3" borderId="19" xfId="0" applyFont="1" applyFill="1" applyBorder="1" applyAlignment="1">
      <alignment vertical="center"/>
    </xf>
    <xf numFmtId="0" fontId="24" fillId="3" borderId="22"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0"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1" fillId="3" borderId="19" xfId="0" applyFont="1" applyFill="1" applyBorder="1"/>
    <xf numFmtId="0" fontId="21" fillId="3" borderId="22" xfId="0" applyFont="1" applyFill="1" applyBorder="1"/>
    <xf numFmtId="0" fontId="21" fillId="3" borderId="23" xfId="0" applyFont="1" applyFill="1" applyBorder="1"/>
    <xf numFmtId="0" fontId="25" fillId="3" borderId="0" xfId="0" applyFont="1" applyFill="1" applyBorder="1"/>
    <xf numFmtId="0" fontId="26" fillId="3" borderId="0" xfId="0" applyFont="1" applyFill="1" applyBorder="1"/>
    <xf numFmtId="0" fontId="25" fillId="0" borderId="28" xfId="0" applyFont="1" applyFill="1" applyBorder="1" applyAlignment="1">
      <alignment vertical="top" wrapText="1"/>
    </xf>
    <xf numFmtId="0" fontId="25" fillId="0" borderId="26" xfId="0" applyFont="1" applyFill="1" applyBorder="1" applyAlignment="1">
      <alignment vertical="top" wrapText="1"/>
    </xf>
    <xf numFmtId="0" fontId="25" fillId="0" borderId="27" xfId="0" applyFont="1" applyFill="1" applyBorder="1" applyAlignment="1">
      <alignment vertical="top" wrapText="1"/>
    </xf>
    <xf numFmtId="0" fontId="25" fillId="0" borderId="23" xfId="0" applyFont="1" applyFill="1" applyBorder="1" applyAlignment="1">
      <alignment vertical="top" wrapText="1"/>
    </xf>
    <xf numFmtId="0" fontId="25" fillId="0" borderId="1" xfId="0" applyFont="1" applyFill="1" applyBorder="1" applyAlignment="1">
      <alignment vertical="top" wrapText="1"/>
    </xf>
    <xf numFmtId="0" fontId="25" fillId="0" borderId="31" xfId="0" applyFont="1" applyFill="1" applyBorder="1" applyAlignment="1">
      <alignment vertical="top" wrapText="1"/>
    </xf>
    <xf numFmtId="0" fontId="25" fillId="0" borderId="1" xfId="0" applyFont="1" applyFill="1" applyBorder="1"/>
    <xf numFmtId="0" fontId="21" fillId="0" borderId="1" xfId="0" applyFont="1" applyFill="1" applyBorder="1" applyAlignment="1">
      <alignment vertical="top" wrapText="1"/>
    </xf>
    <xf numFmtId="0" fontId="21" fillId="3" borderId="25" xfId="0" applyFont="1" applyFill="1" applyBorder="1"/>
    <xf numFmtId="0" fontId="27" fillId="0" borderId="1" xfId="0" applyFont="1" applyFill="1" applyBorder="1" applyAlignment="1">
      <alignment horizontal="center" vertical="top" wrapText="1"/>
    </xf>
    <xf numFmtId="0" fontId="27" fillId="0" borderId="31" xfId="0" applyFont="1" applyFill="1" applyBorder="1" applyAlignment="1">
      <alignment horizontal="center" vertical="top" wrapText="1"/>
    </xf>
    <xf numFmtId="0" fontId="27" fillId="0" borderId="1" xfId="0" applyFont="1" applyFill="1" applyBorder="1" applyAlignment="1">
      <alignment horizontal="center" vertical="top"/>
    </xf>
    <xf numFmtId="0" fontId="2" fillId="3" borderId="0" xfId="0" applyFont="1" applyFill="1" applyBorder="1" applyAlignment="1" applyProtection="1">
      <alignment horizontal="left" vertical="center" wrapText="1"/>
    </xf>
    <xf numFmtId="0" fontId="21" fillId="0" borderId="0" xfId="0" applyFont="1" applyFill="1" applyAlignment="1" applyProtection="1">
      <alignment horizontal="right"/>
    </xf>
    <xf numFmtId="0" fontId="21" fillId="3" borderId="19" xfId="0" applyFont="1" applyFill="1" applyBorder="1" applyAlignment="1" applyProtection="1">
      <alignment horizontal="right"/>
    </xf>
    <xf numFmtId="0" fontId="21" fillId="3" borderId="20" xfId="0" applyFont="1" applyFill="1" applyBorder="1" applyAlignment="1" applyProtection="1">
      <alignment horizontal="right"/>
    </xf>
    <xf numFmtId="0" fontId="21" fillId="3" borderId="22" xfId="0" applyFont="1" applyFill="1" applyBorder="1" applyAlignment="1" applyProtection="1">
      <alignment horizontal="right"/>
    </xf>
    <xf numFmtId="0" fontId="21"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2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9"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8" fillId="3" borderId="1" xfId="0" applyFont="1" applyFill="1" applyBorder="1" applyAlignment="1">
      <alignment horizontal="center" vertical="center" wrapText="1"/>
    </xf>
    <xf numFmtId="0" fontId="21" fillId="3" borderId="24" xfId="0" applyFont="1" applyFill="1" applyBorder="1"/>
    <xf numFmtId="0" fontId="21" fillId="3" borderId="26" xfId="0" applyFont="1" applyFill="1" applyBorder="1"/>
    <xf numFmtId="0" fontId="0" fillId="9" borderId="1" xfId="0" applyFill="1" applyBorder="1" applyProtection="1">
      <protection locked="0"/>
    </xf>
    <xf numFmtId="0" fontId="40" fillId="8" borderId="11" xfId="4" applyFont="1" applyBorder="1" applyAlignment="1" applyProtection="1">
      <alignment horizontal="center" vertical="center"/>
      <protection locked="0"/>
    </xf>
    <xf numFmtId="0" fontId="40" fillId="8" borderId="7" xfId="4" applyFont="1" applyBorder="1" applyAlignment="1" applyProtection="1">
      <alignment horizontal="center" vertical="center"/>
      <protection locked="0"/>
    </xf>
    <xf numFmtId="0" fontId="40" fillId="12" borderId="11" xfId="4" applyFont="1" applyFill="1" applyBorder="1" applyAlignment="1" applyProtection="1">
      <alignment horizontal="center" vertical="center"/>
      <protection locked="0"/>
    </xf>
    <xf numFmtId="0" fontId="40" fillId="12" borderId="7" xfId="4" applyFont="1" applyFill="1" applyBorder="1" applyAlignment="1" applyProtection="1">
      <alignment horizontal="center" vertical="center"/>
      <protection locked="0"/>
    </xf>
    <xf numFmtId="10" fontId="40" fillId="8" borderId="11" xfId="4" applyNumberFormat="1" applyFont="1" applyBorder="1" applyAlignment="1" applyProtection="1">
      <alignment horizontal="center" vertical="center"/>
      <protection locked="0"/>
    </xf>
    <xf numFmtId="10" fontId="40" fillId="8" borderId="7" xfId="4" applyNumberFormat="1" applyFont="1" applyBorder="1" applyAlignment="1" applyProtection="1">
      <alignment horizontal="center" vertical="center"/>
      <protection locked="0"/>
    </xf>
    <xf numFmtId="10" fontId="40" fillId="12" borderId="11" xfId="4" applyNumberFormat="1" applyFont="1" applyFill="1" applyBorder="1" applyAlignment="1" applyProtection="1">
      <alignment horizontal="center" vertical="center"/>
      <protection locked="0"/>
    </xf>
    <xf numFmtId="10" fontId="40" fillId="12" borderId="7" xfId="4" applyNumberFormat="1" applyFont="1" applyFill="1" applyBorder="1" applyAlignment="1" applyProtection="1">
      <alignment horizontal="center" vertical="center"/>
      <protection locked="0"/>
    </xf>
    <xf numFmtId="0" fontId="0" fillId="0" borderId="0" xfId="0" applyProtection="1">
      <protection locked="0"/>
    </xf>
    <xf numFmtId="0" fontId="35" fillId="8" borderId="11" xfId="4" applyBorder="1" applyAlignment="1" applyProtection="1">
      <alignment wrapText="1"/>
      <protection locked="0"/>
    </xf>
    <xf numFmtId="0" fontId="35" fillId="12" borderId="11" xfId="4" applyFill="1" applyBorder="1" applyAlignment="1" applyProtection="1">
      <alignment wrapText="1"/>
      <protection locked="0"/>
    </xf>
    <xf numFmtId="10" fontId="35" fillId="8" borderId="11" xfId="4" applyNumberFormat="1" applyBorder="1" applyAlignment="1" applyProtection="1">
      <alignment horizontal="center" vertical="center" wrapText="1"/>
      <protection locked="0"/>
    </xf>
    <xf numFmtId="10" fontId="35" fillId="12" borderId="11" xfId="4" applyNumberFormat="1" applyFill="1" applyBorder="1" applyAlignment="1" applyProtection="1">
      <alignment horizontal="center" vertical="center" wrapText="1"/>
      <protection locked="0"/>
    </xf>
    <xf numFmtId="0" fontId="43" fillId="8" borderId="52" xfId="4" applyFont="1" applyBorder="1" applyAlignment="1" applyProtection="1">
      <alignment vertical="center" wrapText="1"/>
      <protection locked="0"/>
    </xf>
    <xf numFmtId="0" fontId="43" fillId="8" borderId="11"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3" fillId="12" borderId="11" xfId="4" applyFont="1" applyFill="1" applyBorder="1" applyAlignment="1" applyProtection="1">
      <alignment horizontal="center" vertical="center"/>
      <protection locked="0"/>
    </xf>
    <xf numFmtId="0" fontId="43" fillId="12" borderId="52" xfId="4" applyFont="1" applyFill="1" applyBorder="1" applyAlignment="1" applyProtection="1">
      <alignment vertical="center" wrapText="1"/>
      <protection locked="0"/>
    </xf>
    <xf numFmtId="0" fontId="43" fillId="12" borderId="7" xfId="4" applyFont="1" applyFill="1" applyBorder="1" applyAlignment="1" applyProtection="1">
      <alignment horizontal="center" vertical="center"/>
      <protection locked="0"/>
    </xf>
    <xf numFmtId="0" fontId="43" fillId="8" borderId="7" xfId="4" applyFont="1" applyBorder="1" applyAlignment="1" applyProtection="1">
      <alignment vertical="center"/>
      <protection locked="0"/>
    </xf>
    <xf numFmtId="0" fontId="43" fillId="12" borderId="7" xfId="4" applyFont="1" applyFill="1" applyBorder="1" applyAlignment="1" applyProtection="1">
      <alignment vertical="center"/>
      <protection locked="0"/>
    </xf>
    <xf numFmtId="0" fontId="43" fillId="8" borderId="37" xfId="4" applyFont="1" applyBorder="1" applyAlignment="1" applyProtection="1">
      <alignment vertical="center"/>
      <protection locked="0"/>
    </xf>
    <xf numFmtId="0" fontId="43" fillId="12" borderId="37" xfId="4" applyFont="1" applyFill="1" applyBorder="1" applyAlignment="1" applyProtection="1">
      <alignment vertical="center"/>
      <protection locked="0"/>
    </xf>
    <xf numFmtId="0" fontId="35" fillId="8" borderId="11" xfId="4" applyBorder="1" applyAlignment="1" applyProtection="1">
      <alignment horizontal="center" vertical="center"/>
      <protection locked="0"/>
    </xf>
    <xf numFmtId="10" fontId="35" fillId="8" borderId="11" xfId="4" applyNumberFormat="1" applyBorder="1" applyAlignment="1" applyProtection="1">
      <alignment horizontal="center" vertical="center"/>
      <protection locked="0"/>
    </xf>
    <xf numFmtId="0" fontId="35" fillId="12" borderId="11" xfId="4" applyFill="1" applyBorder="1" applyAlignment="1" applyProtection="1">
      <alignment horizontal="center" vertical="center"/>
      <protection locked="0"/>
    </xf>
    <xf numFmtId="10" fontId="35" fillId="12" borderId="11" xfId="4" applyNumberFormat="1" applyFill="1" applyBorder="1" applyAlignment="1" applyProtection="1">
      <alignment horizontal="center" vertical="center"/>
      <protection locked="0"/>
    </xf>
    <xf numFmtId="0" fontId="35" fillId="8" borderId="11" xfId="4" applyBorder="1" applyProtection="1">
      <protection locked="0"/>
    </xf>
    <xf numFmtId="0" fontId="43" fillId="8" borderId="30" xfId="4" applyFont="1" applyBorder="1" applyAlignment="1" applyProtection="1">
      <alignment vertical="center" wrapText="1"/>
      <protection locked="0"/>
    </xf>
    <xf numFmtId="0" fontId="43" fillId="8" borderId="53" xfId="4" applyFont="1" applyBorder="1" applyAlignment="1" applyProtection="1">
      <alignment horizontal="center" vertical="center"/>
      <protection locked="0"/>
    </xf>
    <xf numFmtId="0" fontId="35" fillId="12" borderId="11" xfId="4" applyFill="1" applyBorder="1" applyProtection="1">
      <protection locked="0"/>
    </xf>
    <xf numFmtId="0" fontId="43" fillId="12" borderId="30" xfId="4" applyFont="1" applyFill="1" applyBorder="1" applyAlignment="1" applyProtection="1">
      <alignment vertical="center" wrapText="1"/>
      <protection locked="0"/>
    </xf>
    <xf numFmtId="0" fontId="43" fillId="12" borderId="53" xfId="4" applyFont="1" applyFill="1" applyBorder="1" applyAlignment="1" applyProtection="1">
      <alignment horizontal="center" vertical="center"/>
      <protection locked="0"/>
    </xf>
    <xf numFmtId="0" fontId="35" fillId="8" borderId="11" xfId="4" applyBorder="1" applyAlignment="1" applyProtection="1">
      <alignment vertical="center" wrapText="1"/>
      <protection locked="0"/>
    </xf>
    <xf numFmtId="0" fontId="35" fillId="8" borderId="52" xfId="4" applyBorder="1" applyAlignment="1" applyProtection="1">
      <alignment vertical="center" wrapText="1"/>
      <protection locked="0"/>
    </xf>
    <xf numFmtId="0" fontId="35" fillId="12" borderId="11" xfId="4" applyFill="1" applyBorder="1" applyAlignment="1" applyProtection="1">
      <alignment vertical="center" wrapText="1"/>
      <protection locked="0"/>
    </xf>
    <xf numFmtId="0" fontId="35" fillId="12" borderId="52" xfId="4" applyFill="1" applyBorder="1" applyAlignment="1" applyProtection="1">
      <alignment vertical="center" wrapText="1"/>
      <protection locked="0"/>
    </xf>
    <xf numFmtId="0" fontId="35" fillId="8" borderId="7" xfId="4" applyBorder="1" applyAlignment="1" applyProtection="1">
      <alignment horizontal="center" vertical="center"/>
      <protection locked="0"/>
    </xf>
    <xf numFmtId="0" fontId="35" fillId="12" borderId="7" xfId="4" applyFill="1" applyBorder="1" applyAlignment="1" applyProtection="1">
      <alignment horizontal="center" vertical="center"/>
      <protection locked="0"/>
    </xf>
    <xf numFmtId="0" fontId="35" fillId="8" borderId="7" xfId="4" applyBorder="1" applyAlignment="1" applyProtection="1">
      <alignment vertical="center" wrapText="1"/>
      <protection locked="0"/>
    </xf>
    <xf numFmtId="0" fontId="35" fillId="12" borderId="7" xfId="4" applyFill="1" applyBorder="1" applyAlignment="1" applyProtection="1">
      <alignment vertical="center" wrapText="1"/>
      <protection locked="0"/>
    </xf>
    <xf numFmtId="0" fontId="35" fillId="8" borderId="35" xfId="4" applyBorder="1" applyAlignment="1" applyProtection="1">
      <protection locked="0"/>
    </xf>
    <xf numFmtId="0" fontId="35" fillId="12" borderId="35" xfId="4" applyFill="1" applyBorder="1" applyAlignment="1" applyProtection="1">
      <protection locked="0"/>
    </xf>
    <xf numFmtId="10" fontId="35" fillId="12" borderId="40" xfId="4" applyNumberFormat="1" applyFill="1" applyBorder="1" applyAlignment="1" applyProtection="1">
      <alignment horizontal="center" vertical="center"/>
      <protection locked="0"/>
    </xf>
    <xf numFmtId="0" fontId="43" fillId="8" borderId="11" xfId="4" applyFont="1" applyBorder="1" applyAlignment="1" applyProtection="1">
      <alignment horizontal="center" vertical="center" wrapText="1"/>
      <protection locked="0"/>
    </xf>
    <xf numFmtId="0" fontId="43" fillId="12" borderId="11" xfId="4" applyFont="1" applyFill="1" applyBorder="1" applyAlignment="1" applyProtection="1">
      <alignment horizontal="center" vertical="center" wrapText="1"/>
      <protection locked="0"/>
    </xf>
    <xf numFmtId="0" fontId="35" fillId="8" borderId="30" xfId="4" applyBorder="1" applyAlignment="1" applyProtection="1">
      <alignment vertical="center"/>
      <protection locked="0"/>
    </xf>
    <xf numFmtId="0" fontId="35" fillId="8" borderId="0" xfId="4" applyProtection="1"/>
    <xf numFmtId="0" fontId="33" fillId="6" borderId="0" xfId="2" applyProtection="1"/>
    <xf numFmtId="0" fontId="34" fillId="7" borderId="0" xfId="3" applyProtection="1"/>
    <xf numFmtId="0" fontId="22" fillId="3" borderId="20" xfId="0" applyFont="1" applyFill="1" applyBorder="1" applyAlignment="1">
      <alignment vertical="top" wrapText="1"/>
    </xf>
    <xf numFmtId="0" fontId="22" fillId="3" borderId="21" xfId="0" applyFont="1" applyFill="1" applyBorder="1" applyAlignment="1">
      <alignment vertical="top" wrapText="1"/>
    </xf>
    <xf numFmtId="0" fontId="20" fillId="3" borderId="25" xfId="1" applyFill="1" applyBorder="1" applyAlignment="1" applyProtection="1">
      <alignment vertical="top" wrapText="1"/>
    </xf>
    <xf numFmtId="0" fontId="20" fillId="3" borderId="26" xfId="1" applyFill="1" applyBorder="1" applyAlignment="1" applyProtection="1">
      <alignment vertical="top" wrapText="1"/>
    </xf>
    <xf numFmtId="0" fontId="35" fillId="12" borderId="56" xfId="4" applyFill="1" applyBorder="1" applyAlignment="1" applyProtection="1">
      <alignment vertical="center"/>
      <protection locked="0"/>
    </xf>
    <xf numFmtId="0" fontId="0" fillId="0" borderId="0" xfId="0" applyAlignment="1">
      <alignment vertical="center" wrapText="1"/>
    </xf>
    <xf numFmtId="0" fontId="45" fillId="0" borderId="1" xfId="0" applyFont="1" applyFill="1" applyBorder="1"/>
    <xf numFmtId="0" fontId="13" fillId="0" borderId="1" xfId="0" applyFont="1" applyFill="1" applyBorder="1" applyAlignment="1">
      <alignment vertical="top" wrapText="1"/>
    </xf>
    <xf numFmtId="0" fontId="0" fillId="0" borderId="0" xfId="0" applyAlignment="1">
      <alignment horizontal="left" vertical="top"/>
    </xf>
    <xf numFmtId="0" fontId="0" fillId="3" borderId="0" xfId="0" applyFill="1" applyAlignment="1">
      <alignment horizontal="left" vertical="top"/>
    </xf>
    <xf numFmtId="0" fontId="0" fillId="3" borderId="26" xfId="0" applyFill="1" applyBorder="1" applyAlignment="1">
      <alignment horizontal="left" vertical="top"/>
    </xf>
    <xf numFmtId="0" fontId="0" fillId="3" borderId="25" xfId="0" applyFill="1" applyBorder="1" applyAlignment="1">
      <alignment horizontal="left" vertical="top"/>
    </xf>
    <xf numFmtId="0" fontId="0" fillId="3" borderId="24" xfId="0" applyFill="1" applyBorder="1" applyAlignment="1">
      <alignment horizontal="left" vertical="top"/>
    </xf>
    <xf numFmtId="0" fontId="0" fillId="3" borderId="23" xfId="0" applyFill="1" applyBorder="1" applyAlignment="1">
      <alignment horizontal="left" vertical="top"/>
    </xf>
    <xf numFmtId="0" fontId="0" fillId="3" borderId="22" xfId="0" applyFill="1" applyBorder="1" applyAlignment="1">
      <alignment horizontal="left" vertical="top"/>
    </xf>
    <xf numFmtId="0" fontId="0" fillId="13" borderId="23" xfId="0" applyFill="1" applyBorder="1" applyAlignment="1">
      <alignment horizontal="left" vertical="top"/>
    </xf>
    <xf numFmtId="0" fontId="28" fillId="13" borderId="0" xfId="0" applyFont="1" applyFill="1" applyBorder="1" applyAlignment="1">
      <alignment horizontal="left" vertical="top"/>
    </xf>
    <xf numFmtId="0" fontId="0" fillId="0" borderId="0" xfId="0" applyAlignment="1">
      <alignment horizontal="left" vertical="top" wrapText="1"/>
    </xf>
    <xf numFmtId="0" fontId="0" fillId="3" borderId="0" xfId="0" applyFill="1" applyAlignment="1">
      <alignment horizontal="left" vertical="top" wrapText="1"/>
    </xf>
    <xf numFmtId="0" fontId="0" fillId="13" borderId="23" xfId="0" applyFill="1" applyBorder="1" applyAlignment="1">
      <alignment horizontal="left" vertical="top" wrapText="1"/>
    </xf>
    <xf numFmtId="0" fontId="21" fillId="0" borderId="7" xfId="0" applyFont="1" applyFill="1" applyBorder="1" applyAlignment="1">
      <alignment horizontal="left" vertical="top" wrapText="1"/>
    </xf>
    <xf numFmtId="0" fontId="48" fillId="0" borderId="0" xfId="0" applyFont="1" applyAlignment="1">
      <alignment horizontal="left" vertical="top"/>
    </xf>
    <xf numFmtId="0" fontId="48" fillId="0" borderId="0" xfId="0" applyFont="1" applyAlignment="1">
      <alignment horizontal="left" vertical="top" wrapText="1"/>
    </xf>
    <xf numFmtId="0" fontId="48" fillId="3" borderId="0" xfId="0" applyFont="1" applyFill="1" applyAlignment="1">
      <alignment horizontal="left" vertical="top" wrapText="1"/>
    </xf>
    <xf numFmtId="0" fontId="48" fillId="13" borderId="23" xfId="0" applyFont="1" applyFill="1" applyBorder="1" applyAlignment="1">
      <alignment horizontal="left" vertical="top" wrapText="1"/>
    </xf>
    <xf numFmtId="0" fontId="48" fillId="3" borderId="22" xfId="0" applyFont="1" applyFill="1" applyBorder="1" applyAlignment="1">
      <alignment horizontal="left" vertical="top"/>
    </xf>
    <xf numFmtId="0" fontId="21" fillId="13" borderId="0" xfId="0" applyFont="1" applyFill="1" applyBorder="1" applyAlignment="1">
      <alignment horizontal="left" vertical="top" wrapText="1"/>
    </xf>
    <xf numFmtId="0" fontId="0" fillId="13" borderId="23" xfId="0" applyFill="1" applyBorder="1" applyAlignment="1">
      <alignment horizontal="left" vertical="center"/>
    </xf>
    <xf numFmtId="0" fontId="0" fillId="3" borderId="22" xfId="0" applyFill="1" applyBorder="1" applyAlignment="1">
      <alignment horizontal="left" vertical="center"/>
    </xf>
    <xf numFmtId="0" fontId="28" fillId="13" borderId="0" xfId="0" applyFont="1" applyFill="1" applyBorder="1" applyAlignment="1">
      <alignment horizontal="left" vertical="top" wrapText="1"/>
    </xf>
    <xf numFmtId="0" fontId="48" fillId="3" borderId="0" xfId="0" applyFont="1" applyFill="1" applyAlignment="1">
      <alignment horizontal="left" vertical="top"/>
    </xf>
    <xf numFmtId="0" fontId="48" fillId="13" borderId="23" xfId="0" applyFont="1" applyFill="1" applyBorder="1" applyAlignment="1">
      <alignment horizontal="left" vertical="top"/>
    </xf>
    <xf numFmtId="0" fontId="21" fillId="3" borderId="0" xfId="0" applyFont="1" applyFill="1" applyAlignment="1">
      <alignment horizontal="left" vertical="top"/>
    </xf>
    <xf numFmtId="0" fontId="21" fillId="13" borderId="23" xfId="0" applyFont="1" applyFill="1" applyBorder="1" applyAlignment="1">
      <alignment horizontal="left" vertical="top"/>
    </xf>
    <xf numFmtId="0" fontId="21" fillId="0" borderId="14" xfId="0" applyFont="1" applyFill="1" applyBorder="1" applyAlignment="1">
      <alignment horizontal="left" vertical="top" wrapText="1"/>
    </xf>
    <xf numFmtId="0" fontId="0" fillId="13" borderId="23" xfId="0" applyFill="1" applyBorder="1"/>
    <xf numFmtId="0" fontId="0" fillId="13" borderId="21" xfId="0" applyFill="1" applyBorder="1" applyAlignment="1">
      <alignment horizontal="left" vertical="top"/>
    </xf>
    <xf numFmtId="0" fontId="0" fillId="13" borderId="20" xfId="0" applyFill="1" applyBorder="1" applyAlignment="1">
      <alignment horizontal="left" vertical="top"/>
    </xf>
    <xf numFmtId="0" fontId="0" fillId="3" borderId="19" xfId="0" applyFill="1" applyBorder="1" applyAlignment="1">
      <alignment horizontal="left" vertical="top"/>
    </xf>
    <xf numFmtId="0" fontId="21" fillId="3" borderId="26" xfId="0" applyFont="1" applyFill="1" applyBorder="1" applyAlignment="1">
      <alignment horizontal="left" vertical="top"/>
    </xf>
    <xf numFmtId="0" fontId="21" fillId="3" borderId="25" xfId="0" applyFont="1" applyFill="1" applyBorder="1" applyAlignment="1">
      <alignment horizontal="left" vertical="top"/>
    </xf>
    <xf numFmtId="0" fontId="21" fillId="3" borderId="24" xfId="0" applyFont="1" applyFill="1" applyBorder="1" applyAlignment="1">
      <alignment horizontal="left" vertical="top"/>
    </xf>
    <xf numFmtId="0" fontId="28" fillId="0" borderId="7" xfId="0" applyFont="1" applyBorder="1" applyAlignment="1">
      <alignment horizontal="center" vertical="center" wrapText="1"/>
    </xf>
    <xf numFmtId="0" fontId="28" fillId="0" borderId="11" xfId="0" applyFont="1" applyBorder="1" applyAlignment="1">
      <alignment horizontal="center" vertical="center"/>
    </xf>
    <xf numFmtId="0" fontId="28" fillId="0" borderId="6" xfId="0" applyFont="1" applyBorder="1" applyAlignment="1">
      <alignment horizontal="center" vertical="center"/>
    </xf>
    <xf numFmtId="0" fontId="21" fillId="3" borderId="21" xfId="0" applyFont="1" applyFill="1" applyBorder="1" applyAlignment="1">
      <alignment horizontal="left" vertical="top"/>
    </xf>
    <xf numFmtId="0" fontId="21" fillId="3" borderId="20" xfId="0" applyFont="1" applyFill="1" applyBorder="1" applyAlignment="1">
      <alignment horizontal="left" vertical="top"/>
    </xf>
    <xf numFmtId="0" fontId="21" fillId="3" borderId="19" xfId="0" applyFont="1" applyFill="1" applyBorder="1" applyAlignment="1">
      <alignment horizontal="left" vertical="top"/>
    </xf>
    <xf numFmtId="0" fontId="21" fillId="0" borderId="0" xfId="0" applyFont="1" applyFill="1" applyAlignment="1">
      <alignment wrapText="1"/>
    </xf>
    <xf numFmtId="0" fontId="21" fillId="0" borderId="0" xfId="0" applyFont="1" applyFill="1" applyAlignment="1">
      <alignment horizontal="center" vertical="top"/>
    </xf>
    <xf numFmtId="0" fontId="21" fillId="0" borderId="0" xfId="0" applyFont="1" applyFill="1" applyAlignment="1">
      <alignment horizontal="left" vertical="top" wrapText="1"/>
    </xf>
    <xf numFmtId="0" fontId="21" fillId="13" borderId="26" xfId="0" applyFont="1" applyFill="1" applyBorder="1"/>
    <xf numFmtId="0" fontId="21" fillId="13" borderId="25" xfId="0" applyFont="1" applyFill="1" applyBorder="1" applyAlignment="1">
      <alignment horizontal="left" vertical="top" wrapText="1"/>
    </xf>
    <xf numFmtId="0" fontId="21" fillId="13" borderId="25" xfId="0" applyFont="1" applyFill="1" applyBorder="1" applyAlignment="1">
      <alignment horizontal="center" vertical="top"/>
    </xf>
    <xf numFmtId="0" fontId="21" fillId="13" borderId="24" xfId="0" applyFont="1" applyFill="1" applyBorder="1"/>
    <xf numFmtId="0" fontId="21" fillId="13" borderId="23" xfId="0" applyFont="1" applyFill="1" applyBorder="1"/>
    <xf numFmtId="0" fontId="28" fillId="0" borderId="12" xfId="0" applyFont="1" applyFill="1" applyBorder="1" applyAlignment="1">
      <alignment horizontal="center" vertical="center"/>
    </xf>
    <xf numFmtId="0" fontId="21" fillId="13" borderId="22" xfId="0" applyFont="1" applyFill="1" applyBorder="1"/>
    <xf numFmtId="0" fontId="28" fillId="0" borderId="6" xfId="0" applyFont="1" applyFill="1" applyBorder="1" applyAlignment="1">
      <alignment horizontal="center" vertical="center"/>
    </xf>
    <xf numFmtId="0" fontId="21" fillId="0" borderId="7" xfId="0" applyFont="1" applyFill="1" applyBorder="1" applyAlignment="1">
      <alignment wrapText="1"/>
    </xf>
    <xf numFmtId="0" fontId="28" fillId="13" borderId="9" xfId="0" applyFont="1" applyFill="1" applyBorder="1" applyAlignment="1">
      <alignment horizontal="center" vertical="center" wrapText="1"/>
    </xf>
    <xf numFmtId="0" fontId="28" fillId="13" borderId="8" xfId="0" applyFont="1" applyFill="1" applyBorder="1" applyAlignment="1">
      <alignment horizontal="center" vertical="center"/>
    </xf>
    <xf numFmtId="0" fontId="21" fillId="3" borderId="0" xfId="0" applyFont="1" applyFill="1"/>
    <xf numFmtId="0" fontId="21" fillId="13" borderId="0" xfId="0" applyFont="1" applyFill="1" applyBorder="1" applyAlignment="1">
      <alignment horizontal="center" vertical="top"/>
    </xf>
    <xf numFmtId="0" fontId="50" fillId="13" borderId="0" xfId="0" applyFont="1" applyFill="1" applyBorder="1" applyAlignment="1">
      <alignment horizontal="center"/>
    </xf>
    <xf numFmtId="0" fontId="21" fillId="13" borderId="21" xfId="0" applyFont="1" applyFill="1" applyBorder="1"/>
    <xf numFmtId="0" fontId="21" fillId="13" borderId="20" xfId="0" applyFont="1" applyFill="1" applyBorder="1" applyAlignment="1">
      <alignment wrapText="1"/>
    </xf>
    <xf numFmtId="0" fontId="21" fillId="13" borderId="20" xfId="0" applyFont="1" applyFill="1" applyBorder="1" applyAlignment="1">
      <alignment horizontal="center" vertical="top"/>
    </xf>
    <xf numFmtId="0" fontId="21" fillId="13" borderId="19" xfId="0" applyFont="1" applyFill="1" applyBorder="1"/>
    <xf numFmtId="0" fontId="47" fillId="8" borderId="11" xfId="4" applyFont="1" applyBorder="1" applyProtection="1">
      <protection locked="0"/>
    </xf>
    <xf numFmtId="0" fontId="51" fillId="8" borderId="30" xfId="4" applyFont="1" applyBorder="1" applyAlignment="1" applyProtection="1">
      <alignment vertical="center" wrapText="1"/>
      <protection locked="0"/>
    </xf>
    <xf numFmtId="0" fontId="51" fillId="8" borderId="11" xfId="4" applyFont="1" applyBorder="1" applyAlignment="1" applyProtection="1">
      <alignment horizontal="center" vertical="center"/>
      <protection locked="0"/>
    </xf>
    <xf numFmtId="0" fontId="51" fillId="8" borderId="53" xfId="4" applyFont="1" applyBorder="1" applyAlignment="1" applyProtection="1">
      <alignment horizontal="center" vertical="center"/>
      <protection locked="0"/>
    </xf>
    <xf numFmtId="0" fontId="47" fillId="12" borderId="11" xfId="4" applyFont="1" applyFill="1" applyBorder="1" applyProtection="1">
      <protection locked="0"/>
    </xf>
    <xf numFmtId="0" fontId="51" fillId="12" borderId="30" xfId="4" applyFont="1" applyFill="1" applyBorder="1" applyAlignment="1" applyProtection="1">
      <alignment vertical="center" wrapText="1"/>
      <protection locked="0"/>
    </xf>
    <xf numFmtId="0" fontId="51" fillId="12" borderId="11" xfId="4" applyFont="1" applyFill="1" applyBorder="1" applyAlignment="1" applyProtection="1">
      <alignment horizontal="center" vertical="center"/>
      <protection locked="0"/>
    </xf>
    <xf numFmtId="0" fontId="51" fillId="12" borderId="53" xfId="4" applyFont="1" applyFill="1" applyBorder="1" applyAlignment="1" applyProtection="1">
      <alignment horizontal="center" vertical="center"/>
      <protection locked="0"/>
    </xf>
    <xf numFmtId="0" fontId="47" fillId="8" borderId="11" xfId="4" applyFont="1" applyBorder="1" applyAlignment="1" applyProtection="1">
      <alignment horizontal="center" vertical="center"/>
      <protection locked="0"/>
    </xf>
    <xf numFmtId="10" fontId="47" fillId="8" borderId="11" xfId="4" applyNumberFormat="1"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10" fontId="47" fillId="12" borderId="11" xfId="4" applyNumberFormat="1" applyFont="1" applyFill="1" applyBorder="1" applyAlignment="1" applyProtection="1">
      <alignment horizontal="center" vertical="center"/>
      <protection locked="0"/>
    </xf>
    <xf numFmtId="0" fontId="47" fillId="8" borderId="11" xfId="4" applyFont="1" applyBorder="1" applyAlignment="1" applyProtection="1">
      <alignment horizontal="center" vertical="center" wrapText="1"/>
      <protection locked="0"/>
    </xf>
    <xf numFmtId="0" fontId="47" fillId="8" borderId="11" xfId="4" applyFont="1" applyBorder="1" applyAlignment="1" applyProtection="1">
      <alignment horizontal="left" vertical="center" wrapText="1"/>
      <protection locked="0"/>
    </xf>
    <xf numFmtId="0" fontId="47" fillId="12" borderId="6" xfId="4" applyFont="1" applyFill="1" applyBorder="1" applyAlignment="1" applyProtection="1">
      <alignment horizontal="left" vertical="center" wrapText="1"/>
      <protection locked="0"/>
    </xf>
    <xf numFmtId="0" fontId="47" fillId="12" borderId="11" xfId="4" applyFont="1" applyFill="1" applyBorder="1" applyAlignment="1" applyProtection="1">
      <alignment horizontal="left" vertical="center" wrapText="1"/>
      <protection locked="0"/>
    </xf>
    <xf numFmtId="0" fontId="47" fillId="8" borderId="30" xfId="4" applyFont="1" applyBorder="1" applyAlignment="1" applyProtection="1">
      <alignment vertical="center"/>
      <protection locked="0"/>
    </xf>
    <xf numFmtId="0" fontId="47" fillId="8" borderId="7" xfId="4" applyFont="1" applyBorder="1" applyAlignment="1" applyProtection="1">
      <alignment horizontal="center" vertical="center"/>
      <protection locked="0"/>
    </xf>
    <xf numFmtId="0" fontId="47" fillId="12" borderId="56" xfId="4" applyFont="1" applyFill="1" applyBorder="1" applyAlignment="1" applyProtection="1">
      <alignment vertical="center"/>
      <protection locked="0"/>
    </xf>
    <xf numFmtId="0" fontId="51" fillId="8" borderId="11" xfId="4" applyFont="1" applyBorder="1" applyAlignment="1" applyProtection="1">
      <alignment horizontal="center" vertical="center" wrapText="1"/>
      <protection locked="0"/>
    </xf>
    <xf numFmtId="0" fontId="51" fillId="8" borderId="7" xfId="4" applyFont="1" applyBorder="1" applyAlignment="1" applyProtection="1">
      <alignment horizontal="center" vertical="center"/>
      <protection locked="0"/>
    </xf>
    <xf numFmtId="0" fontId="51" fillId="12" borderId="11" xfId="4" applyFont="1" applyFill="1" applyBorder="1" applyAlignment="1" applyProtection="1">
      <alignment horizontal="center" vertical="center" wrapText="1"/>
      <protection locked="0"/>
    </xf>
    <xf numFmtId="0" fontId="51" fillId="12" borderId="7" xfId="4" applyFont="1" applyFill="1" applyBorder="1" applyAlignment="1" applyProtection="1">
      <alignment horizontal="center" vertical="center"/>
      <protection locked="0"/>
    </xf>
    <xf numFmtId="0" fontId="10" fillId="3" borderId="0" xfId="0" applyFont="1" applyFill="1" applyBorder="1" applyAlignment="1" applyProtection="1">
      <alignment horizontal="left" vertical="center" wrapText="1"/>
    </xf>
    <xf numFmtId="0" fontId="25" fillId="2" borderId="28" xfId="0" applyFont="1" applyFill="1" applyBorder="1" applyAlignment="1">
      <alignment vertical="top" wrapText="1"/>
    </xf>
    <xf numFmtId="0" fontId="45"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7" xfId="0" applyFont="1" applyFill="1" applyBorder="1" applyProtection="1"/>
    <xf numFmtId="1" fontId="1" fillId="2" borderId="28" xfId="0" applyNumberFormat="1" applyFont="1" applyFill="1" applyBorder="1" applyAlignment="1" applyProtection="1">
      <alignment horizontal="left"/>
      <protection locked="0"/>
    </xf>
    <xf numFmtId="0" fontId="21" fillId="0" borderId="1" xfId="0" applyFont="1" applyBorder="1" applyAlignment="1">
      <alignment wrapText="1"/>
    </xf>
    <xf numFmtId="0" fontId="21" fillId="3" borderId="27" xfId="0" applyFont="1" applyFill="1" applyBorder="1"/>
    <xf numFmtId="0" fontId="21" fillId="0" borderId="31" xfId="0" applyFont="1" applyBorder="1" applyAlignment="1">
      <alignment horizontal="center" wrapText="1"/>
    </xf>
    <xf numFmtId="165" fontId="1" fillId="3" borderId="0" xfId="0" applyNumberFormat="1" applyFont="1" applyFill="1" applyBorder="1" applyAlignment="1" applyProtection="1">
      <alignment horizontal="left"/>
      <protection locked="0"/>
    </xf>
    <xf numFmtId="0" fontId="29" fillId="2" borderId="37" xfId="0" applyFont="1" applyFill="1" applyBorder="1" applyAlignment="1" applyProtection="1">
      <alignment horizontal="left"/>
    </xf>
    <xf numFmtId="0" fontId="1" fillId="2" borderId="14" xfId="0" applyFont="1" applyFill="1" applyBorder="1" applyAlignment="1" applyProtection="1">
      <alignment vertical="top" wrapText="1"/>
      <protection locked="0"/>
    </xf>
    <xf numFmtId="0" fontId="3" fillId="0" borderId="22" xfId="0" applyFont="1" applyBorder="1" applyProtection="1"/>
    <xf numFmtId="0" fontId="21" fillId="0" borderId="1" xfId="0" applyFont="1" applyBorder="1"/>
    <xf numFmtId="0" fontId="6" fillId="3" borderId="22" xfId="0" applyFont="1" applyFill="1" applyBorder="1" applyAlignment="1" applyProtection="1">
      <alignment vertical="top" wrapText="1"/>
    </xf>
    <xf numFmtId="0" fontId="6" fillId="0" borderId="20" xfId="0" applyFont="1" applyFill="1" applyBorder="1" applyAlignment="1" applyProtection="1">
      <alignment vertical="top" wrapText="1"/>
    </xf>
    <xf numFmtId="0" fontId="0" fillId="0" borderId="22" xfId="0" applyBorder="1"/>
    <xf numFmtId="0" fontId="10" fillId="3" borderId="0" xfId="0" applyFont="1" applyFill="1" applyBorder="1" applyAlignment="1" applyProtection="1">
      <alignment horizontal="left" vertical="center" wrapText="1"/>
    </xf>
    <xf numFmtId="0" fontId="10" fillId="2" borderId="17" xfId="0" applyFont="1" applyFill="1" applyBorder="1" applyAlignment="1" applyProtection="1">
      <alignment vertical="center" wrapText="1"/>
    </xf>
    <xf numFmtId="0" fontId="10" fillId="2" borderId="31" xfId="0" applyFont="1" applyFill="1" applyBorder="1" applyAlignment="1" applyProtection="1">
      <alignment vertical="center" wrapText="1"/>
    </xf>
    <xf numFmtId="0" fontId="17" fillId="2" borderId="43" xfId="0" applyFont="1" applyFill="1" applyBorder="1" applyAlignment="1" applyProtection="1">
      <alignment vertical="center" wrapText="1"/>
    </xf>
    <xf numFmtId="0" fontId="17" fillId="2" borderId="17" xfId="0" applyFont="1" applyFill="1" applyBorder="1" applyAlignment="1" applyProtection="1">
      <alignment vertical="center" wrapText="1"/>
    </xf>
    <xf numFmtId="0" fontId="29" fillId="2" borderId="23" xfId="0" applyFont="1" applyFill="1" applyBorder="1" applyAlignment="1" applyProtection="1">
      <alignment horizontal="left"/>
    </xf>
    <xf numFmtId="0" fontId="14" fillId="3" borderId="0" xfId="0" applyFont="1" applyFill="1" applyBorder="1" applyAlignment="1" applyProtection="1">
      <alignment horizontal="right"/>
    </xf>
    <xf numFmtId="0" fontId="45" fillId="2" borderId="50" xfId="0" applyFont="1" applyFill="1" applyBorder="1" applyAlignment="1" applyProtection="1">
      <alignment horizontal="left"/>
    </xf>
    <xf numFmtId="0" fontId="27" fillId="3" borderId="0" xfId="0" applyFont="1" applyFill="1" applyBorder="1" applyProtection="1"/>
    <xf numFmtId="0" fontId="13" fillId="3" borderId="0" xfId="0" applyFont="1" applyFill="1" applyBorder="1" applyAlignment="1" applyProtection="1">
      <alignment horizontal="left" vertical="center" wrapText="1"/>
    </xf>
    <xf numFmtId="3" fontId="1" fillId="3" borderId="17" xfId="0" applyNumberFormat="1" applyFont="1" applyFill="1" applyBorder="1" applyAlignment="1" applyProtection="1">
      <alignment vertical="top" wrapText="1"/>
      <protection locked="0"/>
    </xf>
    <xf numFmtId="0" fontId="14" fillId="3" borderId="0" xfId="0" applyFont="1" applyFill="1" applyBorder="1" applyAlignment="1" applyProtection="1">
      <alignment horizontal="left"/>
    </xf>
    <xf numFmtId="0" fontId="14" fillId="3" borderId="22" xfId="0" applyFont="1" applyFill="1" applyBorder="1" applyAlignment="1" applyProtection="1">
      <alignment horizontal="right" wrapText="1"/>
    </xf>
    <xf numFmtId="0" fontId="14" fillId="3" borderId="0" xfId="0" applyFont="1" applyFill="1" applyBorder="1" applyAlignment="1" applyProtection="1">
      <alignment horizontal="right" wrapText="1"/>
    </xf>
    <xf numFmtId="0" fontId="13" fillId="3" borderId="22" xfId="0" applyFont="1" applyFill="1" applyBorder="1" applyAlignment="1" applyProtection="1">
      <alignment horizontal="right"/>
    </xf>
    <xf numFmtId="0" fontId="14" fillId="3" borderId="23" xfId="0" applyFont="1" applyFill="1" applyBorder="1" applyAlignment="1" applyProtection="1">
      <alignment horizontal="right"/>
    </xf>
    <xf numFmtId="0" fontId="53" fillId="2" borderId="8" xfId="0" applyFont="1" applyFill="1" applyBorder="1" applyAlignment="1" applyProtection="1">
      <alignment horizontal="right" wrapText="1"/>
    </xf>
    <xf numFmtId="0" fontId="53" fillId="2" borderId="5" xfId="0" applyFont="1" applyFill="1" applyBorder="1" applyAlignment="1" applyProtection="1">
      <alignment horizontal="right" wrapText="1"/>
    </xf>
    <xf numFmtId="0" fontId="53" fillId="2" borderId="6" xfId="0" applyFont="1" applyFill="1" applyBorder="1" applyAlignment="1" applyProtection="1">
      <alignment horizontal="right"/>
    </xf>
    <xf numFmtId="0" fontId="53" fillId="2" borderId="24" xfId="0" applyFont="1" applyFill="1" applyBorder="1" applyAlignment="1" applyProtection="1">
      <alignment horizontal="right" wrapText="1"/>
    </xf>
    <xf numFmtId="0" fontId="14" fillId="3" borderId="0" xfId="0" applyFont="1" applyFill="1" applyBorder="1" applyAlignment="1" applyProtection="1">
      <alignment wrapText="1"/>
    </xf>
    <xf numFmtId="0" fontId="14" fillId="3" borderId="23" xfId="0" applyFont="1" applyFill="1" applyBorder="1" applyAlignment="1" applyProtection="1">
      <alignment horizontal="left" vertical="center" wrapText="1"/>
    </xf>
    <xf numFmtId="0" fontId="13" fillId="2" borderId="2" xfId="0" applyFont="1" applyFill="1" applyBorder="1" applyAlignment="1" applyProtection="1">
      <alignment horizontal="left" vertical="top" wrapText="1"/>
    </xf>
    <xf numFmtId="0" fontId="13" fillId="2" borderId="3" xfId="0" applyFont="1" applyFill="1" applyBorder="1" applyAlignment="1" applyProtection="1">
      <alignment horizontal="left" vertical="top" wrapText="1"/>
    </xf>
    <xf numFmtId="0" fontId="13" fillId="2" borderId="22" xfId="0" applyFont="1" applyFill="1" applyBorder="1" applyAlignment="1" applyProtection="1">
      <alignment horizontal="left" vertical="top" wrapText="1"/>
    </xf>
    <xf numFmtId="0" fontId="13" fillId="2" borderId="4" xfId="0" applyFont="1" applyFill="1" applyBorder="1" applyAlignment="1" applyProtection="1">
      <alignment horizontal="left" vertical="top" wrapText="1"/>
    </xf>
    <xf numFmtId="0" fontId="13" fillId="0" borderId="25" xfId="0" applyFont="1" applyFill="1" applyBorder="1" applyAlignment="1">
      <alignment vertical="top" wrapText="1"/>
    </xf>
    <xf numFmtId="0" fontId="13" fillId="0" borderId="43" xfId="0" applyFont="1" applyFill="1" applyBorder="1" applyAlignment="1">
      <alignment vertical="top" wrapText="1"/>
    </xf>
    <xf numFmtId="0" fontId="25" fillId="2" borderId="1" xfId="0" applyFont="1" applyFill="1" applyBorder="1" applyAlignment="1">
      <alignment vertical="top" wrapText="1"/>
    </xf>
    <xf numFmtId="0" fontId="20" fillId="2" borderId="3" xfId="1" applyFill="1" applyBorder="1" applyAlignment="1" applyProtection="1">
      <protection locked="0"/>
    </xf>
    <xf numFmtId="0" fontId="1" fillId="2" borderId="15" xfId="0" applyFont="1" applyFill="1" applyBorder="1" applyAlignment="1" applyProtection="1">
      <alignment vertical="center" wrapText="1"/>
    </xf>
    <xf numFmtId="0" fontId="1" fillId="2" borderId="3" xfId="0" applyFont="1" applyFill="1" applyBorder="1" applyAlignment="1" applyProtection="1">
      <alignment vertical="center" wrapText="1"/>
    </xf>
    <xf numFmtId="0" fontId="21" fillId="3" borderId="20" xfId="0" applyFont="1" applyFill="1" applyBorder="1" applyAlignment="1">
      <alignment wrapText="1"/>
    </xf>
    <xf numFmtId="0" fontId="13" fillId="2" borderId="15" xfId="0" applyFont="1" applyFill="1" applyBorder="1" applyAlignment="1" applyProtection="1">
      <alignment vertical="top" wrapText="1"/>
    </xf>
    <xf numFmtId="0" fontId="21" fillId="0" borderId="0" xfId="0" applyFont="1" applyAlignment="1">
      <alignment horizontal="left" vertical="top"/>
    </xf>
    <xf numFmtId="0" fontId="21" fillId="3" borderId="22" xfId="0" applyFont="1" applyFill="1" applyBorder="1" applyAlignment="1">
      <alignment horizontal="left" vertical="top"/>
    </xf>
    <xf numFmtId="0" fontId="21" fillId="3" borderId="23" xfId="0" applyFont="1" applyFill="1" applyBorder="1" applyAlignment="1">
      <alignment horizontal="left" vertical="top"/>
    </xf>
    <xf numFmtId="0" fontId="28" fillId="0" borderId="34" xfId="0" applyFont="1" applyBorder="1" applyAlignment="1">
      <alignment horizontal="center" vertical="center" wrapText="1"/>
    </xf>
    <xf numFmtId="0" fontId="28" fillId="0" borderId="40" xfId="0" applyFont="1" applyBorder="1" applyAlignment="1">
      <alignment horizontal="center" vertical="center" wrapText="1"/>
    </xf>
    <xf numFmtId="0" fontId="0" fillId="0" borderId="0" xfId="0"/>
    <xf numFmtId="0" fontId="21" fillId="0" borderId="13" xfId="0" applyFont="1" applyBorder="1" applyAlignment="1">
      <alignment horizontal="left" vertical="top" wrapText="1"/>
    </xf>
    <xf numFmtId="0" fontId="21" fillId="0" borderId="14" xfId="0" applyFont="1" applyBorder="1" applyAlignment="1">
      <alignment horizontal="left" vertical="top" wrapText="1"/>
    </xf>
    <xf numFmtId="0" fontId="0" fillId="13" borderId="0" xfId="0" applyFill="1"/>
    <xf numFmtId="0" fontId="21" fillId="13" borderId="0" xfId="0" applyFont="1" applyFill="1" applyAlignment="1">
      <alignment horizontal="left" vertical="top"/>
    </xf>
    <xf numFmtId="0" fontId="28" fillId="13" borderId="0" xfId="0" applyFont="1" applyFill="1" applyAlignment="1">
      <alignment horizontal="left" vertical="top"/>
    </xf>
    <xf numFmtId="0" fontId="28" fillId="0" borderId="32" xfId="0" applyFont="1" applyBorder="1" applyAlignment="1">
      <alignment horizontal="left" vertical="center" wrapText="1"/>
    </xf>
    <xf numFmtId="0" fontId="28" fillId="0" borderId="8" xfId="0" applyFont="1" applyBorder="1" applyAlignment="1">
      <alignment horizontal="left" vertical="top" wrapText="1"/>
    </xf>
    <xf numFmtId="0" fontId="28" fillId="0" borderId="10" xfId="0" applyFont="1" applyBorder="1" applyAlignment="1">
      <alignment horizontal="center" vertical="center" wrapText="1"/>
    </xf>
    <xf numFmtId="0" fontId="28" fillId="0" borderId="9" xfId="0" applyFont="1" applyBorder="1" applyAlignment="1">
      <alignment horizontal="center" vertical="center" wrapText="1"/>
    </xf>
    <xf numFmtId="0" fontId="21" fillId="0" borderId="6" xfId="0" applyFont="1" applyBorder="1" applyAlignment="1">
      <alignment horizontal="left" vertical="center" wrapText="1"/>
    </xf>
    <xf numFmtId="0" fontId="21" fillId="0" borderId="11" xfId="0" applyFont="1" applyBorder="1" applyAlignment="1">
      <alignment horizontal="left" vertical="center" wrapText="1"/>
    </xf>
    <xf numFmtId="0" fontId="21" fillId="0" borderId="11" xfId="0" applyFont="1" applyBorder="1" applyAlignment="1">
      <alignment horizontal="left" vertical="top" wrapText="1"/>
    </xf>
    <xf numFmtId="0" fontId="21" fillId="0" borderId="7" xfId="0" applyFont="1" applyBorder="1" applyAlignment="1">
      <alignment horizontal="left" vertical="top" wrapText="1"/>
    </xf>
    <xf numFmtId="0" fontId="21" fillId="0" borderId="12" xfId="0" applyFont="1" applyBorder="1" applyAlignment="1">
      <alignment horizontal="left" vertical="center" wrapText="1"/>
    </xf>
    <xf numFmtId="0" fontId="21" fillId="0" borderId="13" xfId="0" applyFont="1" applyBorder="1" applyAlignment="1">
      <alignment horizontal="left" vertical="center" wrapText="1"/>
    </xf>
    <xf numFmtId="0" fontId="0" fillId="13" borderId="0" xfId="0" applyFill="1" applyAlignment="1">
      <alignment horizontal="left" vertical="top"/>
    </xf>
    <xf numFmtId="0" fontId="21" fillId="13" borderId="0" xfId="0" applyFont="1" applyFill="1" applyAlignment="1">
      <alignment horizontal="left" vertical="top" wrapText="1"/>
    </xf>
    <xf numFmtId="0" fontId="48" fillId="13" borderId="0" xfId="0" applyFont="1" applyFill="1" applyAlignment="1">
      <alignment horizontal="left" vertical="top"/>
    </xf>
    <xf numFmtId="0" fontId="28" fillId="13" borderId="0" xfId="0" applyFont="1" applyFill="1" applyAlignment="1">
      <alignment horizontal="left" vertical="top" wrapText="1"/>
    </xf>
    <xf numFmtId="0" fontId="48" fillId="13" borderId="0" xfId="0" applyFont="1" applyFill="1" applyAlignment="1">
      <alignment horizontal="left" vertical="top" wrapText="1"/>
    </xf>
    <xf numFmtId="0" fontId="0" fillId="13" borderId="0" xfId="0" applyFill="1" applyAlignment="1">
      <alignment horizontal="left" vertical="center"/>
    </xf>
    <xf numFmtId="0" fontId="0" fillId="13" borderId="0" xfId="0" applyFill="1" applyAlignment="1">
      <alignment horizontal="left" vertical="top" wrapText="1"/>
    </xf>
    <xf numFmtId="0" fontId="28" fillId="0" borderId="8" xfId="0" applyFont="1" applyBorder="1" applyAlignment="1">
      <alignment horizontal="left" vertical="center" wrapText="1"/>
    </xf>
    <xf numFmtId="0" fontId="21" fillId="0" borderId="11" xfId="0" applyFont="1" applyBorder="1" applyAlignment="1">
      <alignment horizontal="left" vertical="top"/>
    </xf>
    <xf numFmtId="0" fontId="0" fillId="0" borderId="12" xfId="0" applyBorder="1" applyAlignment="1">
      <alignment horizontal="left" vertical="center" wrapText="1"/>
    </xf>
    <xf numFmtId="0" fontId="0" fillId="0" borderId="13" xfId="0" applyBorder="1" applyAlignment="1">
      <alignment horizontal="left" vertical="top"/>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3" borderId="0" xfId="0" applyFont="1" applyFill="1" applyAlignment="1">
      <alignment horizontal="left" vertical="top" wrapText="1"/>
    </xf>
    <xf numFmtId="0" fontId="28" fillId="3" borderId="0" xfId="0" applyFont="1" applyFill="1" applyAlignment="1">
      <alignment horizontal="left" vertical="top"/>
    </xf>
    <xf numFmtId="0" fontId="28" fillId="3" borderId="0" xfId="0" applyFont="1" applyFill="1" applyAlignment="1">
      <alignment horizontal="left" vertical="top" wrapText="1"/>
    </xf>
    <xf numFmtId="0" fontId="1" fillId="2" borderId="27" xfId="0" applyFont="1" applyFill="1" applyBorder="1" applyAlignment="1" applyProtection="1">
      <alignment vertical="center" wrapText="1"/>
    </xf>
    <xf numFmtId="0" fontId="62" fillId="2" borderId="1" xfId="0" applyFont="1" applyFill="1" applyBorder="1" applyAlignment="1" applyProtection="1">
      <alignment horizontal="left" vertical="top" wrapText="1"/>
      <protection locked="0"/>
    </xf>
    <xf numFmtId="0" fontId="0" fillId="0" borderId="1" xfId="0" applyBorder="1"/>
    <xf numFmtId="49" fontId="1" fillId="2" borderId="27" xfId="0" applyNumberFormat="1" applyFont="1" applyFill="1" applyBorder="1" applyAlignment="1" applyProtection="1">
      <alignment horizontal="center"/>
    </xf>
    <xf numFmtId="0" fontId="13" fillId="0" borderId="15" xfId="0" applyFont="1" applyFill="1" applyBorder="1" applyAlignment="1" applyProtection="1">
      <alignment vertical="top" wrapText="1"/>
    </xf>
    <xf numFmtId="0" fontId="21" fillId="0" borderId="55" xfId="0" applyFont="1" applyBorder="1" applyAlignment="1">
      <alignment horizontal="left" vertical="center" wrapText="1"/>
    </xf>
    <xf numFmtId="0" fontId="21" fillId="0" borderId="40" xfId="0" applyFont="1" applyBorder="1" applyAlignment="1">
      <alignment horizontal="left" vertical="center" wrapText="1"/>
    </xf>
    <xf numFmtId="0" fontId="21" fillId="0" borderId="37" xfId="0" applyFont="1" applyBorder="1" applyAlignment="1">
      <alignment horizontal="left" vertical="center" wrapText="1"/>
    </xf>
    <xf numFmtId="0" fontId="21" fillId="0" borderId="34" xfId="0" applyFont="1" applyBorder="1" applyAlignment="1">
      <alignment horizontal="left" vertical="center" wrapText="1"/>
    </xf>
    <xf numFmtId="0" fontId="21" fillId="0" borderId="11" xfId="0" applyFont="1" applyFill="1" applyBorder="1" applyAlignment="1">
      <alignment horizontal="left" vertical="top" wrapText="1"/>
    </xf>
    <xf numFmtId="0" fontId="0" fillId="2" borderId="1" xfId="0" applyFill="1" applyBorder="1" applyAlignment="1">
      <alignment vertical="center"/>
    </xf>
    <xf numFmtId="0" fontId="0" fillId="0" borderId="1" xfId="0" applyFill="1" applyBorder="1" applyAlignment="1">
      <alignment horizontal="center" vertical="center"/>
    </xf>
    <xf numFmtId="0" fontId="1" fillId="0" borderId="43" xfId="0" applyFont="1" applyFill="1" applyBorder="1" applyAlignment="1" applyProtection="1">
      <alignment horizontal="left" vertical="center" wrapText="1"/>
    </xf>
    <xf numFmtId="0" fontId="65" fillId="2" borderId="1" xfId="0" applyFont="1" applyFill="1" applyBorder="1" applyAlignment="1">
      <alignment horizontal="center" vertical="center"/>
    </xf>
    <xf numFmtId="0" fontId="1" fillId="0" borderId="3"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57" fillId="2" borderId="1" xfId="0" applyFont="1" applyFill="1" applyBorder="1" applyAlignment="1">
      <alignment vertical="top" wrapText="1"/>
    </xf>
    <xf numFmtId="0" fontId="13" fillId="0" borderId="3" xfId="0" applyFont="1" applyFill="1" applyBorder="1" applyAlignment="1" applyProtection="1">
      <alignment vertical="center" wrapText="1"/>
    </xf>
    <xf numFmtId="0" fontId="35" fillId="8" borderId="56" xfId="4" applyBorder="1" applyAlignment="1" applyProtection="1">
      <alignment horizontal="center" vertical="center"/>
      <protection locked="0"/>
    </xf>
    <xf numFmtId="0" fontId="35" fillId="12" borderId="56" xfId="4" applyFill="1" applyBorder="1" applyAlignment="1" applyProtection="1">
      <alignment horizontal="center" vertical="center"/>
      <protection locked="0"/>
    </xf>
    <xf numFmtId="0" fontId="35" fillId="12" borderId="30" xfId="4" applyFill="1" applyBorder="1" applyAlignment="1" applyProtection="1">
      <alignment horizontal="center" vertical="center" wrapText="1"/>
      <protection locked="0"/>
    </xf>
    <xf numFmtId="0" fontId="35" fillId="12" borderId="53" xfId="4" applyFill="1" applyBorder="1" applyAlignment="1" applyProtection="1">
      <alignment horizontal="center" vertical="center"/>
      <protection locked="0"/>
    </xf>
    <xf numFmtId="0" fontId="35" fillId="12" borderId="56" xfId="4" applyFill="1" applyBorder="1" applyAlignment="1" applyProtection="1">
      <alignment horizontal="center" vertical="center" wrapText="1"/>
      <protection locked="0"/>
    </xf>
    <xf numFmtId="0" fontId="47" fillId="12" borderId="53" xfId="4" applyFont="1" applyFill="1" applyBorder="1" applyAlignment="1" applyProtection="1">
      <alignment horizontal="center" vertical="center"/>
      <protection locked="0"/>
    </xf>
    <xf numFmtId="0" fontId="1" fillId="3" borderId="23" xfId="0" applyFont="1" applyFill="1" applyBorder="1" applyAlignment="1">
      <alignment vertical="top" wrapText="1"/>
    </xf>
    <xf numFmtId="0" fontId="1" fillId="3" borderId="0" xfId="0" applyFont="1" applyFill="1" applyAlignment="1">
      <alignment vertical="top" wrapText="1"/>
    </xf>
    <xf numFmtId="0" fontId="1" fillId="3" borderId="22" xfId="0" applyFont="1" applyFill="1" applyBorder="1" applyAlignment="1">
      <alignment horizontal="left" vertical="center" wrapText="1"/>
    </xf>
    <xf numFmtId="0" fontId="1" fillId="3" borderId="0" xfId="0" applyFont="1" applyFill="1" applyAlignment="1">
      <alignment horizontal="left" vertical="center"/>
    </xf>
    <xf numFmtId="0" fontId="1" fillId="3" borderId="0" xfId="0" applyFont="1" applyFill="1" applyAlignment="1">
      <alignment horizontal="left" vertical="center" wrapText="1"/>
    </xf>
    <xf numFmtId="0" fontId="1" fillId="3" borderId="0" xfId="0" applyFont="1" applyFill="1" applyAlignment="1">
      <alignment wrapText="1"/>
    </xf>
    <xf numFmtId="0" fontId="1" fillId="3" borderId="0" xfId="0" applyFont="1" applyFill="1"/>
    <xf numFmtId="0" fontId="2" fillId="3" borderId="0" xfId="0" applyFont="1" applyFill="1" applyAlignment="1">
      <alignment vertical="top" wrapText="1"/>
    </xf>
    <xf numFmtId="0" fontId="4" fillId="3" borderId="0" xfId="0" applyFont="1" applyFill="1" applyAlignment="1">
      <alignment horizontal="center"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1" fillId="2" borderId="8" xfId="0" applyFont="1" applyFill="1" applyBorder="1" applyAlignment="1">
      <alignment vertical="top" wrapText="1"/>
    </xf>
    <xf numFmtId="166" fontId="1" fillId="2" borderId="9" xfId="0" applyNumberFormat="1" applyFont="1" applyFill="1" applyBorder="1" applyAlignment="1">
      <alignment vertical="top" wrapText="1"/>
    </xf>
    <xf numFmtId="0" fontId="1" fillId="2" borderId="9" xfId="0" applyFont="1" applyFill="1" applyBorder="1" applyAlignment="1">
      <alignment vertical="top" wrapText="1"/>
    </xf>
    <xf numFmtId="0" fontId="1" fillId="2" borderId="6" xfId="0" applyFont="1" applyFill="1" applyBorder="1" applyAlignment="1">
      <alignment vertical="top" wrapText="1"/>
    </xf>
    <xf numFmtId="166" fontId="1" fillId="2" borderId="7" xfId="0" applyNumberFormat="1" applyFont="1" applyFill="1" applyBorder="1" applyAlignment="1">
      <alignment vertical="top" wrapText="1"/>
    </xf>
    <xf numFmtId="0" fontId="1" fillId="2" borderId="7" xfId="0" applyFont="1" applyFill="1" applyBorder="1" applyAlignment="1">
      <alignment vertical="top" wrapText="1"/>
    </xf>
    <xf numFmtId="0" fontId="1" fillId="2" borderId="34" xfId="0" applyFont="1" applyFill="1" applyBorder="1" applyAlignment="1">
      <alignment vertical="top" wrapText="1"/>
    </xf>
    <xf numFmtId="166" fontId="1" fillId="2" borderId="37" xfId="0" applyNumberFormat="1" applyFont="1" applyFill="1" applyBorder="1" applyAlignment="1">
      <alignment vertical="top" wrapText="1"/>
    </xf>
    <xf numFmtId="0" fontId="1" fillId="2" borderId="37" xfId="0" applyFont="1" applyFill="1" applyBorder="1" applyAlignment="1">
      <alignment vertical="top" wrapText="1"/>
    </xf>
    <xf numFmtId="0" fontId="2" fillId="2" borderId="32" xfId="0" applyFont="1" applyFill="1" applyBorder="1" applyAlignment="1">
      <alignment horizontal="right" vertical="center" wrapText="1"/>
    </xf>
    <xf numFmtId="166" fontId="1" fillId="2" borderId="18" xfId="0" applyNumberFormat="1" applyFont="1" applyFill="1" applyBorder="1" applyAlignment="1">
      <alignment vertical="top" wrapText="1"/>
    </xf>
    <xf numFmtId="0" fontId="1" fillId="2" borderId="18" xfId="0" applyFont="1" applyFill="1" applyBorder="1" applyAlignment="1">
      <alignment vertical="top" wrapText="1"/>
    </xf>
    <xf numFmtId="0" fontId="2" fillId="2" borderId="32"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 xfId="0" applyFont="1" applyFill="1" applyBorder="1" applyAlignment="1">
      <alignment horizontal="center" vertical="center" wrapText="1"/>
    </xf>
    <xf numFmtId="164" fontId="1" fillId="2" borderId="29" xfId="0" applyNumberFormat="1" applyFont="1" applyFill="1" applyBorder="1" applyAlignment="1">
      <alignment vertical="top" wrapText="1"/>
    </xf>
    <xf numFmtId="0" fontId="1" fillId="2" borderId="2" xfId="0" applyFont="1" applyFill="1" applyBorder="1" applyAlignment="1">
      <alignment vertical="top" wrapText="1"/>
    </xf>
    <xf numFmtId="0" fontId="1" fillId="2" borderId="5" xfId="0" applyFont="1" applyFill="1" applyBorder="1" applyAlignment="1">
      <alignment vertical="top" wrapText="1"/>
    </xf>
    <xf numFmtId="0" fontId="1" fillId="2" borderId="29" xfId="0" applyFont="1" applyFill="1" applyBorder="1" applyAlignment="1">
      <alignment vertical="top" wrapText="1"/>
    </xf>
    <xf numFmtId="164" fontId="1" fillId="2" borderId="30" xfId="0" applyNumberFormat="1" applyFont="1" applyFill="1" applyBorder="1" applyAlignment="1">
      <alignment vertical="top" wrapText="1"/>
    </xf>
    <xf numFmtId="0" fontId="1" fillId="2" borderId="3" xfId="0" applyFont="1" applyFill="1" applyBorder="1" applyAlignment="1">
      <alignment vertical="top" wrapText="1"/>
    </xf>
    <xf numFmtId="0" fontId="1" fillId="2" borderId="30" xfId="0" applyFont="1" applyFill="1" applyBorder="1" applyAlignment="1">
      <alignment vertical="top" wrapText="1"/>
    </xf>
    <xf numFmtId="164" fontId="1" fillId="2" borderId="36" xfId="0" applyNumberFormat="1" applyFont="1" applyFill="1" applyBorder="1" applyAlignment="1">
      <alignment vertical="top" wrapText="1"/>
    </xf>
    <xf numFmtId="0" fontId="1" fillId="2" borderId="1" xfId="0" applyFont="1" applyFill="1" applyBorder="1" applyAlignment="1">
      <alignment vertical="top" wrapText="1"/>
    </xf>
    <xf numFmtId="0" fontId="1" fillId="2" borderId="36" xfId="0" applyFont="1" applyFill="1" applyBorder="1" applyAlignment="1">
      <alignment vertical="top" wrapText="1"/>
    </xf>
    <xf numFmtId="0" fontId="1" fillId="3" borderId="0" xfId="0" applyFont="1" applyFill="1" applyAlignment="1">
      <alignment horizontal="left" vertical="top" wrapText="1"/>
    </xf>
    <xf numFmtId="0" fontId="2" fillId="3" borderId="0" xfId="0" applyFont="1" applyFill="1" applyAlignment="1">
      <alignment horizontal="left" vertical="center" wrapText="1"/>
    </xf>
    <xf numFmtId="3" fontId="1" fillId="3" borderId="0" xfId="0" applyNumberFormat="1" applyFont="1" applyFill="1" applyAlignment="1" applyProtection="1">
      <alignment vertical="top" wrapText="1"/>
      <protection locked="0"/>
    </xf>
    <xf numFmtId="0" fontId="1" fillId="3" borderId="24" xfId="0" applyFont="1" applyFill="1" applyBorder="1" applyAlignment="1">
      <alignment horizontal="left" vertical="center" wrapText="1"/>
    </xf>
    <xf numFmtId="0" fontId="2" fillId="3" borderId="25" xfId="0" applyFont="1" applyFill="1" applyBorder="1" applyAlignment="1">
      <alignment vertical="top" wrapText="1"/>
    </xf>
    <xf numFmtId="0" fontId="1" fillId="3" borderId="25" xfId="0" applyFont="1" applyFill="1" applyBorder="1" applyAlignment="1">
      <alignment vertical="top" wrapText="1"/>
    </xf>
    <xf numFmtId="0" fontId="1" fillId="3" borderId="26" xfId="0" applyFont="1" applyFill="1" applyBorder="1" applyAlignment="1">
      <alignment vertical="top" wrapText="1"/>
    </xf>
    <xf numFmtId="0" fontId="1" fillId="0" borderId="0" xfId="0" applyFont="1" applyAlignment="1">
      <alignment horizontal="left" vertical="center" wrapText="1"/>
    </xf>
    <xf numFmtId="0" fontId="1" fillId="0" borderId="0" xfId="0" applyFont="1" applyAlignment="1">
      <alignment vertical="top" wrapText="1"/>
    </xf>
    <xf numFmtId="0" fontId="1" fillId="0" borderId="0" xfId="0" applyFont="1" applyAlignment="1">
      <alignment horizontal="left" vertical="center"/>
    </xf>
    <xf numFmtId="0" fontId="1" fillId="0" borderId="0" xfId="0" applyFont="1" applyAlignment="1">
      <alignment wrapText="1"/>
    </xf>
    <xf numFmtId="0" fontId="1" fillId="0" borderId="0" xfId="0" applyFont="1"/>
    <xf numFmtId="0" fontId="24" fillId="3" borderId="0" xfId="0" applyFont="1" applyFill="1" applyAlignment="1">
      <alignment vertical="center"/>
    </xf>
    <xf numFmtId="0" fontId="0" fillId="10" borderId="1" xfId="0" applyFill="1" applyBorder="1"/>
    <xf numFmtId="0" fontId="0" fillId="0" borderId="18" xfId="0" applyBorder="1"/>
    <xf numFmtId="0" fontId="38" fillId="11" borderId="56" xfId="0" applyFont="1" applyFill="1" applyBorder="1" applyAlignment="1">
      <alignment horizontal="left" vertical="center" wrapText="1"/>
    </xf>
    <xf numFmtId="0" fontId="38" fillId="11" borderId="11" xfId="0" applyFont="1" applyFill="1" applyBorder="1" applyAlignment="1">
      <alignment horizontal="left" vertical="center" wrapText="1"/>
    </xf>
    <xf numFmtId="0" fontId="38" fillId="11" borderId="9" xfId="0" applyFont="1" applyFill="1" applyBorder="1" applyAlignment="1">
      <alignment horizontal="left" vertical="center" wrapText="1"/>
    </xf>
    <xf numFmtId="0" fontId="39" fillId="0" borderId="10" xfId="0" applyFont="1" applyBorder="1" applyAlignment="1">
      <alignment horizontal="left" vertical="center"/>
    </xf>
    <xf numFmtId="0" fontId="39" fillId="0" borderId="59" xfId="0" applyFont="1" applyBorder="1" applyAlignment="1">
      <alignment horizontal="left" vertical="center"/>
    </xf>
    <xf numFmtId="0" fontId="41" fillId="0" borderId="11" xfId="0" applyFont="1" applyBorder="1" applyAlignment="1">
      <alignment horizontal="left" vertical="center"/>
    </xf>
    <xf numFmtId="0" fontId="41" fillId="0" borderId="56" xfId="0" applyFont="1" applyBorder="1" applyAlignment="1">
      <alignment horizontal="left" vertical="center"/>
    </xf>
    <xf numFmtId="0" fontId="0" fillId="0" borderId="0" xfId="0" applyAlignment="1">
      <alignment horizontal="left"/>
    </xf>
    <xf numFmtId="0" fontId="38" fillId="11" borderId="60" xfId="0" applyFont="1" applyFill="1" applyBorder="1" applyAlignment="1">
      <alignment horizontal="center" vertical="center" wrapText="1"/>
    </xf>
    <xf numFmtId="0" fontId="38" fillId="11" borderId="44" xfId="0" applyFont="1" applyFill="1" applyBorder="1" applyAlignment="1">
      <alignment horizontal="center" vertical="center" wrapText="1"/>
    </xf>
    <xf numFmtId="0" fontId="39" fillId="0" borderId="11" xfId="0" applyFont="1" applyBorder="1" applyAlignment="1">
      <alignment vertical="center" wrapText="1"/>
    </xf>
    <xf numFmtId="0" fontId="42" fillId="2" borderId="11" xfId="0" applyFont="1" applyFill="1" applyBorder="1" applyAlignment="1">
      <alignment vertical="center" wrapText="1"/>
    </xf>
    <xf numFmtId="0" fontId="38" fillId="11" borderId="52" xfId="0" applyFont="1" applyFill="1" applyBorder="1" applyAlignment="1">
      <alignment horizontal="center" vertical="center" wrapText="1"/>
    </xf>
    <xf numFmtId="0" fontId="38" fillId="11" borderId="11" xfId="0" applyFont="1" applyFill="1" applyBorder="1" applyAlignment="1">
      <alignment horizontal="center" vertical="center" wrapText="1"/>
    </xf>
    <xf numFmtId="0" fontId="38" fillId="11" borderId="7" xfId="0" applyFont="1" applyFill="1" applyBorder="1" applyAlignment="1">
      <alignment horizontal="center" vertical="center" wrapText="1"/>
    </xf>
    <xf numFmtId="0" fontId="0" fillId="0" borderId="0" xfId="0" applyAlignment="1">
      <alignment wrapText="1"/>
    </xf>
    <xf numFmtId="0" fontId="38" fillId="11" borderId="60" xfId="0" applyFont="1" applyFill="1" applyBorder="1" applyAlignment="1">
      <alignment horizontal="center" vertical="center"/>
    </xf>
    <xf numFmtId="0" fontId="38" fillId="11" borderId="9" xfId="0" applyFont="1" applyFill="1" applyBorder="1" applyAlignment="1">
      <alignment horizontal="center" vertical="center"/>
    </xf>
    <xf numFmtId="0" fontId="38" fillId="11" borderId="56" xfId="0" applyFont="1" applyFill="1" applyBorder="1" applyAlignment="1">
      <alignment horizontal="center" vertical="center" wrapText="1"/>
    </xf>
    <xf numFmtId="0" fontId="38" fillId="11" borderId="40" xfId="0" applyFont="1" applyFill="1" applyBorder="1" applyAlignment="1">
      <alignment horizontal="center" vertical="center" wrapText="1"/>
    </xf>
    <xf numFmtId="0" fontId="38" fillId="11" borderId="30" xfId="0" applyFont="1" applyFill="1" applyBorder="1" applyAlignment="1">
      <alignment horizontal="center" vertical="center" wrapText="1"/>
    </xf>
    <xf numFmtId="0" fontId="38" fillId="11" borderId="53" xfId="0" applyFont="1" applyFill="1" applyBorder="1" applyAlignment="1">
      <alignment horizontal="center" vertical="center" wrapText="1"/>
    </xf>
    <xf numFmtId="0" fontId="58" fillId="11" borderId="40" xfId="0" applyFont="1" applyFill="1" applyBorder="1" applyAlignment="1">
      <alignment horizontal="center" vertical="center" wrapText="1"/>
    </xf>
    <xf numFmtId="0" fontId="58" fillId="11" borderId="30" xfId="0" applyFont="1" applyFill="1" applyBorder="1" applyAlignment="1">
      <alignment horizontal="center" vertical="center" wrapText="1"/>
    </xf>
    <xf numFmtId="0" fontId="58" fillId="11" borderId="11" xfId="0" applyFont="1" applyFill="1" applyBorder="1" applyAlignment="1">
      <alignment horizontal="center" vertical="center" wrapText="1"/>
    </xf>
    <xf numFmtId="0" fontId="58" fillId="11" borderId="53" xfId="0" applyFont="1" applyFill="1" applyBorder="1" applyAlignment="1">
      <alignment horizontal="center" vertical="center" wrapText="1"/>
    </xf>
    <xf numFmtId="0" fontId="0" fillId="0" borderId="0" xfId="0" applyAlignment="1">
      <alignment horizontal="left" wrapText="1"/>
    </xf>
    <xf numFmtId="0" fontId="38" fillId="11" borderId="6" xfId="0" applyFont="1" applyFill="1" applyBorder="1" applyAlignment="1">
      <alignment horizontal="center" vertical="center" wrapText="1"/>
    </xf>
    <xf numFmtId="0" fontId="58" fillId="11" borderId="6" xfId="0" applyFont="1" applyFill="1" applyBorder="1" applyAlignment="1">
      <alignment horizontal="center" vertical="center" wrapText="1"/>
    </xf>
    <xf numFmtId="0" fontId="38" fillId="11" borderId="29" xfId="0" applyFont="1" applyFill="1" applyBorder="1" applyAlignment="1">
      <alignment horizontal="center" vertical="center"/>
    </xf>
    <xf numFmtId="0" fontId="0" fillId="0" borderId="0" xfId="0" applyAlignment="1">
      <alignment horizontal="left" vertical="center" wrapText="1"/>
    </xf>
    <xf numFmtId="0" fontId="38" fillId="11" borderId="44" xfId="0" applyFont="1" applyFill="1" applyBorder="1" applyAlignment="1">
      <alignment horizontal="center" vertical="center"/>
    </xf>
    <xf numFmtId="0" fontId="38" fillId="11" borderId="41" xfId="0" applyFont="1" applyFill="1" applyBorder="1" applyAlignment="1">
      <alignment horizontal="center" vertical="center"/>
    </xf>
    <xf numFmtId="0" fontId="38" fillId="11" borderId="10" xfId="0" applyFont="1" applyFill="1" applyBorder="1" applyAlignment="1">
      <alignment horizontal="center" vertical="center" wrapText="1"/>
    </xf>
    <xf numFmtId="0" fontId="38" fillId="11" borderId="30" xfId="0" applyFont="1" applyFill="1" applyBorder="1" applyAlignment="1">
      <alignment horizontal="center" vertical="center"/>
    </xf>
    <xf numFmtId="0" fontId="38" fillId="11" borderId="11" xfId="0" applyFont="1" applyFill="1" applyBorder="1" applyAlignment="1">
      <alignment horizontal="center" wrapText="1"/>
    </xf>
    <xf numFmtId="0" fontId="38" fillId="11" borderId="7" xfId="0" applyFont="1" applyFill="1" applyBorder="1" applyAlignment="1">
      <alignment horizontal="center" wrapText="1"/>
    </xf>
    <xf numFmtId="0" fontId="38" fillId="11" borderId="56" xfId="0" applyFont="1" applyFill="1" applyBorder="1" applyAlignment="1">
      <alignment horizontal="center" wrapText="1"/>
    </xf>
    <xf numFmtId="0" fontId="58" fillId="11" borderId="60" xfId="0" applyFont="1" applyFill="1" applyBorder="1" applyAlignment="1">
      <alignment horizontal="center" vertical="center"/>
    </xf>
    <xf numFmtId="0" fontId="58" fillId="11" borderId="8" xfId="0" applyFont="1" applyFill="1" applyBorder="1" applyAlignment="1">
      <alignment vertical="center"/>
    </xf>
    <xf numFmtId="0" fontId="58" fillId="11" borderId="49" xfId="0" applyFont="1" applyFill="1" applyBorder="1" applyAlignment="1">
      <alignment horizontal="center" vertical="center"/>
    </xf>
    <xf numFmtId="0" fontId="58" fillId="11" borderId="10" xfId="0" applyFont="1" applyFill="1" applyBorder="1" applyAlignment="1">
      <alignment horizontal="center" vertical="center"/>
    </xf>
    <xf numFmtId="0" fontId="58" fillId="11" borderId="41" xfId="0" applyFont="1" applyFill="1" applyBorder="1" applyAlignment="1">
      <alignment horizontal="center" vertical="center"/>
    </xf>
    <xf numFmtId="0" fontId="58" fillId="11" borderId="11" xfId="0" applyFont="1" applyFill="1" applyBorder="1" applyAlignment="1">
      <alignment horizontal="center" wrapText="1"/>
    </xf>
    <xf numFmtId="0" fontId="58" fillId="11" borderId="7" xfId="0" applyFont="1" applyFill="1" applyBorder="1" applyAlignment="1">
      <alignment horizontal="center" vertical="center" wrapText="1"/>
    </xf>
    <xf numFmtId="0" fontId="14" fillId="3" borderId="22" xfId="0" applyFont="1" applyFill="1" applyBorder="1" applyAlignment="1" applyProtection="1">
      <alignment horizontal="right" wrapText="1"/>
    </xf>
    <xf numFmtId="0" fontId="14" fillId="3" borderId="0" xfId="0" applyFont="1" applyFill="1" applyBorder="1" applyAlignment="1" applyProtection="1">
      <alignment horizontal="right" wrapText="1"/>
    </xf>
    <xf numFmtId="0" fontId="1" fillId="2" borderId="16" xfId="0"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14" fillId="3" borderId="23"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2" borderId="65" xfId="0" applyFont="1" applyFill="1" applyBorder="1" applyAlignment="1" applyProtection="1">
      <alignment horizontal="center"/>
    </xf>
    <xf numFmtId="0" fontId="1" fillId="2" borderId="24" xfId="0" applyFont="1" applyFill="1" applyBorder="1" applyAlignment="1" applyProtection="1">
      <alignment horizontal="center"/>
    </xf>
    <xf numFmtId="0" fontId="2" fillId="3" borderId="0" xfId="0" applyFont="1" applyFill="1" applyBorder="1" applyAlignment="1" applyProtection="1">
      <alignment horizontal="right" wrapText="1"/>
    </xf>
    <xf numFmtId="0" fontId="12" fillId="2" borderId="43" xfId="0" applyFont="1" applyFill="1" applyBorder="1" applyAlignment="1">
      <alignment horizontal="center"/>
    </xf>
    <xf numFmtId="0" fontId="12" fillId="2" borderId="17" xfId="0" applyFont="1" applyFill="1" applyBorder="1" applyAlignment="1">
      <alignment horizontal="center"/>
    </xf>
    <xf numFmtId="0" fontId="12" fillId="2" borderId="31" xfId="0" applyFont="1" applyFill="1" applyBorder="1" applyAlignment="1">
      <alignment horizontal="center"/>
    </xf>
    <xf numFmtId="0" fontId="13" fillId="3" borderId="22" xfId="0" applyFont="1" applyFill="1" applyBorder="1" applyAlignment="1">
      <alignment horizontal="center" wrapText="1"/>
    </xf>
    <xf numFmtId="0" fontId="9" fillId="3" borderId="0" xfId="0" applyFont="1" applyFill="1" applyAlignment="1">
      <alignment horizontal="center" wrapText="1"/>
    </xf>
    <xf numFmtId="0" fontId="9" fillId="3" borderId="22" xfId="0" applyFont="1" applyFill="1" applyBorder="1" applyAlignment="1">
      <alignment horizontal="center" wrapText="1"/>
    </xf>
    <xf numFmtId="0" fontId="9" fillId="3" borderId="0" xfId="0" applyFont="1" applyFill="1" applyAlignment="1">
      <alignment horizontal="center"/>
    </xf>
    <xf numFmtId="0" fontId="2" fillId="3" borderId="0" xfId="0" applyFont="1" applyFill="1" applyAlignment="1">
      <alignment horizontal="left" vertical="center" wrapText="1"/>
    </xf>
    <xf numFmtId="0" fontId="4" fillId="3" borderId="0" xfId="0" applyFont="1" applyFill="1" applyAlignment="1">
      <alignment horizontal="left" vertical="top" wrapText="1"/>
    </xf>
    <xf numFmtId="0" fontId="14" fillId="3" borderId="0" xfId="0" applyFont="1" applyFill="1" applyAlignment="1">
      <alignment horizontal="left" vertical="center" wrapText="1"/>
    </xf>
    <xf numFmtId="164" fontId="1" fillId="2" borderId="43" xfId="0" applyNumberFormat="1" applyFont="1" applyFill="1" applyBorder="1" applyAlignment="1" applyProtection="1">
      <alignment horizontal="center" vertical="top" wrapText="1"/>
      <protection locked="0"/>
    </xf>
    <xf numFmtId="164" fontId="1" fillId="2" borderId="31" xfId="0" applyNumberFormat="1" applyFont="1" applyFill="1" applyBorder="1" applyAlignment="1" applyProtection="1">
      <alignment horizontal="center" vertical="top" wrapText="1"/>
      <protection locked="0"/>
    </xf>
    <xf numFmtId="3" fontId="1" fillId="2" borderId="43"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2" borderId="43"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1" fillId="2" borderId="43"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4" fillId="3" borderId="0" xfId="0" applyFont="1" applyFill="1" applyAlignment="1">
      <alignment horizontal="left" vertical="center" wrapText="1"/>
    </xf>
    <xf numFmtId="0" fontId="2" fillId="2" borderId="43" xfId="0" applyFont="1" applyFill="1" applyBorder="1" applyAlignment="1">
      <alignment horizontal="center" vertical="top" wrapText="1"/>
    </xf>
    <xf numFmtId="0" fontId="2" fillId="2" borderId="31" xfId="0" applyFont="1" applyFill="1" applyBorder="1" applyAlignment="1">
      <alignment horizontal="center" vertical="top" wrapText="1"/>
    </xf>
    <xf numFmtId="0" fontId="10" fillId="3" borderId="0" xfId="0" applyFont="1" applyFill="1" applyAlignment="1">
      <alignment vertical="top" wrapText="1"/>
    </xf>
    <xf numFmtId="3" fontId="1" fillId="2" borderId="43"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2" fillId="3" borderId="0" xfId="0" applyFont="1" applyFill="1" applyAlignment="1">
      <alignment horizontal="center" vertical="top" wrapText="1"/>
    </xf>
    <xf numFmtId="3" fontId="1" fillId="3" borderId="17" xfId="0" applyNumberFormat="1" applyFont="1" applyFill="1" applyBorder="1" applyAlignment="1" applyProtection="1">
      <alignment horizontal="center" vertical="top" wrapText="1"/>
      <protection locked="0"/>
    </xf>
    <xf numFmtId="0" fontId="1" fillId="3" borderId="0" xfId="0" applyFont="1" applyFill="1" applyAlignment="1" applyProtection="1">
      <alignment vertical="top" wrapText="1"/>
      <protection locked="0"/>
    </xf>
    <xf numFmtId="3" fontId="1" fillId="3" borderId="0" xfId="0" applyNumberFormat="1" applyFont="1" applyFill="1" applyAlignment="1" applyProtection="1">
      <alignment vertical="top" wrapText="1"/>
      <protection locked="0"/>
    </xf>
    <xf numFmtId="0" fontId="1" fillId="2" borderId="43"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0" fontId="2" fillId="3" borderId="25" xfId="0" applyFont="1" applyFill="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pplyProtection="1">
      <alignment vertical="top" wrapText="1"/>
      <protection locked="0"/>
    </xf>
    <xf numFmtId="0" fontId="1" fillId="0" borderId="0" xfId="0" applyFont="1" applyAlignment="1">
      <alignment horizontal="left" vertical="center" wrapText="1"/>
    </xf>
    <xf numFmtId="0" fontId="2" fillId="0" borderId="0" xfId="0" applyFont="1" applyAlignment="1">
      <alignment horizontal="center" vertical="top" wrapText="1"/>
    </xf>
    <xf numFmtId="0" fontId="29" fillId="0" borderId="0" xfId="0" applyFont="1" applyAlignment="1">
      <alignment horizontal="left" vertical="center" wrapText="1"/>
    </xf>
    <xf numFmtId="3" fontId="1" fillId="0" borderId="0" xfId="0" applyNumberFormat="1" applyFont="1" applyAlignment="1" applyProtection="1">
      <alignment vertical="top" wrapText="1"/>
      <protection locked="0"/>
    </xf>
    <xf numFmtId="0" fontId="28" fillId="3" borderId="0" xfId="0" applyFont="1" applyFill="1" applyAlignment="1">
      <alignment horizontal="left" wrapText="1"/>
    </xf>
    <xf numFmtId="0" fontId="28" fillId="3" borderId="0" xfId="0" applyFont="1" applyFill="1" applyAlignment="1">
      <alignment horizontal="left"/>
    </xf>
    <xf numFmtId="0" fontId="30" fillId="3" borderId="0" xfId="0" applyFont="1" applyFill="1" applyAlignment="1">
      <alignment horizontal="left"/>
    </xf>
    <xf numFmtId="0" fontId="13" fillId="0" borderId="6" xfId="0" applyFont="1" applyFill="1" applyBorder="1" applyAlignment="1" applyProtection="1">
      <alignment horizontal="left" vertical="top" wrapText="1"/>
    </xf>
    <xf numFmtId="0" fontId="13" fillId="0" borderId="7" xfId="0" applyFont="1" applyFill="1" applyBorder="1" applyAlignment="1" applyProtection="1">
      <alignment horizontal="left" vertical="top" wrapText="1"/>
    </xf>
    <xf numFmtId="0" fontId="13" fillId="0" borderId="12" xfId="0" applyFont="1" applyFill="1" applyBorder="1" applyAlignment="1" applyProtection="1">
      <alignment horizontal="left" vertical="top" wrapText="1"/>
    </xf>
    <xf numFmtId="0" fontId="13" fillId="0" borderId="14" xfId="0" applyFont="1" applyFill="1" applyBorder="1" applyAlignment="1" applyProtection="1">
      <alignment horizontal="left" vertical="top" wrapText="1"/>
    </xf>
    <xf numFmtId="0" fontId="14" fillId="2" borderId="32" xfId="0" applyFont="1" applyFill="1" applyBorder="1" applyAlignment="1" applyProtection="1">
      <alignment horizontal="center" vertical="top" wrapText="1"/>
    </xf>
    <xf numFmtId="0" fontId="14" fillId="2" borderId="18" xfId="0" applyFont="1" applyFill="1" applyBorder="1" applyAlignment="1" applyProtection="1">
      <alignment horizontal="center" vertical="top" wrapText="1"/>
    </xf>
    <xf numFmtId="0" fontId="13" fillId="0" borderId="48" xfId="0" applyFont="1" applyFill="1" applyBorder="1" applyAlignment="1" applyProtection="1">
      <alignment horizontal="left" vertical="top" wrapText="1"/>
    </xf>
    <xf numFmtId="0" fontId="13" fillId="0" borderId="50" xfId="0" applyFont="1" applyFill="1" applyBorder="1" applyAlignment="1" applyProtection="1">
      <alignment horizontal="left" vertical="top" wrapText="1"/>
    </xf>
    <xf numFmtId="0" fontId="13" fillId="3" borderId="22" xfId="0" applyFont="1" applyFill="1" applyBorder="1" applyAlignment="1" applyProtection="1">
      <alignment horizontal="center" wrapText="1"/>
    </xf>
    <xf numFmtId="0" fontId="13" fillId="3" borderId="0" xfId="0" applyFont="1" applyFill="1" applyBorder="1" applyAlignment="1" applyProtection="1">
      <alignment horizontal="center" wrapText="1"/>
    </xf>
    <xf numFmtId="0" fontId="14" fillId="3" borderId="0" xfId="0" applyFont="1" applyFill="1" applyBorder="1" applyAlignment="1" applyProtection="1">
      <alignment horizontal="left" vertical="top" wrapText="1"/>
    </xf>
    <xf numFmtId="0" fontId="10" fillId="3" borderId="0" xfId="0" applyFont="1" applyFill="1" applyBorder="1" applyAlignment="1" applyProtection="1">
      <alignment horizontal="left" vertical="top" wrapText="1"/>
    </xf>
    <xf numFmtId="0" fontId="13" fillId="2" borderId="6" xfId="0" applyFont="1" applyFill="1" applyBorder="1" applyAlignment="1" applyProtection="1">
      <alignment horizontal="left" vertical="top" wrapText="1"/>
    </xf>
    <xf numFmtId="0" fontId="13" fillId="2" borderId="7" xfId="0" applyFont="1" applyFill="1" applyBorder="1" applyAlignment="1" applyProtection="1">
      <alignment horizontal="left" vertical="top" wrapText="1"/>
    </xf>
    <xf numFmtId="0" fontId="12" fillId="2" borderId="43" xfId="0" applyFont="1" applyFill="1" applyBorder="1" applyAlignment="1" applyProtection="1">
      <alignment horizontal="center"/>
    </xf>
    <xf numFmtId="0" fontId="12" fillId="2" borderId="17" xfId="0" applyFont="1" applyFill="1" applyBorder="1" applyAlignment="1" applyProtection="1">
      <alignment horizontal="center"/>
    </xf>
    <xf numFmtId="0" fontId="12" fillId="2" borderId="31" xfId="0" applyFont="1" applyFill="1" applyBorder="1" applyAlignment="1" applyProtection="1">
      <alignment horizontal="center"/>
    </xf>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protection locked="0"/>
    </xf>
    <xf numFmtId="0" fontId="7" fillId="0" borderId="0" xfId="0" applyFont="1" applyFill="1" applyBorder="1" applyAlignment="1" applyProtection="1">
      <alignment horizontal="center" vertical="top" wrapText="1"/>
    </xf>
    <xf numFmtId="0" fontId="6" fillId="0" borderId="0" xfId="0" applyFont="1" applyFill="1" applyBorder="1" applyAlignment="1" applyProtection="1">
      <alignment vertical="top" wrapText="1"/>
    </xf>
    <xf numFmtId="3" fontId="6" fillId="0" borderId="0" xfId="0" applyNumberFormat="1" applyFont="1" applyFill="1" applyBorder="1" applyAlignment="1" applyProtection="1">
      <alignment vertical="top" wrapText="1"/>
      <protection locked="0"/>
    </xf>
    <xf numFmtId="0" fontId="13" fillId="2" borderId="43" xfId="0" applyFont="1" applyFill="1" applyBorder="1" applyAlignment="1" applyProtection="1">
      <alignment horizontal="center" vertical="top" wrapText="1"/>
    </xf>
    <xf numFmtId="0" fontId="13" fillId="2" borderId="17" xfId="0" applyFont="1" applyFill="1" applyBorder="1" applyAlignment="1" applyProtection="1">
      <alignment horizontal="center" vertical="top" wrapText="1"/>
    </xf>
    <xf numFmtId="0" fontId="13" fillId="2" borderId="31" xfId="0" applyFont="1" applyFill="1" applyBorder="1" applyAlignment="1" applyProtection="1">
      <alignment horizontal="center" vertical="top" wrapText="1"/>
    </xf>
    <xf numFmtId="0" fontId="13" fillId="0" borderId="5" xfId="0" applyFont="1" applyFill="1" applyBorder="1" applyAlignment="1" applyProtection="1">
      <alignment horizontal="left" vertical="top" wrapText="1"/>
    </xf>
    <xf numFmtId="0" fontId="13" fillId="0" borderId="44"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28" fillId="0" borderId="0" xfId="0" applyFont="1" applyFill="1" applyBorder="1" applyAlignment="1">
      <alignment horizontal="center" vertical="center" wrapText="1"/>
    </xf>
    <xf numFmtId="0" fontId="13" fillId="3" borderId="0" xfId="0" applyFont="1" applyFill="1" applyBorder="1" applyAlignment="1" applyProtection="1">
      <alignment horizontal="left" vertical="top" wrapText="1"/>
    </xf>
    <xf numFmtId="0" fontId="21" fillId="0" borderId="0" xfId="0" applyFont="1" applyFill="1" applyBorder="1" applyAlignment="1">
      <alignment horizontal="center" vertical="top"/>
    </xf>
    <xf numFmtId="0" fontId="21" fillId="3" borderId="66" xfId="0" applyFont="1" applyFill="1" applyBorder="1" applyAlignment="1">
      <alignment horizontal="center" vertical="top"/>
    </xf>
    <xf numFmtId="0" fontId="21" fillId="3" borderId="67" xfId="0" applyFont="1" applyFill="1" applyBorder="1" applyAlignment="1">
      <alignment horizontal="center" vertical="top"/>
    </xf>
    <xf numFmtId="0" fontId="28" fillId="0" borderId="51" xfId="0" applyFont="1" applyBorder="1" applyAlignment="1">
      <alignment horizontal="center" vertical="center" wrapText="1"/>
    </xf>
    <xf numFmtId="0" fontId="28" fillId="0" borderId="56"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53" xfId="0" applyFont="1" applyBorder="1" applyAlignment="1">
      <alignment horizontal="center" vertical="center" wrapText="1"/>
    </xf>
    <xf numFmtId="0" fontId="21" fillId="0" borderId="12" xfId="0" applyFont="1" applyBorder="1" applyAlignment="1">
      <alignment horizontal="center" vertical="top"/>
    </xf>
    <xf numFmtId="0" fontId="21" fillId="0" borderId="13" xfId="0" applyFont="1" applyBorder="1" applyAlignment="1">
      <alignment horizontal="center" vertical="top"/>
    </xf>
    <xf numFmtId="0" fontId="21" fillId="0" borderId="14" xfId="0" applyFont="1" applyBorder="1" applyAlignment="1">
      <alignment horizontal="center" vertical="top"/>
    </xf>
    <xf numFmtId="0" fontId="28" fillId="0" borderId="12" xfId="0" applyFont="1" applyBorder="1" applyAlignment="1">
      <alignment horizontal="left" vertical="center" wrapText="1"/>
    </xf>
    <xf numFmtId="0" fontId="28" fillId="0" borderId="13" xfId="0" applyFont="1" applyBorder="1" applyAlignment="1">
      <alignment horizontal="left" vertical="center" wrapText="1"/>
    </xf>
    <xf numFmtId="0" fontId="21" fillId="0" borderId="13" xfId="0" applyFont="1" applyBorder="1" applyAlignment="1">
      <alignment horizontal="center" vertical="top" wrapText="1"/>
    </xf>
    <xf numFmtId="0" fontId="21" fillId="0" borderId="14" xfId="0" applyFont="1" applyBorder="1" applyAlignment="1">
      <alignment horizontal="center" vertical="top" wrapText="1"/>
    </xf>
    <xf numFmtId="0" fontId="28" fillId="0" borderId="32" xfId="0" applyFont="1" applyBorder="1" applyAlignment="1">
      <alignment horizontal="left" vertical="center" wrapText="1"/>
    </xf>
    <xf numFmtId="0" fontId="21" fillId="0" borderId="63" xfId="0" applyFont="1" applyBorder="1" applyAlignment="1">
      <alignment horizontal="left" vertical="center" wrapText="1"/>
    </xf>
    <xf numFmtId="0" fontId="21" fillId="0" borderId="63" xfId="0" applyFont="1" applyBorder="1" applyAlignment="1">
      <alignment horizontal="center" vertical="top" wrapText="1"/>
    </xf>
    <xf numFmtId="0" fontId="21" fillId="0" borderId="18" xfId="0" applyFont="1" applyBorder="1" applyAlignment="1">
      <alignment horizontal="center" vertical="top" wrapText="1"/>
    </xf>
    <xf numFmtId="0" fontId="28" fillId="0" borderId="8"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9" xfId="0" applyFont="1" applyBorder="1" applyAlignment="1">
      <alignment horizontal="center"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28" fillId="0" borderId="8" xfId="0" applyFont="1" applyBorder="1" applyAlignment="1">
      <alignment horizontal="left" vertical="center" wrapText="1"/>
    </xf>
    <xf numFmtId="0" fontId="28" fillId="0" borderId="10" xfId="0" applyFont="1" applyBorder="1" applyAlignment="1">
      <alignment horizontal="left" vertical="center" wrapText="1"/>
    </xf>
    <xf numFmtId="0" fontId="21" fillId="0" borderId="10" xfId="0" applyFont="1" applyBorder="1" applyAlignment="1">
      <alignment horizontal="center" vertical="top" wrapText="1"/>
    </xf>
    <xf numFmtId="0" fontId="21" fillId="0" borderId="9" xfId="0" applyFont="1" applyBorder="1" applyAlignment="1">
      <alignment horizontal="center" vertical="top" wrapText="1"/>
    </xf>
    <xf numFmtId="0" fontId="28" fillId="0" borderId="6" xfId="0" applyFont="1" applyBorder="1" applyAlignment="1">
      <alignment horizontal="left" vertical="center" wrapText="1"/>
    </xf>
    <xf numFmtId="0" fontId="28" fillId="0" borderId="11" xfId="0" applyFont="1" applyBorder="1" applyAlignment="1">
      <alignment horizontal="left" vertical="center" wrapText="1"/>
    </xf>
    <xf numFmtId="0" fontId="21" fillId="0" borderId="11" xfId="0" applyFont="1" applyBorder="1" applyAlignment="1">
      <alignment horizontal="center" vertical="top" wrapText="1"/>
    </xf>
    <xf numFmtId="0" fontId="21" fillId="0" borderId="7" xfId="0" applyFont="1" applyBorder="1" applyAlignment="1">
      <alignment horizontal="center" vertical="top" wrapText="1"/>
    </xf>
    <xf numFmtId="0" fontId="0" fillId="0" borderId="11" xfId="0" applyBorder="1" applyAlignment="1">
      <alignment vertical="center" wrapText="1"/>
    </xf>
    <xf numFmtId="0" fontId="0" fillId="0" borderId="7" xfId="0" applyBorder="1" applyAlignment="1">
      <alignment vertical="center" wrapText="1"/>
    </xf>
    <xf numFmtId="0" fontId="28" fillId="0" borderId="45" xfId="0" applyFont="1" applyBorder="1" applyAlignment="1">
      <alignment horizontal="left" vertical="center" wrapText="1"/>
    </xf>
    <xf numFmtId="0" fontId="28" fillId="0" borderId="64" xfId="0" applyFont="1" applyBorder="1" applyAlignment="1">
      <alignment horizontal="left" vertical="center" wrapText="1"/>
    </xf>
    <xf numFmtId="0" fontId="21" fillId="0" borderId="13" xfId="0" applyFont="1" applyFill="1" applyBorder="1" applyAlignment="1">
      <alignment horizontal="left" vertical="top" wrapText="1"/>
    </xf>
    <xf numFmtId="0" fontId="21" fillId="0" borderId="13" xfId="0" applyFont="1" applyFill="1" applyBorder="1" applyAlignment="1">
      <alignment horizontal="left" vertical="top"/>
    </xf>
    <xf numFmtId="0" fontId="21" fillId="0" borderId="14" xfId="0" applyFont="1" applyFill="1" applyBorder="1" applyAlignment="1">
      <alignment horizontal="left" vertical="top"/>
    </xf>
    <xf numFmtId="0" fontId="28" fillId="13" borderId="0" xfId="0" applyFont="1" applyFill="1" applyAlignment="1">
      <alignment horizontal="left" vertical="top" wrapText="1"/>
    </xf>
    <xf numFmtId="0" fontId="28" fillId="0" borderId="48" xfId="0" applyFont="1" applyBorder="1" applyAlignment="1">
      <alignment horizontal="left" vertical="center" wrapText="1"/>
    </xf>
    <xf numFmtId="0" fontId="28" fillId="0" borderId="59" xfId="0" applyFont="1" applyBorder="1" applyAlignment="1">
      <alignment horizontal="left" vertical="center" wrapText="1"/>
    </xf>
    <xf numFmtId="0" fontId="0" fillId="0" borderId="10" xfId="0" applyBorder="1" applyAlignment="1">
      <alignment horizontal="center" vertical="top"/>
    </xf>
    <xf numFmtId="0" fontId="0" fillId="0" borderId="9" xfId="0" applyBorder="1" applyAlignment="1">
      <alignment horizontal="center" vertical="top"/>
    </xf>
    <xf numFmtId="0" fontId="0" fillId="0" borderId="13" xfId="0" applyBorder="1" applyAlignment="1">
      <alignment horizontal="center" vertical="top"/>
    </xf>
    <xf numFmtId="0" fontId="0" fillId="0" borderId="14" xfId="0" applyBorder="1" applyAlignment="1">
      <alignment horizontal="center" vertical="top"/>
    </xf>
    <xf numFmtId="0" fontId="0" fillId="0" borderId="10" xfId="0" applyBorder="1" applyAlignment="1">
      <alignment vertical="center" wrapText="1"/>
    </xf>
    <xf numFmtId="0" fontId="0" fillId="0" borderId="9" xfId="0" applyBorder="1" applyAlignment="1">
      <alignment vertical="center" wrapText="1"/>
    </xf>
    <xf numFmtId="0" fontId="50" fillId="0" borderId="43" xfId="0" applyFont="1" applyBorder="1" applyAlignment="1">
      <alignment horizontal="center"/>
    </xf>
    <xf numFmtId="0" fontId="50" fillId="0" borderId="17" xfId="0" applyFont="1" applyBorder="1" applyAlignment="1">
      <alignment horizontal="center"/>
    </xf>
    <xf numFmtId="0" fontId="50" fillId="0" borderId="31" xfId="0" applyFont="1" applyBorder="1" applyAlignment="1">
      <alignment horizontal="center"/>
    </xf>
    <xf numFmtId="0" fontId="21" fillId="0" borderId="10" xfId="0" applyFont="1" applyBorder="1" applyAlignment="1">
      <alignment horizontal="left" vertical="center"/>
    </xf>
    <xf numFmtId="0" fontId="21" fillId="0" borderId="9" xfId="0" applyFont="1" applyBorder="1" applyAlignment="1">
      <alignment horizontal="left" vertical="center"/>
    </xf>
    <xf numFmtId="0" fontId="28" fillId="0" borderId="51" xfId="0" applyFont="1" applyBorder="1" applyAlignment="1">
      <alignment horizontal="left" vertical="center" wrapText="1"/>
    </xf>
    <xf numFmtId="0" fontId="28" fillId="0" borderId="56" xfId="0" applyFont="1" applyBorder="1" applyAlignment="1">
      <alignment horizontal="left" vertical="center" wrapText="1"/>
    </xf>
    <xf numFmtId="0" fontId="21" fillId="0" borderId="11" xfId="0" applyFont="1" applyFill="1" applyBorder="1" applyAlignment="1">
      <alignment horizontal="left" vertical="top" wrapText="1"/>
    </xf>
    <xf numFmtId="0" fontId="21" fillId="0" borderId="11" xfId="0" applyFont="1" applyFill="1" applyBorder="1" applyAlignment="1">
      <alignment horizontal="left" vertical="top"/>
    </xf>
    <xf numFmtId="0" fontId="21" fillId="0" borderId="7" xfId="0" applyFont="1" applyFill="1" applyBorder="1" applyAlignment="1">
      <alignment horizontal="left" vertical="top"/>
    </xf>
    <xf numFmtId="0" fontId="21" fillId="0" borderId="45" xfId="0" applyFont="1" applyBorder="1" applyAlignment="1">
      <alignment horizontal="left" vertical="center"/>
    </xf>
    <xf numFmtId="0" fontId="21" fillId="0" borderId="64" xfId="0" applyFont="1" applyBorder="1" applyAlignment="1">
      <alignment horizontal="left" vertical="center"/>
    </xf>
    <xf numFmtId="0" fontId="21" fillId="0" borderId="42" xfId="0" applyFont="1" applyBorder="1" applyAlignment="1">
      <alignment horizontal="center" vertical="top"/>
    </xf>
    <xf numFmtId="0" fontId="21" fillId="0" borderId="46" xfId="0" applyFont="1" applyBorder="1" applyAlignment="1">
      <alignment horizontal="center" vertical="top"/>
    </xf>
    <xf numFmtId="0" fontId="21" fillId="0" borderId="47" xfId="0" applyFont="1" applyBorder="1" applyAlignment="1">
      <alignment horizontal="center" vertical="top"/>
    </xf>
    <xf numFmtId="0" fontId="21" fillId="0" borderId="10" xfId="0" applyFont="1" applyBorder="1" applyAlignment="1">
      <alignment horizontal="center" vertical="top"/>
    </xf>
    <xf numFmtId="0" fontId="21" fillId="0" borderId="9" xfId="0" applyFont="1" applyBorder="1" applyAlignment="1">
      <alignment horizontal="center" vertical="top"/>
    </xf>
    <xf numFmtId="0" fontId="28" fillId="0" borderId="6" xfId="0" applyFont="1" applyBorder="1" applyAlignment="1">
      <alignment horizontal="center" vertical="center" wrapText="1"/>
    </xf>
    <xf numFmtId="0" fontId="28" fillId="0" borderId="11" xfId="0" applyFont="1" applyBorder="1" applyAlignment="1">
      <alignment horizontal="center" vertical="center" wrapText="1"/>
    </xf>
    <xf numFmtId="0" fontId="28" fillId="0" borderId="7" xfId="0" applyFont="1" applyBorder="1" applyAlignment="1">
      <alignment horizontal="center" vertical="center" wrapText="1"/>
    </xf>
    <xf numFmtId="0" fontId="28" fillId="0" borderId="52" xfId="0" applyFont="1" applyBorder="1" applyAlignment="1">
      <alignment horizontal="center" vertical="center" wrapText="1"/>
    </xf>
    <xf numFmtId="0" fontId="21" fillId="0" borderId="7" xfId="0" applyFont="1" applyFill="1" applyBorder="1" applyAlignment="1">
      <alignment horizontal="left" vertical="top" wrapText="1"/>
    </xf>
    <xf numFmtId="0" fontId="21" fillId="0" borderId="12" xfId="0" applyFont="1" applyFill="1" applyBorder="1" applyAlignment="1">
      <alignment horizontal="center" vertical="top" wrapText="1"/>
    </xf>
    <xf numFmtId="0" fontId="21" fillId="0" borderId="13" xfId="0" applyFont="1" applyFill="1" applyBorder="1" applyAlignment="1">
      <alignment horizontal="center" vertical="top" wrapText="1"/>
    </xf>
    <xf numFmtId="0" fontId="21" fillId="0" borderId="13" xfId="0" applyFont="1" applyFill="1" applyBorder="1" applyAlignment="1">
      <alignment horizontal="center" vertical="top"/>
    </xf>
    <xf numFmtId="0" fontId="21" fillId="0" borderId="14" xfId="0" applyFont="1" applyFill="1" applyBorder="1" applyAlignment="1">
      <alignment horizontal="center" vertical="top"/>
    </xf>
    <xf numFmtId="0" fontId="21" fillId="0" borderId="10" xfId="0" applyFont="1" applyFill="1" applyBorder="1" applyAlignment="1">
      <alignment horizontal="left" vertical="top"/>
    </xf>
    <xf numFmtId="0" fontId="21" fillId="0" borderId="9" xfId="0" applyFont="1" applyFill="1" applyBorder="1" applyAlignment="1">
      <alignment horizontal="left" vertical="top"/>
    </xf>
    <xf numFmtId="0" fontId="28" fillId="0" borderId="49" xfId="0" applyFont="1" applyBorder="1" applyAlignment="1">
      <alignment horizontal="left" vertical="center" wrapText="1"/>
    </xf>
    <xf numFmtId="0" fontId="28" fillId="0" borderId="50" xfId="0" applyFont="1" applyBorder="1" applyAlignment="1">
      <alignment horizontal="left" vertical="center" wrapText="1"/>
    </xf>
    <xf numFmtId="0" fontId="28" fillId="0" borderId="8" xfId="0" applyFont="1" applyBorder="1" applyAlignment="1">
      <alignment horizontal="left" vertical="top" wrapText="1"/>
    </xf>
    <xf numFmtId="0" fontId="28" fillId="0" borderId="10" xfId="0" applyFont="1" applyBorder="1" applyAlignment="1">
      <alignment horizontal="left" vertical="top" wrapText="1"/>
    </xf>
    <xf numFmtId="0" fontId="28" fillId="0" borderId="9" xfId="0" applyFont="1" applyBorder="1" applyAlignment="1">
      <alignment horizontal="left" vertical="top" wrapText="1"/>
    </xf>
    <xf numFmtId="0" fontId="28" fillId="0" borderId="51" xfId="0" applyFont="1" applyFill="1" applyBorder="1" applyAlignment="1">
      <alignment horizontal="center" vertical="center" wrapText="1"/>
    </xf>
    <xf numFmtId="0" fontId="28" fillId="0" borderId="56" xfId="0" applyFont="1" applyFill="1" applyBorder="1" applyAlignment="1">
      <alignment horizontal="center" vertical="center" wrapText="1"/>
    </xf>
    <xf numFmtId="0" fontId="28" fillId="0" borderId="30" xfId="0" applyFont="1" applyFill="1" applyBorder="1" applyAlignment="1">
      <alignment horizontal="center" vertical="center" wrapText="1"/>
    </xf>
    <xf numFmtId="0" fontId="28" fillId="0" borderId="52"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8" fillId="3" borderId="0" xfId="0" applyFont="1" applyFill="1" applyAlignment="1">
      <alignment horizontal="left" vertical="center" wrapText="1"/>
    </xf>
    <xf numFmtId="0" fontId="21" fillId="3" borderId="0" xfId="0" applyFont="1" applyFill="1" applyAlignment="1">
      <alignment horizontal="center" vertical="top"/>
    </xf>
    <xf numFmtId="0" fontId="50" fillId="0" borderId="43" xfId="0" applyFont="1" applyBorder="1" applyAlignment="1">
      <alignment horizontal="center" vertical="top"/>
    </xf>
    <xf numFmtId="0" fontId="50" fillId="0" borderId="17" xfId="0" applyFont="1" applyBorder="1" applyAlignment="1">
      <alignment horizontal="center" vertical="top"/>
    </xf>
    <xf numFmtId="0" fontId="50" fillId="0" borderId="31" xfId="0" applyFont="1" applyBorder="1" applyAlignment="1">
      <alignment horizontal="center" vertical="top"/>
    </xf>
    <xf numFmtId="0" fontId="13" fillId="0" borderId="13" xfId="0" applyFont="1" applyFill="1" applyBorder="1" applyAlignment="1">
      <alignment horizontal="left" vertical="top" wrapText="1"/>
    </xf>
    <xf numFmtId="0" fontId="13" fillId="0" borderId="14" xfId="0" applyFont="1" applyFill="1" applyBorder="1" applyAlignment="1">
      <alignment horizontal="left" vertical="top" wrapText="1"/>
    </xf>
    <xf numFmtId="0" fontId="21" fillId="0" borderId="13" xfId="0" applyFont="1" applyBorder="1" applyAlignment="1">
      <alignment horizontal="left" vertical="top" wrapText="1"/>
    </xf>
    <xf numFmtId="0" fontId="21" fillId="0" borderId="14" xfId="0" applyFont="1" applyBorder="1" applyAlignment="1">
      <alignment horizontal="left" vertical="top" wrapText="1"/>
    </xf>
    <xf numFmtId="0" fontId="50" fillId="0" borderId="43" xfId="0" applyFont="1" applyFill="1" applyBorder="1" applyAlignment="1">
      <alignment horizontal="center"/>
    </xf>
    <xf numFmtId="0" fontId="50" fillId="0" borderId="31" xfId="0" applyFont="1" applyFill="1" applyBorder="1" applyAlignment="1">
      <alignment horizontal="center"/>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left" vertical="center" wrapText="1"/>
    </xf>
    <xf numFmtId="0" fontId="1" fillId="2" borderId="43" xfId="0" applyFont="1" applyFill="1" applyBorder="1" applyAlignment="1" applyProtection="1">
      <alignment horizontal="left" vertical="center" wrapText="1"/>
    </xf>
    <xf numFmtId="0" fontId="1" fillId="2" borderId="31" xfId="0" applyFont="1" applyFill="1" applyBorder="1" applyAlignment="1" applyProtection="1">
      <alignment horizontal="left" vertical="center" wrapText="1"/>
    </xf>
    <xf numFmtId="0" fontId="14" fillId="3" borderId="2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1" fillId="2" borderId="43" xfId="0" applyFont="1" applyFill="1" applyBorder="1" applyAlignment="1" applyProtection="1">
      <alignment vertical="top" wrapText="1"/>
    </xf>
    <xf numFmtId="0" fontId="1" fillId="2" borderId="31" xfId="0" applyFont="1" applyFill="1" applyBorder="1" applyAlignment="1" applyProtection="1">
      <alignment vertical="top" wrapText="1"/>
    </xf>
    <xf numFmtId="0" fontId="21" fillId="2" borderId="43" xfId="0" applyFont="1" applyFill="1" applyBorder="1" applyAlignment="1" applyProtection="1">
      <alignment vertical="top"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20" fillId="2" borderId="43" xfId="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 fillId="2" borderId="43"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0" fillId="0" borderId="19" xfId="0" applyFont="1" applyFill="1" applyBorder="1" applyAlignment="1" applyProtection="1">
      <alignment vertical="top" wrapText="1"/>
    </xf>
    <xf numFmtId="0" fontId="10" fillId="0" borderId="20" xfId="0" applyFont="1" applyFill="1" applyBorder="1" applyAlignment="1" applyProtection="1">
      <alignment vertical="top" wrapText="1"/>
    </xf>
    <xf numFmtId="0" fontId="10" fillId="0" borderId="21" xfId="0" applyFont="1" applyFill="1" applyBorder="1" applyAlignment="1" applyProtection="1">
      <alignment vertical="top" wrapText="1"/>
    </xf>
    <xf numFmtId="0" fontId="10" fillId="0" borderId="22" xfId="0" applyFont="1" applyFill="1" applyBorder="1" applyAlignment="1" applyProtection="1">
      <alignment vertical="top" wrapText="1"/>
    </xf>
    <xf numFmtId="0" fontId="10" fillId="0" borderId="0" xfId="0" applyFont="1" applyFill="1" applyBorder="1" applyAlignment="1" applyProtection="1">
      <alignment vertical="top" wrapText="1"/>
    </xf>
    <xf numFmtId="0" fontId="10" fillId="0" borderId="23" xfId="0" applyFont="1" applyFill="1" applyBorder="1" applyAlignment="1" applyProtection="1">
      <alignment vertical="top" wrapText="1"/>
    </xf>
    <xf numFmtId="0" fontId="10" fillId="0" borderId="24" xfId="0" applyFont="1" applyFill="1" applyBorder="1" applyAlignment="1" applyProtection="1">
      <alignment vertical="top" wrapText="1"/>
    </xf>
    <xf numFmtId="0" fontId="10" fillId="0" borderId="25" xfId="0" applyFont="1" applyFill="1" applyBorder="1" applyAlignment="1" applyProtection="1">
      <alignment vertical="top" wrapText="1"/>
    </xf>
    <xf numFmtId="0" fontId="10" fillId="0" borderId="26" xfId="0" applyFont="1" applyFill="1" applyBorder="1" applyAlignment="1" applyProtection="1">
      <alignment vertical="top" wrapText="1"/>
    </xf>
    <xf numFmtId="0" fontId="65" fillId="2" borderId="16" xfId="0" applyFont="1" applyFill="1" applyBorder="1" applyAlignment="1">
      <alignment horizontal="center" vertical="center"/>
    </xf>
    <xf numFmtId="0" fontId="65" fillId="2" borderId="28" xfId="0" applyFont="1" applyFill="1" applyBorder="1" applyAlignment="1">
      <alignment horizontal="center" vertical="center"/>
    </xf>
    <xf numFmtId="0" fontId="1" fillId="2" borderId="19" xfId="0" applyFont="1" applyFill="1" applyBorder="1" applyAlignment="1" applyProtection="1">
      <alignment horizontal="left" vertical="center" wrapText="1"/>
    </xf>
    <xf numFmtId="0" fontId="1" fillId="2" borderId="21" xfId="0" applyFont="1" applyFill="1" applyBorder="1" applyAlignment="1" applyProtection="1">
      <alignment horizontal="left" vertical="center" wrapText="1"/>
    </xf>
    <xf numFmtId="0" fontId="1" fillId="2" borderId="24" xfId="0" applyFont="1" applyFill="1" applyBorder="1" applyAlignment="1" applyProtection="1">
      <alignment horizontal="left" vertical="center" wrapText="1"/>
    </xf>
    <xf numFmtId="0" fontId="1" fillId="2" borderId="26" xfId="0" applyFont="1" applyFill="1" applyBorder="1" applyAlignment="1" applyProtection="1">
      <alignment horizontal="left" vertical="center" wrapText="1"/>
    </xf>
    <xf numFmtId="0" fontId="1" fillId="2" borderId="19" xfId="0" applyFont="1" applyFill="1" applyBorder="1" applyAlignment="1" applyProtection="1">
      <alignment vertical="top" wrapText="1"/>
    </xf>
    <xf numFmtId="0" fontId="1" fillId="2" borderId="21" xfId="0" applyFont="1" applyFill="1" applyBorder="1" applyAlignment="1" applyProtection="1">
      <alignment vertical="top" wrapText="1"/>
    </xf>
    <xf numFmtId="0" fontId="1" fillId="2" borderId="24" xfId="0" applyFont="1" applyFill="1" applyBorder="1" applyAlignment="1" applyProtection="1">
      <alignment vertical="top" wrapText="1"/>
    </xf>
    <xf numFmtId="0" fontId="1" fillId="2" borderId="26" xfId="0" applyFont="1" applyFill="1" applyBorder="1" applyAlignment="1" applyProtection="1">
      <alignment vertical="top" wrapText="1"/>
    </xf>
    <xf numFmtId="0" fontId="57" fillId="2" borderId="16" xfId="0" applyFont="1" applyFill="1" applyBorder="1" applyAlignment="1">
      <alignment vertical="top" wrapText="1"/>
    </xf>
    <xf numFmtId="0" fontId="57" fillId="2" borderId="28" xfId="0" applyFont="1" applyFill="1" applyBorder="1" applyAlignment="1">
      <alignment vertical="top" wrapText="1"/>
    </xf>
    <xf numFmtId="0" fontId="1" fillId="2" borderId="43" xfId="0" applyFont="1" applyFill="1" applyBorder="1" applyAlignment="1" applyProtection="1">
      <alignment horizontal="center"/>
      <protection locked="0"/>
    </xf>
    <xf numFmtId="0" fontId="17" fillId="3" borderId="0" xfId="0" applyFont="1" applyFill="1" applyBorder="1" applyAlignment="1" applyProtection="1">
      <alignment horizontal="left" vertical="center" wrapText="1"/>
    </xf>
    <xf numFmtId="0" fontId="1" fillId="0" borderId="43"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0" fillId="0" borderId="19" xfId="0" applyFont="1" applyFill="1" applyBorder="1" applyAlignment="1" applyProtection="1">
      <alignment horizontal="left" vertical="center" wrapText="1"/>
    </xf>
    <xf numFmtId="0" fontId="10" fillId="0" borderId="20" xfId="0" applyFont="1" applyFill="1" applyBorder="1" applyAlignment="1" applyProtection="1">
      <alignment horizontal="left" vertical="center" wrapText="1"/>
    </xf>
    <xf numFmtId="0" fontId="10" fillId="0" borderId="21" xfId="0" applyFont="1" applyFill="1" applyBorder="1" applyAlignment="1" applyProtection="1">
      <alignment horizontal="left" vertical="center" wrapText="1"/>
    </xf>
    <xf numFmtId="0" fontId="10" fillId="0" borderId="22"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23" xfId="0" applyFont="1" applyFill="1" applyBorder="1" applyAlignment="1" applyProtection="1">
      <alignment horizontal="left" vertical="center" wrapText="1"/>
    </xf>
    <xf numFmtId="0" fontId="10" fillId="0" borderId="24" xfId="0" applyFont="1" applyFill="1" applyBorder="1" applyAlignment="1" applyProtection="1">
      <alignment horizontal="left" vertical="center" wrapText="1"/>
    </xf>
    <xf numFmtId="0" fontId="10" fillId="0" borderId="25" xfId="0" applyFont="1" applyFill="1" applyBorder="1" applyAlignment="1" applyProtection="1">
      <alignment horizontal="left" vertical="center" wrapText="1"/>
    </xf>
    <xf numFmtId="0" fontId="10" fillId="0" borderId="26" xfId="0" applyFont="1" applyFill="1" applyBorder="1" applyAlignment="1" applyProtection="1">
      <alignment horizontal="left" vertical="center" wrapText="1"/>
    </xf>
    <xf numFmtId="0" fontId="1" fillId="0" borderId="43" xfId="0" applyFont="1" applyFill="1" applyBorder="1" applyAlignment="1" applyProtection="1">
      <alignment horizontal="left" vertical="center" wrapText="1"/>
    </xf>
    <xf numFmtId="0" fontId="1" fillId="0" borderId="31"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1" fillId="0" borderId="21" xfId="0" applyFont="1" applyFill="1" applyBorder="1" applyAlignment="1" applyProtection="1">
      <alignment horizontal="left" vertical="center" wrapText="1"/>
    </xf>
    <xf numFmtId="0" fontId="1" fillId="0" borderId="24" xfId="0" applyFont="1" applyFill="1" applyBorder="1" applyAlignment="1" applyProtection="1">
      <alignment horizontal="left" vertical="center" wrapText="1"/>
    </xf>
    <xf numFmtId="0" fontId="1" fillId="0" borderId="26" xfId="0" applyFont="1" applyFill="1" applyBorder="1" applyAlignment="1" applyProtection="1">
      <alignment horizontal="left" vertical="center" wrapText="1"/>
    </xf>
    <xf numFmtId="0" fontId="1" fillId="0" borderId="16"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0" fillId="0" borderId="16" xfId="0" applyFill="1" applyBorder="1" applyAlignment="1">
      <alignment horizontal="center" vertical="center"/>
    </xf>
    <xf numFmtId="0" fontId="0" fillId="0" borderId="28" xfId="0" applyFill="1" applyBorder="1" applyAlignment="1">
      <alignment horizontal="center" vertical="center"/>
    </xf>
    <xf numFmtId="0" fontId="13" fillId="2" borderId="45"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7"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0" fontId="13" fillId="2" borderId="51" xfId="0" applyFont="1" applyFill="1" applyBorder="1" applyAlignment="1" applyProtection="1">
      <alignment horizontal="left" vertical="center" wrapText="1"/>
    </xf>
    <xf numFmtId="0" fontId="13" fillId="2" borderId="52" xfId="0" applyFont="1" applyFill="1" applyBorder="1" applyAlignment="1" applyProtection="1">
      <alignment horizontal="left" vertical="center" wrapText="1"/>
    </xf>
    <xf numFmtId="0" fontId="13" fillId="2" borderId="53" xfId="0" applyFont="1" applyFill="1" applyBorder="1" applyAlignment="1" applyProtection="1">
      <alignment horizontal="left" vertical="center" wrapText="1"/>
    </xf>
    <xf numFmtId="0" fontId="13" fillId="2" borderId="48" xfId="0" applyFont="1" applyFill="1" applyBorder="1" applyAlignment="1" applyProtection="1">
      <alignment horizontal="left" vertical="center" wrapText="1"/>
    </xf>
    <xf numFmtId="0" fontId="13" fillId="2" borderId="49" xfId="0" applyFont="1" applyFill="1" applyBorder="1" applyAlignment="1" applyProtection="1">
      <alignment horizontal="left" vertical="center" wrapText="1"/>
    </xf>
    <xf numFmtId="0" fontId="13" fillId="2" borderId="50" xfId="0" applyFont="1" applyFill="1" applyBorder="1" applyAlignment="1" applyProtection="1">
      <alignment horizontal="left" vertical="center" wrapText="1"/>
    </xf>
    <xf numFmtId="0" fontId="14" fillId="3" borderId="0" xfId="0" applyFont="1" applyFill="1" applyBorder="1" applyAlignment="1" applyProtection="1">
      <alignment horizontal="right" vertical="center" wrapText="1"/>
    </xf>
    <xf numFmtId="0" fontId="1" fillId="0" borderId="43" xfId="0" applyFont="1" applyFill="1" applyBorder="1" applyAlignment="1" applyProtection="1">
      <alignment horizontal="center"/>
      <protection locked="0"/>
    </xf>
    <xf numFmtId="0" fontId="1" fillId="0" borderId="17" xfId="0" applyFont="1" applyFill="1" applyBorder="1" applyAlignment="1" applyProtection="1">
      <alignment horizontal="center"/>
      <protection locked="0"/>
    </xf>
    <xf numFmtId="0" fontId="1" fillId="0" borderId="31" xfId="0" applyFont="1" applyFill="1" applyBorder="1" applyAlignment="1" applyProtection="1">
      <alignment horizontal="center"/>
      <protection locked="0"/>
    </xf>
    <xf numFmtId="0" fontId="20" fillId="0" borderId="43" xfId="1" applyFill="1" applyBorder="1" applyAlignment="1" applyProtection="1">
      <alignment horizontal="center"/>
      <protection locked="0"/>
    </xf>
    <xf numFmtId="0" fontId="2" fillId="3" borderId="33"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1" fillId="2" borderId="6" xfId="0" applyFont="1" applyFill="1" applyBorder="1" applyAlignment="1" applyProtection="1">
      <alignment vertical="center" wrapText="1"/>
    </xf>
    <xf numFmtId="0" fontId="1" fillId="2" borderId="30" xfId="0" applyFont="1" applyFill="1" applyBorder="1" applyAlignment="1" applyProtection="1">
      <alignment vertical="center" wrapText="1"/>
    </xf>
    <xf numFmtId="0" fontId="1" fillId="0" borderId="6" xfId="0" applyFont="1" applyFill="1" applyBorder="1" applyAlignment="1" applyProtection="1">
      <alignment vertical="center" wrapText="1"/>
    </xf>
    <xf numFmtId="0" fontId="1" fillId="0" borderId="30" xfId="0" applyFont="1" applyFill="1" applyBorder="1" applyAlignment="1" applyProtection="1">
      <alignment vertical="center" wrapText="1"/>
    </xf>
    <xf numFmtId="0" fontId="0" fillId="0" borderId="17" xfId="0" applyBorder="1"/>
    <xf numFmtId="0" fontId="0" fillId="0" borderId="31" xfId="0" applyBorder="1"/>
    <xf numFmtId="0" fontId="30" fillId="3" borderId="20" xfId="0" applyFont="1" applyFill="1" applyBorder="1" applyAlignment="1">
      <alignment horizontal="center"/>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1" fillId="2" borderId="5" xfId="0" applyFont="1" applyFill="1" applyBorder="1" applyAlignment="1" applyProtection="1">
      <alignment vertical="center" wrapText="1"/>
    </xf>
    <xf numFmtId="0" fontId="1" fillId="2" borderId="29" xfId="0" applyFont="1" applyFill="1" applyBorder="1" applyAlignment="1" applyProtection="1">
      <alignment vertical="center" wrapText="1"/>
    </xf>
    <xf numFmtId="0" fontId="4" fillId="3" borderId="0"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31" fillId="4" borderId="1" xfId="0" applyFont="1" applyFill="1" applyBorder="1" applyAlignment="1">
      <alignment horizontal="center"/>
    </xf>
    <xf numFmtId="0" fontId="55" fillId="3" borderId="20" xfId="0" applyFont="1" applyFill="1" applyBorder="1" applyAlignment="1">
      <alignment horizontal="left" vertical="top" wrapText="1"/>
    </xf>
    <xf numFmtId="0" fontId="23" fillId="0" borderId="43" xfId="0" applyFont="1" applyFill="1" applyBorder="1" applyAlignment="1">
      <alignment horizontal="center"/>
    </xf>
    <xf numFmtId="0" fontId="23" fillId="0" borderId="54" xfId="0" applyFont="1" applyFill="1" applyBorder="1" applyAlignment="1">
      <alignment horizontal="center"/>
    </xf>
    <xf numFmtId="0" fontId="26" fillId="3" borderId="25" xfId="0" applyFont="1" applyFill="1" applyBorder="1"/>
    <xf numFmtId="0" fontId="46" fillId="4" borderId="1" xfId="0" applyFont="1" applyFill="1" applyBorder="1" applyAlignment="1">
      <alignment horizontal="center"/>
    </xf>
    <xf numFmtId="0" fontId="0" fillId="10" borderId="43" xfId="0" applyFill="1" applyBorder="1" applyAlignment="1">
      <alignment horizontal="center" vertical="center"/>
    </xf>
    <xf numFmtId="0" fontId="0" fillId="10" borderId="17" xfId="0" applyFill="1" applyBorder="1" applyAlignment="1">
      <alignment horizontal="center" vertical="center"/>
    </xf>
    <xf numFmtId="0" fontId="0" fillId="10" borderId="31" xfId="0" applyFill="1" applyBorder="1" applyAlignment="1">
      <alignment horizontal="center" vertical="center"/>
    </xf>
    <xf numFmtId="0" fontId="0" fillId="10" borderId="40" xfId="0" applyFill="1" applyBorder="1" applyAlignment="1">
      <alignment horizontal="left" vertical="center" wrapText="1"/>
    </xf>
    <xf numFmtId="0" fontId="0" fillId="10" borderId="57" xfId="0" applyFill="1" applyBorder="1" applyAlignment="1">
      <alignment horizontal="left" vertical="center" wrapText="1"/>
    </xf>
    <xf numFmtId="0" fontId="0" fillId="10" borderId="60" xfId="0" applyFill="1" applyBorder="1" applyAlignment="1">
      <alignment horizontal="left" vertical="center" wrapText="1"/>
    </xf>
    <xf numFmtId="0" fontId="0" fillId="10" borderId="55" xfId="0" applyFill="1" applyBorder="1" applyAlignment="1">
      <alignment horizontal="left" vertical="center" wrapText="1"/>
    </xf>
    <xf numFmtId="0" fontId="0" fillId="10" borderId="58" xfId="0" applyFill="1" applyBorder="1" applyAlignment="1">
      <alignment horizontal="left" vertical="center" wrapText="1"/>
    </xf>
    <xf numFmtId="0" fontId="0" fillId="10" borderId="61" xfId="0" applyFill="1" applyBorder="1" applyAlignment="1">
      <alignment horizontal="left" vertical="center" wrapText="1"/>
    </xf>
    <xf numFmtId="0" fontId="24" fillId="3" borderId="20" xfId="0" applyFont="1" applyFill="1" applyBorder="1" applyAlignment="1">
      <alignment horizontal="center" vertical="center"/>
    </xf>
    <xf numFmtId="0" fontId="32" fillId="2" borderId="30" xfId="0" applyFont="1" applyFill="1" applyBorder="1" applyAlignment="1">
      <alignment horizontal="center" vertical="center"/>
    </xf>
    <xf numFmtId="0" fontId="32" fillId="2" borderId="52" xfId="0" applyFont="1" applyFill="1" applyBorder="1" applyAlignment="1">
      <alignment horizontal="center" vertical="center"/>
    </xf>
    <xf numFmtId="0" fontId="32" fillId="2" borderId="56" xfId="0" applyFont="1" applyFill="1" applyBorder="1" applyAlignment="1">
      <alignment horizontal="center" vertical="center"/>
    </xf>
    <xf numFmtId="0" fontId="56" fillId="3" borderId="19" xfId="0" applyFont="1" applyFill="1" applyBorder="1" applyAlignment="1">
      <alignment horizontal="center" vertical="top" wrapText="1"/>
    </xf>
    <xf numFmtId="0" fontId="56" fillId="3" borderId="20" xfId="0" applyFont="1" applyFill="1" applyBorder="1" applyAlignment="1">
      <alignment horizontal="center" vertical="top" wrapText="1"/>
    </xf>
    <xf numFmtId="0" fontId="15" fillId="3" borderId="19" xfId="0" applyFont="1" applyFill="1" applyBorder="1" applyAlignment="1">
      <alignment horizontal="center" vertical="top" wrapText="1"/>
    </xf>
    <xf numFmtId="0" fontId="22" fillId="3" borderId="20" xfId="0" applyFont="1" applyFill="1" applyBorder="1" applyAlignment="1">
      <alignment horizontal="center" vertical="top" wrapText="1"/>
    </xf>
    <xf numFmtId="0" fontId="20" fillId="3" borderId="24" xfId="1" applyFill="1" applyBorder="1" applyAlignment="1" applyProtection="1">
      <alignment horizontal="center" vertical="top" wrapText="1"/>
    </xf>
    <xf numFmtId="0" fontId="20" fillId="3" borderId="25" xfId="1" applyFill="1" applyBorder="1" applyAlignment="1" applyProtection="1">
      <alignment horizontal="center" vertical="top" wrapText="1"/>
    </xf>
    <xf numFmtId="0" fontId="36" fillId="0" borderId="0" xfId="0" applyFont="1" applyAlignment="1">
      <alignment horizontal="left"/>
    </xf>
    <xf numFmtId="0" fontId="38" fillId="11" borderId="41" xfId="0" applyFont="1" applyFill="1" applyBorder="1" applyAlignment="1">
      <alignment horizontal="center" vertical="center" wrapText="1"/>
    </xf>
    <xf numFmtId="0" fontId="38" fillId="11" borderId="59" xfId="0" applyFont="1" applyFill="1" applyBorder="1" applyAlignment="1">
      <alignment horizontal="center" vertical="center" wrapText="1"/>
    </xf>
    <xf numFmtId="0" fontId="35" fillId="12" borderId="40" xfId="4" applyFill="1" applyBorder="1" applyAlignment="1" applyProtection="1">
      <alignment horizontal="center" wrapText="1"/>
      <protection locked="0"/>
    </xf>
    <xf numFmtId="0" fontId="35" fillId="12" borderId="60" xfId="4" applyFill="1" applyBorder="1" applyAlignment="1" applyProtection="1">
      <alignment horizontal="center" wrapText="1"/>
      <protection locked="0"/>
    </xf>
    <xf numFmtId="0" fontId="35" fillId="12" borderId="37" xfId="4" applyFill="1" applyBorder="1" applyAlignment="1" applyProtection="1">
      <alignment horizontal="center" wrapText="1"/>
      <protection locked="0"/>
    </xf>
    <xf numFmtId="0" fontId="35" fillId="12" borderId="44" xfId="4" applyFill="1" applyBorder="1" applyAlignment="1" applyProtection="1">
      <alignment horizontal="center" wrapText="1"/>
      <protection locked="0"/>
    </xf>
    <xf numFmtId="0" fontId="0" fillId="0" borderId="40" xfId="0" applyBorder="1" applyAlignment="1">
      <alignment horizontal="left" vertical="center" wrapText="1"/>
    </xf>
    <xf numFmtId="0" fontId="0" fillId="0" borderId="57" xfId="0" applyBorder="1" applyAlignment="1">
      <alignment horizontal="left" vertical="center" wrapText="1"/>
    </xf>
    <xf numFmtId="0" fontId="0" fillId="0" borderId="60" xfId="0" applyBorder="1" applyAlignment="1">
      <alignment horizontal="left" vertical="center" wrapText="1"/>
    </xf>
    <xf numFmtId="0" fontId="0" fillId="0" borderId="40" xfId="0" applyBorder="1" applyAlignment="1">
      <alignment horizontal="center" vertical="center" wrapText="1"/>
    </xf>
    <xf numFmtId="0" fontId="0" fillId="0" borderId="57" xfId="0" applyBorder="1" applyAlignment="1">
      <alignment horizontal="center" vertical="center" wrapText="1"/>
    </xf>
    <xf numFmtId="0" fontId="0" fillId="0" borderId="60" xfId="0" applyBorder="1" applyAlignment="1">
      <alignment horizontal="center" vertical="center" wrapText="1"/>
    </xf>
    <xf numFmtId="0" fontId="43" fillId="8" borderId="40" xfId="4" applyFont="1" applyBorder="1" applyAlignment="1" applyProtection="1">
      <alignment horizontal="center" vertical="center"/>
      <protection locked="0"/>
    </xf>
    <xf numFmtId="0" fontId="43" fillId="8" borderId="60" xfId="4" applyFont="1" applyBorder="1" applyAlignment="1" applyProtection="1">
      <alignment horizontal="center" vertical="center"/>
      <protection locked="0"/>
    </xf>
    <xf numFmtId="0" fontId="43" fillId="12" borderId="40" xfId="4" applyFont="1" applyFill="1" applyBorder="1" applyAlignment="1" applyProtection="1">
      <alignment horizontal="center" vertical="center"/>
      <protection locked="0"/>
    </xf>
    <xf numFmtId="0" fontId="43" fillId="12" borderId="60" xfId="4" applyFont="1" applyFill="1" applyBorder="1" applyAlignment="1" applyProtection="1">
      <alignment horizontal="center" vertical="center"/>
      <protection locked="0"/>
    </xf>
    <xf numFmtId="0" fontId="35" fillId="8" borderId="40" xfId="4" applyBorder="1" applyAlignment="1" applyProtection="1">
      <alignment horizontal="center" wrapText="1"/>
      <protection locked="0"/>
    </xf>
    <xf numFmtId="0" fontId="35" fillId="8" borderId="60" xfId="4" applyBorder="1" applyAlignment="1" applyProtection="1">
      <alignment horizontal="center" wrapText="1"/>
      <protection locked="0"/>
    </xf>
    <xf numFmtId="0" fontId="35" fillId="8" borderId="37" xfId="4" applyBorder="1" applyAlignment="1" applyProtection="1">
      <alignment horizontal="center" wrapText="1"/>
      <protection locked="0"/>
    </xf>
    <xf numFmtId="0" fontId="35" fillId="8" borderId="44" xfId="4" applyBorder="1" applyAlignment="1" applyProtection="1">
      <alignment horizontal="center" wrapText="1"/>
      <protection locked="0"/>
    </xf>
    <xf numFmtId="0" fontId="43" fillId="8" borderId="30" xfId="4" applyFont="1" applyBorder="1" applyAlignment="1" applyProtection="1">
      <alignment horizontal="center" vertical="center" wrapText="1"/>
      <protection locked="0"/>
    </xf>
    <xf numFmtId="0" fontId="43" fillId="8" borderId="53" xfId="4" applyFont="1" applyBorder="1" applyAlignment="1" applyProtection="1">
      <alignment horizontal="center" vertical="center" wrapText="1"/>
      <protection locked="0"/>
    </xf>
    <xf numFmtId="0" fontId="43" fillId="12" borderId="30" xfId="4" applyFont="1" applyFill="1" applyBorder="1" applyAlignment="1" applyProtection="1">
      <alignment horizontal="center" vertical="center" wrapText="1"/>
      <protection locked="0"/>
    </xf>
    <xf numFmtId="0" fontId="43" fillId="12" borderId="53" xfId="4" applyFont="1" applyFill="1" applyBorder="1" applyAlignment="1" applyProtection="1">
      <alignment horizontal="center" vertical="center" wrapText="1"/>
      <protection locked="0"/>
    </xf>
    <xf numFmtId="0" fontId="0" fillId="0" borderId="29" xfId="0" applyBorder="1" applyAlignment="1">
      <alignment horizontal="left" vertical="center" wrapText="1"/>
    </xf>
    <xf numFmtId="0" fontId="57" fillId="0" borderId="11" xfId="0" applyFont="1" applyBorder="1" applyAlignment="1">
      <alignment horizontal="left" vertical="center" wrapText="1"/>
    </xf>
    <xf numFmtId="0" fontId="38" fillId="11" borderId="30" xfId="0" applyFont="1" applyFill="1" applyBorder="1" applyAlignment="1">
      <alignment horizontal="center" vertical="center" wrapText="1"/>
    </xf>
    <xf numFmtId="0" fontId="38" fillId="11" borderId="53" xfId="0" applyFont="1" applyFill="1" applyBorder="1" applyAlignment="1">
      <alignment horizontal="center" vertical="center" wrapText="1"/>
    </xf>
    <xf numFmtId="0" fontId="38" fillId="11" borderId="41" xfId="0" applyFont="1" applyFill="1" applyBorder="1" applyAlignment="1">
      <alignment horizontal="center" vertical="center"/>
    </xf>
    <xf numFmtId="0" fontId="38" fillId="11" borderId="59" xfId="0" applyFont="1" applyFill="1" applyBorder="1" applyAlignment="1">
      <alignment horizontal="center" vertical="center"/>
    </xf>
    <xf numFmtId="0" fontId="38" fillId="11" borderId="49" xfId="0" applyFont="1" applyFill="1" applyBorder="1" applyAlignment="1">
      <alignment horizontal="center" vertical="center"/>
    </xf>
    <xf numFmtId="0" fontId="38" fillId="11" borderId="48" xfId="0" applyFont="1" applyFill="1" applyBorder="1" applyAlignment="1">
      <alignment horizontal="center" vertical="center" wrapText="1"/>
    </xf>
    <xf numFmtId="0" fontId="38" fillId="11" borderId="50" xfId="0" applyFont="1" applyFill="1" applyBorder="1" applyAlignment="1">
      <alignment horizontal="center" vertical="center"/>
    </xf>
    <xf numFmtId="10" fontId="35" fillId="8" borderId="30" xfId="4" applyNumberFormat="1" applyBorder="1" applyAlignment="1" applyProtection="1">
      <alignment horizontal="center" vertical="center" wrapText="1"/>
      <protection locked="0"/>
    </xf>
    <xf numFmtId="10" fontId="35" fillId="8" borderId="56" xfId="4" applyNumberFormat="1" applyBorder="1" applyAlignment="1" applyProtection="1">
      <alignment horizontal="center" vertical="center" wrapText="1"/>
      <protection locked="0"/>
    </xf>
    <xf numFmtId="0" fontId="35" fillId="8" borderId="30" xfId="4" applyBorder="1" applyAlignment="1" applyProtection="1">
      <alignment horizontal="center" vertical="center" wrapText="1"/>
      <protection locked="0"/>
    </xf>
    <xf numFmtId="0" fontId="35" fillId="8" borderId="52" xfId="4" applyBorder="1" applyAlignment="1" applyProtection="1">
      <alignment horizontal="center" vertical="center" wrapText="1"/>
      <protection locked="0"/>
    </xf>
    <xf numFmtId="0" fontId="35" fillId="12" borderId="51" xfId="4" applyFill="1" applyBorder="1" applyAlignment="1" applyProtection="1">
      <alignment horizontal="center" vertical="center" wrapText="1"/>
      <protection locked="0"/>
    </xf>
    <xf numFmtId="0" fontId="35" fillId="12" borderId="56" xfId="4" applyFill="1" applyBorder="1" applyAlignment="1" applyProtection="1">
      <alignment horizontal="center" vertical="center" wrapText="1"/>
      <protection locked="0"/>
    </xf>
    <xf numFmtId="0" fontId="35" fillId="12" borderId="30" xfId="4" applyFill="1" applyBorder="1" applyAlignment="1" applyProtection="1">
      <alignment horizontal="center" vertical="center" wrapText="1"/>
      <protection locked="0"/>
    </xf>
    <xf numFmtId="0" fontId="35" fillId="12" borderId="53" xfId="4" applyFill="1" applyBorder="1" applyAlignment="1" applyProtection="1">
      <alignment horizontal="center" vertical="center" wrapText="1"/>
      <protection locked="0"/>
    </xf>
    <xf numFmtId="0" fontId="38" fillId="11" borderId="52" xfId="0" applyFont="1" applyFill="1" applyBorder="1" applyAlignment="1">
      <alignment horizontal="center" vertical="center" wrapText="1"/>
    </xf>
    <xf numFmtId="0" fontId="35" fillId="8" borderId="52" xfId="4" applyBorder="1" applyAlignment="1" applyProtection="1">
      <alignment horizontal="center" vertical="center"/>
      <protection locked="0"/>
    </xf>
    <xf numFmtId="0" fontId="35" fillId="12" borderId="52" xfId="4" applyFill="1" applyBorder="1" applyAlignment="1" applyProtection="1">
      <alignment horizontal="center" vertical="center"/>
      <protection locked="0"/>
    </xf>
    <xf numFmtId="0" fontId="35" fillId="12" borderId="53" xfId="4" applyFill="1" applyBorder="1" applyAlignment="1" applyProtection="1">
      <alignment horizontal="center" vertical="center"/>
      <protection locked="0"/>
    </xf>
    <xf numFmtId="0" fontId="57" fillId="0" borderId="40" xfId="0" applyFont="1" applyBorder="1" applyAlignment="1">
      <alignment horizontal="left" vertical="center" wrapText="1"/>
    </xf>
    <xf numFmtId="0" fontId="57" fillId="0" borderId="60" xfId="0" applyFont="1" applyBorder="1" applyAlignment="1">
      <alignment horizontal="left" vertical="center" wrapText="1"/>
    </xf>
    <xf numFmtId="0" fontId="58" fillId="11" borderId="30" xfId="0" applyFont="1" applyFill="1" applyBorder="1" applyAlignment="1">
      <alignment horizontal="center" vertical="center" wrapText="1"/>
    </xf>
    <xf numFmtId="0" fontId="58" fillId="11" borderId="53" xfId="0" applyFont="1" applyFill="1" applyBorder="1" applyAlignment="1">
      <alignment horizontal="center" vertical="center" wrapText="1"/>
    </xf>
    <xf numFmtId="0" fontId="58" fillId="11" borderId="52" xfId="0" applyFont="1" applyFill="1" applyBorder="1" applyAlignment="1">
      <alignment horizontal="center" vertical="center" wrapText="1"/>
    </xf>
    <xf numFmtId="0" fontId="47" fillId="8" borderId="52" xfId="4" applyFont="1" applyBorder="1" applyAlignment="1" applyProtection="1">
      <alignment horizontal="center" vertical="center"/>
      <protection locked="0"/>
    </xf>
    <xf numFmtId="0" fontId="47" fillId="12" borderId="52"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35" fillId="8" borderId="30" xfId="4" applyBorder="1" applyAlignment="1" applyProtection="1">
      <alignment horizontal="center"/>
      <protection locked="0"/>
    </xf>
    <xf numFmtId="0" fontId="35" fillId="8" borderId="53" xfId="4" applyBorder="1" applyAlignment="1" applyProtection="1">
      <alignment horizontal="center"/>
      <protection locked="0"/>
    </xf>
    <xf numFmtId="0" fontId="35" fillId="12" borderId="30" xfId="4" applyFill="1" applyBorder="1" applyAlignment="1" applyProtection="1">
      <alignment horizontal="center"/>
      <protection locked="0"/>
    </xf>
    <xf numFmtId="0" fontId="35" fillId="12" borderId="53" xfId="4" applyFill="1" applyBorder="1" applyAlignment="1" applyProtection="1">
      <alignment horizontal="center"/>
      <protection locked="0"/>
    </xf>
    <xf numFmtId="0" fontId="35" fillId="8" borderId="53" xfId="4" applyBorder="1" applyAlignment="1" applyProtection="1">
      <alignment horizontal="center" vertical="center" wrapText="1"/>
      <protection locked="0"/>
    </xf>
    <xf numFmtId="0" fontId="35" fillId="12" borderId="30" xfId="4" applyFill="1" applyBorder="1" applyAlignment="1" applyProtection="1">
      <alignment horizontal="center" vertical="center"/>
      <protection locked="0"/>
    </xf>
    <xf numFmtId="0" fontId="35" fillId="12" borderId="56" xfId="4" applyFill="1" applyBorder="1" applyAlignment="1" applyProtection="1">
      <alignment horizontal="center" vertical="center"/>
      <protection locked="0"/>
    </xf>
    <xf numFmtId="0" fontId="35" fillId="8" borderId="30" xfId="4" applyBorder="1" applyAlignment="1" applyProtection="1">
      <alignment horizontal="center" vertical="center"/>
      <protection locked="0"/>
    </xf>
    <xf numFmtId="0" fontId="35" fillId="8" borderId="56" xfId="4" applyBorder="1" applyAlignment="1" applyProtection="1">
      <alignment horizontal="center" vertical="center"/>
      <protection locked="0"/>
    </xf>
    <xf numFmtId="0" fontId="38" fillId="11" borderId="48" xfId="0" applyFont="1" applyFill="1" applyBorder="1" applyAlignment="1">
      <alignment horizontal="center" vertical="center"/>
    </xf>
    <xf numFmtId="0" fontId="35" fillId="8" borderId="56" xfId="4" applyBorder="1" applyAlignment="1" applyProtection="1">
      <alignment horizontal="center" vertical="center" wrapText="1"/>
      <protection locked="0"/>
    </xf>
    <xf numFmtId="0" fontId="0" fillId="10" borderId="62" xfId="0" applyFill="1" applyBorder="1" applyAlignment="1">
      <alignment horizontal="center" vertical="center"/>
    </xf>
    <xf numFmtId="0" fontId="0" fillId="10" borderId="63" xfId="0" applyFill="1" applyBorder="1" applyAlignment="1">
      <alignment horizontal="center" vertical="center"/>
    </xf>
    <xf numFmtId="0" fontId="0" fillId="10" borderId="18" xfId="0" applyFill="1" applyBorder="1" applyAlignment="1">
      <alignment horizontal="center" vertical="center"/>
    </xf>
    <xf numFmtId="0" fontId="0" fillId="0" borderId="11" xfId="0" applyBorder="1" applyAlignment="1">
      <alignment horizontal="left" vertical="center" wrapText="1"/>
    </xf>
    <xf numFmtId="0" fontId="38" fillId="11" borderId="56" xfId="0" applyFont="1" applyFill="1" applyBorder="1" applyAlignment="1">
      <alignment horizontal="center" vertical="center" wrapText="1"/>
    </xf>
    <xf numFmtId="0" fontId="0" fillId="0" borderId="11" xfId="0" applyBorder="1" applyAlignment="1">
      <alignment horizontal="center" vertical="center" wrapText="1"/>
    </xf>
    <xf numFmtId="0" fontId="35" fillId="8" borderId="40" xfId="4" applyBorder="1" applyAlignment="1" applyProtection="1">
      <alignment horizontal="center" vertical="center"/>
      <protection locked="0"/>
    </xf>
    <xf numFmtId="0" fontId="35" fillId="8" borderId="60" xfId="4" applyBorder="1" applyAlignment="1" applyProtection="1">
      <alignment horizontal="center" vertical="center"/>
      <protection locked="0"/>
    </xf>
    <xf numFmtId="0" fontId="35" fillId="9" borderId="40" xfId="4" applyFill="1" applyBorder="1" applyAlignment="1" applyProtection="1">
      <alignment horizontal="center" vertical="center"/>
      <protection locked="0"/>
    </xf>
    <xf numFmtId="0" fontId="35" fillId="9" borderId="60" xfId="4" applyFill="1" applyBorder="1" applyAlignment="1" applyProtection="1">
      <alignment horizontal="center" vertical="center"/>
      <protection locked="0"/>
    </xf>
    <xf numFmtId="0" fontId="35" fillId="8" borderId="37" xfId="4" applyBorder="1" applyAlignment="1" applyProtection="1">
      <alignment horizontal="center" vertical="center"/>
      <protection locked="0"/>
    </xf>
    <xf numFmtId="0" fontId="35" fillId="8" borderId="44" xfId="4" applyBorder="1" applyAlignment="1" applyProtection="1">
      <alignment horizontal="center" vertical="center"/>
      <protection locked="0"/>
    </xf>
    <xf numFmtId="0" fontId="35" fillId="12" borderId="40" xfId="4" applyFill="1" applyBorder="1" applyAlignment="1" applyProtection="1">
      <alignment horizontal="center" vertical="center"/>
      <protection locked="0"/>
    </xf>
    <xf numFmtId="0" fontId="35" fillId="12" borderId="60" xfId="4" applyFill="1" applyBorder="1" applyAlignment="1" applyProtection="1">
      <alignment horizontal="center" vertical="center"/>
      <protection locked="0"/>
    </xf>
    <xf numFmtId="0" fontId="35" fillId="12" borderId="37" xfId="4" applyFill="1" applyBorder="1" applyAlignment="1" applyProtection="1">
      <alignment horizontal="center" vertical="center"/>
      <protection locked="0"/>
    </xf>
    <xf numFmtId="0" fontId="35" fillId="12" borderId="44" xfId="4" applyFill="1" applyBorder="1" applyAlignment="1" applyProtection="1">
      <alignment horizontal="center" vertical="center"/>
      <protection locked="0"/>
    </xf>
    <xf numFmtId="10" fontId="35" fillId="12" borderId="30" xfId="4" applyNumberFormat="1" applyFill="1" applyBorder="1" applyAlignment="1" applyProtection="1">
      <alignment horizontal="center" vertical="center"/>
      <protection locked="0"/>
    </xf>
    <xf numFmtId="10" fontId="35" fillId="12" borderId="56" xfId="4" applyNumberFormat="1" applyFill="1" applyBorder="1" applyAlignment="1" applyProtection="1">
      <alignment horizontal="center" vertical="center"/>
      <protection locked="0"/>
    </xf>
    <xf numFmtId="0" fontId="0" fillId="10" borderId="40" xfId="0" applyFill="1" applyBorder="1" applyAlignment="1">
      <alignment horizontal="center" vertical="center" wrapText="1"/>
    </xf>
    <xf numFmtId="0" fontId="0" fillId="10" borderId="57" xfId="0" applyFill="1" applyBorder="1" applyAlignment="1">
      <alignment horizontal="center" vertical="center" wrapText="1"/>
    </xf>
    <xf numFmtId="0" fontId="0" fillId="10" borderId="60" xfId="0" applyFill="1" applyBorder="1" applyAlignment="1">
      <alignment horizontal="center" vertical="center" wrapText="1"/>
    </xf>
    <xf numFmtId="0" fontId="0" fillId="0" borderId="55" xfId="0" applyBorder="1" applyAlignment="1">
      <alignment horizontal="left" vertical="center" wrapText="1"/>
    </xf>
    <xf numFmtId="0" fontId="0" fillId="0" borderId="61" xfId="0" applyBorder="1" applyAlignment="1">
      <alignment horizontal="left" vertical="center" wrapText="1"/>
    </xf>
    <xf numFmtId="0" fontId="43" fillId="8" borderId="30" xfId="4" applyFont="1" applyBorder="1" applyAlignment="1" applyProtection="1">
      <alignment horizontal="center" vertical="center"/>
      <protection locked="0"/>
    </xf>
    <xf numFmtId="0" fontId="43" fillId="8" borderId="56" xfId="4" applyFont="1" applyBorder="1" applyAlignment="1" applyProtection="1">
      <alignment horizontal="center" vertical="center"/>
      <protection locked="0"/>
    </xf>
    <xf numFmtId="0" fontId="43" fillId="12" borderId="30" xfId="4" applyFont="1" applyFill="1" applyBorder="1" applyAlignment="1" applyProtection="1">
      <alignment horizontal="center" vertical="center"/>
      <protection locked="0"/>
    </xf>
    <xf numFmtId="0" fontId="43" fillId="12" borderId="56" xfId="4" applyFont="1" applyFill="1" applyBorder="1" applyAlignment="1" applyProtection="1">
      <alignment horizontal="center" vertical="center"/>
      <protection locked="0"/>
    </xf>
    <xf numFmtId="0" fontId="35" fillId="8" borderId="30" xfId="4" applyBorder="1" applyAlignment="1" applyProtection="1">
      <alignment horizontal="left" vertical="center" wrapText="1"/>
      <protection locked="0"/>
    </xf>
    <xf numFmtId="0" fontId="35" fillId="8" borderId="52" xfId="4" applyBorder="1" applyAlignment="1" applyProtection="1">
      <alignment horizontal="left" vertical="center" wrapText="1"/>
      <protection locked="0"/>
    </xf>
    <xf numFmtId="0" fontId="35" fillId="8" borderId="53" xfId="4" applyBorder="1" applyAlignment="1" applyProtection="1">
      <alignment horizontal="left" vertical="center" wrapText="1"/>
      <protection locked="0"/>
    </xf>
    <xf numFmtId="0" fontId="35" fillId="12" borderId="30" xfId="4" applyFill="1" applyBorder="1" applyAlignment="1" applyProtection="1">
      <alignment horizontal="left" vertical="center" wrapText="1"/>
      <protection locked="0"/>
    </xf>
    <xf numFmtId="0" fontId="35" fillId="12" borderId="52" xfId="4" applyFill="1" applyBorder="1" applyAlignment="1" applyProtection="1">
      <alignment horizontal="left" vertical="center" wrapText="1"/>
      <protection locked="0"/>
    </xf>
    <xf numFmtId="0" fontId="35" fillId="12" borderId="53" xfId="4" applyFill="1" applyBorder="1" applyAlignment="1" applyProtection="1">
      <alignment horizontal="left" vertical="center" wrapText="1"/>
      <protection locked="0"/>
    </xf>
    <xf numFmtId="0" fontId="57" fillId="10" borderId="40" xfId="0" applyFont="1" applyFill="1" applyBorder="1" applyAlignment="1">
      <alignment horizontal="left" vertical="center" wrapText="1"/>
    </xf>
    <xf numFmtId="0" fontId="57" fillId="10" borderId="60" xfId="0" applyFont="1" applyFill="1" applyBorder="1" applyAlignment="1">
      <alignment horizontal="left" vertical="center" wrapText="1"/>
    </xf>
    <xf numFmtId="0" fontId="58" fillId="11" borderId="60" xfId="0" applyFont="1" applyFill="1" applyBorder="1" applyAlignment="1">
      <alignment horizontal="center" vertical="center"/>
    </xf>
    <xf numFmtId="0" fontId="58" fillId="11" borderId="29" xfId="0" applyFont="1" applyFill="1" applyBorder="1" applyAlignment="1">
      <alignment horizontal="center" vertical="center"/>
    </xf>
    <xf numFmtId="0" fontId="58" fillId="11" borderId="10" xfId="0" applyFont="1" applyFill="1" applyBorder="1" applyAlignment="1">
      <alignment horizontal="center" vertical="center"/>
    </xf>
    <xf numFmtId="0" fontId="58" fillId="11" borderId="9" xfId="0" applyFont="1" applyFill="1" applyBorder="1" applyAlignment="1">
      <alignment horizontal="center" vertical="center"/>
    </xf>
    <xf numFmtId="0" fontId="58" fillId="11" borderId="49" xfId="0" applyFont="1" applyFill="1" applyBorder="1" applyAlignment="1">
      <alignment horizontal="center" vertical="center"/>
    </xf>
    <xf numFmtId="0" fontId="58" fillId="11" borderId="50" xfId="0" applyFont="1" applyFill="1" applyBorder="1" applyAlignment="1">
      <alignment horizontal="center" vertical="center"/>
    </xf>
    <xf numFmtId="0" fontId="58" fillId="11" borderId="41" xfId="0" applyFont="1" applyFill="1" applyBorder="1" applyAlignment="1">
      <alignment horizontal="center" vertical="center"/>
    </xf>
    <xf numFmtId="0" fontId="47" fillId="8" borderId="30" xfId="4" applyFont="1" applyBorder="1" applyAlignment="1" applyProtection="1">
      <alignment horizontal="center" vertical="center" wrapText="1"/>
      <protection locked="0"/>
    </xf>
    <xf numFmtId="0" fontId="47" fillId="8" borderId="52" xfId="4" applyFont="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47" fillId="12" borderId="52" xfId="4" applyFont="1" applyFill="1" applyBorder="1" applyAlignment="1" applyProtection="1">
      <alignment horizontal="center" vertical="center" wrapText="1"/>
      <protection locked="0"/>
    </xf>
    <xf numFmtId="0" fontId="58" fillId="11" borderId="56" xfId="0" applyFont="1" applyFill="1" applyBorder="1" applyAlignment="1">
      <alignment horizontal="center" vertical="center" wrapText="1"/>
    </xf>
    <xf numFmtId="0" fontId="51" fillId="8" borderId="30" xfId="4" applyFont="1" applyBorder="1" applyAlignment="1" applyProtection="1">
      <alignment horizontal="center" vertical="center"/>
      <protection locked="0"/>
    </xf>
    <xf numFmtId="0" fontId="51" fillId="8" borderId="56" xfId="4" applyFont="1" applyBorder="1" applyAlignment="1" applyProtection="1">
      <alignment horizontal="center" vertical="center"/>
      <protection locked="0"/>
    </xf>
    <xf numFmtId="0" fontId="51" fillId="12" borderId="30" xfId="4" applyFont="1" applyFill="1" applyBorder="1" applyAlignment="1" applyProtection="1">
      <alignment horizontal="center" vertical="center"/>
      <protection locked="0"/>
    </xf>
    <xf numFmtId="0" fontId="51" fillId="12" borderId="56" xfId="4" applyFont="1" applyFill="1" applyBorder="1" applyAlignment="1" applyProtection="1">
      <alignment horizontal="center" vertical="center"/>
      <protection locked="0"/>
    </xf>
    <xf numFmtId="0" fontId="57" fillId="0" borderId="57" xfId="0" applyFont="1" applyBorder="1" applyAlignment="1">
      <alignment horizontal="left" vertical="center" wrapText="1"/>
    </xf>
  </cellXfs>
  <cellStyles count="8">
    <cellStyle name="Bad" xfId="3" builtinId="27"/>
    <cellStyle name="Good" xfId="2" builtinId="26"/>
    <cellStyle name="Hyperlink" xfId="1" builtinId="8"/>
    <cellStyle name="Millares 2" xfId="6" xr:uid="{00000000-0005-0000-0000-000003000000}"/>
    <cellStyle name="Neutral" xfId="4" builtinId="28"/>
    <cellStyle name="Normal" xfId="0" builtinId="0"/>
    <cellStyle name="Normal 2" xfId="5" xr:uid="{00000000-0005-0000-0000-000006000000}"/>
    <cellStyle name="Normal 3" xfId="7"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ustomXml" Target="../ink/ink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254000</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193675"/>
          <a:ext cx="927100" cy="5842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7</xdr:row>
          <xdr:rowOff>285750</xdr:rowOff>
        </xdr:from>
        <xdr:to>
          <xdr:col>6</xdr:col>
          <xdr:colOff>508000</xdr:colOff>
          <xdr:row>7</xdr:row>
          <xdr:rowOff>438150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4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50800</xdr:rowOff>
        </xdr:from>
        <xdr:to>
          <xdr:col>5</xdr:col>
          <xdr:colOff>1866900</xdr:colOff>
          <xdr:row>7</xdr:row>
          <xdr:rowOff>247650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4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11</xdr:row>
          <xdr:rowOff>39669</xdr:rowOff>
        </xdr:from>
        <xdr:to>
          <xdr:col>3</xdr:col>
          <xdr:colOff>955850</xdr:colOff>
          <xdr:row>12</xdr:row>
          <xdr:rowOff>56730</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3373594" y="3722669"/>
              <a:ext cx="1019194" cy="2517374"/>
              <a:chOff x="3057523" y="5286375"/>
              <a:chExt cx="1066800" cy="219075"/>
            </a:xfrm>
          </xdr:grpSpPr>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400-000003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400-000004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12</xdr:row>
          <xdr:rowOff>28155</xdr:rowOff>
        </xdr:from>
        <xdr:to>
          <xdr:col>3</xdr:col>
          <xdr:colOff>955850</xdr:colOff>
          <xdr:row>13</xdr:row>
          <xdr:rowOff>45636</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3373594" y="6211468"/>
              <a:ext cx="1019194" cy="1414481"/>
              <a:chOff x="3057523" y="5286375"/>
              <a:chExt cx="1066800" cy="219075"/>
            </a:xfrm>
          </xdr:grpSpPr>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400-000005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70" name="Check Box 6" hidden="1">
                <a:extLst>
                  <a:ext uri="{63B3BB69-23CF-44E3-9099-C40C66FF867C}">
                    <a14:compatExt spid="_x0000_s36870"/>
                  </a:ext>
                  <a:ext uri="{FF2B5EF4-FFF2-40B4-BE49-F238E27FC236}">
                    <a16:creationId xmlns:a16="http://schemas.microsoft.com/office/drawing/2014/main" id="{00000000-0008-0000-0400-000006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13</xdr:row>
          <xdr:rowOff>17061</xdr:rowOff>
        </xdr:from>
        <xdr:to>
          <xdr:col>3</xdr:col>
          <xdr:colOff>955850</xdr:colOff>
          <xdr:row>14</xdr:row>
          <xdr:rowOff>42076</xdr:rowOff>
        </xdr:to>
        <xdr:grpSp>
          <xdr:nvGrpSpPr>
            <xdr:cNvPr id="10" name="Group 9">
              <a:extLst>
                <a:ext uri="{FF2B5EF4-FFF2-40B4-BE49-F238E27FC236}">
                  <a16:creationId xmlns:a16="http://schemas.microsoft.com/office/drawing/2014/main" id="{00000000-0008-0000-0400-00000A000000}"/>
                </a:ext>
              </a:extLst>
            </xdr:cNvPr>
            <xdr:cNvGrpSpPr/>
          </xdr:nvGrpSpPr>
          <xdr:grpSpPr>
            <a:xfrm>
              <a:off x="3373594" y="7597374"/>
              <a:ext cx="1019194" cy="279015"/>
              <a:chOff x="3057523" y="5286375"/>
              <a:chExt cx="1066800" cy="219075"/>
            </a:xfrm>
          </xdr:grpSpPr>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0400-000007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72" name="Check Box 8" hidden="1">
                <a:extLst>
                  <a:ext uri="{63B3BB69-23CF-44E3-9099-C40C66FF867C}">
                    <a14:compatExt spid="_x0000_s36872"/>
                  </a:ext>
                  <a:ext uri="{FF2B5EF4-FFF2-40B4-BE49-F238E27FC236}">
                    <a16:creationId xmlns:a16="http://schemas.microsoft.com/office/drawing/2014/main" id="{00000000-0008-0000-0400-000008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14</xdr:row>
          <xdr:rowOff>13501</xdr:rowOff>
        </xdr:from>
        <xdr:to>
          <xdr:col>3</xdr:col>
          <xdr:colOff>955850</xdr:colOff>
          <xdr:row>14</xdr:row>
          <xdr:rowOff>232576</xdr:rowOff>
        </xdr:to>
        <xdr:grpSp>
          <xdr:nvGrpSpPr>
            <xdr:cNvPr id="13" name="Group 12">
              <a:extLst>
                <a:ext uri="{FF2B5EF4-FFF2-40B4-BE49-F238E27FC236}">
                  <a16:creationId xmlns:a16="http://schemas.microsoft.com/office/drawing/2014/main" id="{00000000-0008-0000-0400-00000D000000}"/>
                </a:ext>
              </a:extLst>
            </xdr:cNvPr>
            <xdr:cNvGrpSpPr/>
          </xdr:nvGrpSpPr>
          <xdr:grpSpPr>
            <a:xfrm>
              <a:off x="3373594" y="7847814"/>
              <a:ext cx="1019194" cy="219075"/>
              <a:chOff x="3057523" y="5286375"/>
              <a:chExt cx="1066800" cy="219075"/>
            </a:xfrm>
          </xdr:grpSpPr>
          <xdr:sp macro="" textlink="">
            <xdr:nvSpPr>
              <xdr:cNvPr id="36873" name="Check Box 9" hidden="1">
                <a:extLst>
                  <a:ext uri="{63B3BB69-23CF-44E3-9099-C40C66FF867C}">
                    <a14:compatExt spid="_x0000_s36873"/>
                  </a:ext>
                  <a:ext uri="{FF2B5EF4-FFF2-40B4-BE49-F238E27FC236}">
                    <a16:creationId xmlns:a16="http://schemas.microsoft.com/office/drawing/2014/main" id="{00000000-0008-0000-0400-000009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74" name="Check Box 10" hidden="1">
                <a:extLst>
                  <a:ext uri="{63B3BB69-23CF-44E3-9099-C40C66FF867C}">
                    <a14:compatExt spid="_x0000_s36874"/>
                  </a:ext>
                  <a:ext uri="{FF2B5EF4-FFF2-40B4-BE49-F238E27FC236}">
                    <a16:creationId xmlns:a16="http://schemas.microsoft.com/office/drawing/2014/main" id="{00000000-0008-0000-0400-00000A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10</xdr:row>
          <xdr:rowOff>31505</xdr:rowOff>
        </xdr:from>
        <xdr:to>
          <xdr:col>4</xdr:col>
          <xdr:colOff>878392</xdr:colOff>
          <xdr:row>11</xdr:row>
          <xdr:rowOff>68244</xdr:rowOff>
        </xdr:to>
        <xdr:grpSp>
          <xdr:nvGrpSpPr>
            <xdr:cNvPr id="16" name="Group 15">
              <a:extLst>
                <a:ext uri="{FF2B5EF4-FFF2-40B4-BE49-F238E27FC236}">
                  <a16:creationId xmlns:a16="http://schemas.microsoft.com/office/drawing/2014/main" id="{00000000-0008-0000-0400-000010000000}"/>
                </a:ext>
              </a:extLst>
            </xdr:cNvPr>
            <xdr:cNvGrpSpPr/>
          </xdr:nvGrpSpPr>
          <xdr:grpSpPr>
            <a:xfrm>
              <a:off x="5650088" y="3317630"/>
              <a:ext cx="1030617" cy="433614"/>
              <a:chOff x="3057526" y="5286375"/>
              <a:chExt cx="1066801" cy="219075"/>
            </a:xfrm>
          </xdr:grpSpPr>
          <xdr:sp macro="" textlink="">
            <xdr:nvSpPr>
              <xdr:cNvPr id="36875" name="Check Box 11" hidden="1">
                <a:extLst>
                  <a:ext uri="{63B3BB69-23CF-44E3-9099-C40C66FF867C}">
                    <a14:compatExt spid="_x0000_s36875"/>
                  </a:ext>
                  <a:ext uri="{FF2B5EF4-FFF2-40B4-BE49-F238E27FC236}">
                    <a16:creationId xmlns:a16="http://schemas.microsoft.com/office/drawing/2014/main" id="{00000000-0008-0000-0400-00000B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76" name="Check Box 12" hidden="1">
                <a:extLst>
                  <a:ext uri="{63B3BB69-23CF-44E3-9099-C40C66FF867C}">
                    <a14:compatExt spid="_x0000_s36876"/>
                  </a:ext>
                  <a:ext uri="{FF2B5EF4-FFF2-40B4-BE49-F238E27FC236}">
                    <a16:creationId xmlns:a16="http://schemas.microsoft.com/office/drawing/2014/main" id="{00000000-0008-0000-0400-00000C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11</xdr:row>
          <xdr:rowOff>44682</xdr:rowOff>
        </xdr:from>
        <xdr:to>
          <xdr:col>4</xdr:col>
          <xdr:colOff>878392</xdr:colOff>
          <xdr:row>12</xdr:row>
          <xdr:rowOff>61743</xdr:rowOff>
        </xdr:to>
        <xdr:grpSp>
          <xdr:nvGrpSpPr>
            <xdr:cNvPr id="19" name="Group 18">
              <a:extLst>
                <a:ext uri="{FF2B5EF4-FFF2-40B4-BE49-F238E27FC236}">
                  <a16:creationId xmlns:a16="http://schemas.microsoft.com/office/drawing/2014/main" id="{00000000-0008-0000-0400-000013000000}"/>
                </a:ext>
              </a:extLst>
            </xdr:cNvPr>
            <xdr:cNvGrpSpPr/>
          </xdr:nvGrpSpPr>
          <xdr:grpSpPr>
            <a:xfrm>
              <a:off x="5650088" y="3727682"/>
              <a:ext cx="1030617" cy="2517374"/>
              <a:chOff x="3057526" y="5286375"/>
              <a:chExt cx="1066801" cy="219075"/>
            </a:xfrm>
          </xdr:grpSpPr>
          <xdr:sp macro="" textlink="">
            <xdr:nvSpPr>
              <xdr:cNvPr id="36877" name="Check Box 13" hidden="1">
                <a:extLst>
                  <a:ext uri="{63B3BB69-23CF-44E3-9099-C40C66FF867C}">
                    <a14:compatExt spid="_x0000_s36877"/>
                  </a:ext>
                  <a:ext uri="{FF2B5EF4-FFF2-40B4-BE49-F238E27FC236}">
                    <a16:creationId xmlns:a16="http://schemas.microsoft.com/office/drawing/2014/main" id="{00000000-0008-0000-0400-00000D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78" name="Check Box 14" hidden="1">
                <a:extLst>
                  <a:ext uri="{63B3BB69-23CF-44E3-9099-C40C66FF867C}">
                    <a14:compatExt spid="_x0000_s36878"/>
                  </a:ext>
                  <a:ext uri="{FF2B5EF4-FFF2-40B4-BE49-F238E27FC236}">
                    <a16:creationId xmlns:a16="http://schemas.microsoft.com/office/drawing/2014/main" id="{00000000-0008-0000-0400-00000E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15</xdr:row>
          <xdr:rowOff>11199</xdr:rowOff>
        </xdr:from>
        <xdr:to>
          <xdr:col>3</xdr:col>
          <xdr:colOff>955850</xdr:colOff>
          <xdr:row>16</xdr:row>
          <xdr:rowOff>36216</xdr:rowOff>
        </xdr:to>
        <xdr:grpSp>
          <xdr:nvGrpSpPr>
            <xdr:cNvPr id="22" name="Group 21">
              <a:extLst>
                <a:ext uri="{FF2B5EF4-FFF2-40B4-BE49-F238E27FC236}">
                  <a16:creationId xmlns:a16="http://schemas.microsoft.com/office/drawing/2014/main" id="{00000000-0008-0000-0400-000016000000}"/>
                </a:ext>
              </a:extLst>
            </xdr:cNvPr>
            <xdr:cNvGrpSpPr/>
          </xdr:nvGrpSpPr>
          <xdr:grpSpPr>
            <a:xfrm>
              <a:off x="3373594" y="10718887"/>
              <a:ext cx="1019194" cy="279017"/>
              <a:chOff x="3057523" y="5286375"/>
              <a:chExt cx="1066800" cy="219075"/>
            </a:xfrm>
          </xdr:grpSpPr>
          <xdr:sp macro="" textlink="">
            <xdr:nvSpPr>
              <xdr:cNvPr id="36879" name="Check Box 15" hidden="1">
                <a:extLst>
                  <a:ext uri="{63B3BB69-23CF-44E3-9099-C40C66FF867C}">
                    <a14:compatExt spid="_x0000_s36879"/>
                  </a:ext>
                  <a:ext uri="{FF2B5EF4-FFF2-40B4-BE49-F238E27FC236}">
                    <a16:creationId xmlns:a16="http://schemas.microsoft.com/office/drawing/2014/main" id="{00000000-0008-0000-0400-00000F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80" name="Check Box 16" hidden="1">
                <a:extLst>
                  <a:ext uri="{63B3BB69-23CF-44E3-9099-C40C66FF867C}">
                    <a14:compatExt spid="_x0000_s36880"/>
                  </a:ext>
                  <a:ext uri="{FF2B5EF4-FFF2-40B4-BE49-F238E27FC236}">
                    <a16:creationId xmlns:a16="http://schemas.microsoft.com/office/drawing/2014/main" id="{00000000-0008-0000-0400-000010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16</xdr:row>
          <xdr:rowOff>7641</xdr:rowOff>
        </xdr:from>
        <xdr:to>
          <xdr:col>3</xdr:col>
          <xdr:colOff>955850</xdr:colOff>
          <xdr:row>17</xdr:row>
          <xdr:rowOff>34750</xdr:rowOff>
        </xdr:to>
        <xdr:grpSp>
          <xdr:nvGrpSpPr>
            <xdr:cNvPr id="25" name="Group 24">
              <a:extLst>
                <a:ext uri="{FF2B5EF4-FFF2-40B4-BE49-F238E27FC236}">
                  <a16:creationId xmlns:a16="http://schemas.microsoft.com/office/drawing/2014/main" id="{00000000-0008-0000-0400-000019000000}"/>
                </a:ext>
              </a:extLst>
            </xdr:cNvPr>
            <xdr:cNvGrpSpPr/>
          </xdr:nvGrpSpPr>
          <xdr:grpSpPr>
            <a:xfrm>
              <a:off x="3373594" y="10969329"/>
              <a:ext cx="1019194" cy="2519484"/>
              <a:chOff x="3057523" y="5286375"/>
              <a:chExt cx="1066800" cy="219075"/>
            </a:xfrm>
          </xdr:grpSpPr>
          <xdr:sp macro="" textlink="">
            <xdr:nvSpPr>
              <xdr:cNvPr id="36881" name="Check Box 17" hidden="1">
                <a:extLst>
                  <a:ext uri="{63B3BB69-23CF-44E3-9099-C40C66FF867C}">
                    <a14:compatExt spid="_x0000_s36881"/>
                  </a:ext>
                  <a:ext uri="{FF2B5EF4-FFF2-40B4-BE49-F238E27FC236}">
                    <a16:creationId xmlns:a16="http://schemas.microsoft.com/office/drawing/2014/main" id="{00000000-0008-0000-0400-000011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82" name="Check Box 18" hidden="1">
                <a:extLst>
                  <a:ext uri="{63B3BB69-23CF-44E3-9099-C40C66FF867C}">
                    <a14:compatExt spid="_x0000_s36882"/>
                  </a:ext>
                  <a:ext uri="{FF2B5EF4-FFF2-40B4-BE49-F238E27FC236}">
                    <a16:creationId xmlns:a16="http://schemas.microsoft.com/office/drawing/2014/main" id="{00000000-0008-0000-0400-000012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17</xdr:row>
          <xdr:rowOff>6175</xdr:rowOff>
        </xdr:from>
        <xdr:to>
          <xdr:col>3</xdr:col>
          <xdr:colOff>955850</xdr:colOff>
          <xdr:row>18</xdr:row>
          <xdr:rowOff>31190</xdr:rowOff>
        </xdr:to>
        <xdr:grpSp>
          <xdr:nvGrpSpPr>
            <xdr:cNvPr id="28" name="Group 27">
              <a:extLst>
                <a:ext uri="{FF2B5EF4-FFF2-40B4-BE49-F238E27FC236}">
                  <a16:creationId xmlns:a16="http://schemas.microsoft.com/office/drawing/2014/main" id="{00000000-0008-0000-0400-00001C000000}"/>
                </a:ext>
              </a:extLst>
            </xdr:cNvPr>
            <xdr:cNvGrpSpPr/>
          </xdr:nvGrpSpPr>
          <xdr:grpSpPr>
            <a:xfrm>
              <a:off x="3373594" y="13460238"/>
              <a:ext cx="1019194" cy="279015"/>
              <a:chOff x="3057523" y="5286375"/>
              <a:chExt cx="1066800" cy="219075"/>
            </a:xfrm>
          </xdr:grpSpPr>
          <xdr:sp macro="" textlink="">
            <xdr:nvSpPr>
              <xdr:cNvPr id="36883" name="Check Box 19" hidden="1">
                <a:extLst>
                  <a:ext uri="{63B3BB69-23CF-44E3-9099-C40C66FF867C}">
                    <a14:compatExt spid="_x0000_s36883"/>
                  </a:ext>
                  <a:ext uri="{FF2B5EF4-FFF2-40B4-BE49-F238E27FC236}">
                    <a16:creationId xmlns:a16="http://schemas.microsoft.com/office/drawing/2014/main" id="{00000000-0008-0000-0400-000013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84" name="Check Box 20" hidden="1">
                <a:extLst>
                  <a:ext uri="{63B3BB69-23CF-44E3-9099-C40C66FF867C}">
                    <a14:compatExt spid="_x0000_s36884"/>
                  </a:ext>
                  <a:ext uri="{FF2B5EF4-FFF2-40B4-BE49-F238E27FC236}">
                    <a16:creationId xmlns:a16="http://schemas.microsoft.com/office/drawing/2014/main" id="{00000000-0008-0000-0400-000014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18</xdr:row>
          <xdr:rowOff>2615</xdr:rowOff>
        </xdr:from>
        <xdr:to>
          <xdr:col>3</xdr:col>
          <xdr:colOff>955850</xdr:colOff>
          <xdr:row>19</xdr:row>
          <xdr:rowOff>27632</xdr:rowOff>
        </xdr:to>
        <xdr:grpSp>
          <xdr:nvGrpSpPr>
            <xdr:cNvPr id="31" name="Group 30">
              <a:extLst>
                <a:ext uri="{FF2B5EF4-FFF2-40B4-BE49-F238E27FC236}">
                  <a16:creationId xmlns:a16="http://schemas.microsoft.com/office/drawing/2014/main" id="{00000000-0008-0000-0400-00001F000000}"/>
                </a:ext>
              </a:extLst>
            </xdr:cNvPr>
            <xdr:cNvGrpSpPr/>
          </xdr:nvGrpSpPr>
          <xdr:grpSpPr>
            <a:xfrm>
              <a:off x="3373594" y="13710678"/>
              <a:ext cx="1019194" cy="279017"/>
              <a:chOff x="3057523" y="5286375"/>
              <a:chExt cx="1066800" cy="219075"/>
            </a:xfrm>
          </xdr:grpSpPr>
          <xdr:sp macro="" textlink="">
            <xdr:nvSpPr>
              <xdr:cNvPr id="36885" name="Check Box 21" hidden="1">
                <a:extLst>
                  <a:ext uri="{63B3BB69-23CF-44E3-9099-C40C66FF867C}">
                    <a14:compatExt spid="_x0000_s36885"/>
                  </a:ext>
                  <a:ext uri="{FF2B5EF4-FFF2-40B4-BE49-F238E27FC236}">
                    <a16:creationId xmlns:a16="http://schemas.microsoft.com/office/drawing/2014/main" id="{00000000-0008-0000-0400-000015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86" name="Check Box 22" hidden="1">
                <a:extLst>
                  <a:ext uri="{63B3BB69-23CF-44E3-9099-C40C66FF867C}">
                    <a14:compatExt spid="_x0000_s36886"/>
                  </a:ext>
                  <a:ext uri="{FF2B5EF4-FFF2-40B4-BE49-F238E27FC236}">
                    <a16:creationId xmlns:a16="http://schemas.microsoft.com/office/drawing/2014/main" id="{00000000-0008-0000-0400-000016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18</xdr:row>
          <xdr:rowOff>250265</xdr:rowOff>
        </xdr:from>
        <xdr:to>
          <xdr:col>3</xdr:col>
          <xdr:colOff>955850</xdr:colOff>
          <xdr:row>20</xdr:row>
          <xdr:rowOff>28468</xdr:rowOff>
        </xdr:to>
        <xdr:grpSp>
          <xdr:nvGrpSpPr>
            <xdr:cNvPr id="34" name="Group 33">
              <a:extLst>
                <a:ext uri="{FF2B5EF4-FFF2-40B4-BE49-F238E27FC236}">
                  <a16:creationId xmlns:a16="http://schemas.microsoft.com/office/drawing/2014/main" id="{00000000-0008-0000-0400-000022000000}"/>
                </a:ext>
              </a:extLst>
            </xdr:cNvPr>
            <xdr:cNvGrpSpPr/>
          </xdr:nvGrpSpPr>
          <xdr:grpSpPr>
            <a:xfrm>
              <a:off x="3373594" y="13958328"/>
              <a:ext cx="1019194" cy="2397578"/>
              <a:chOff x="3057523" y="5286375"/>
              <a:chExt cx="1066800" cy="219075"/>
            </a:xfrm>
          </xdr:grpSpPr>
          <xdr:sp macro="" textlink="">
            <xdr:nvSpPr>
              <xdr:cNvPr id="36887" name="Check Box 23" hidden="1">
                <a:extLst>
                  <a:ext uri="{63B3BB69-23CF-44E3-9099-C40C66FF867C}">
                    <a14:compatExt spid="_x0000_s36887"/>
                  </a:ext>
                  <a:ext uri="{FF2B5EF4-FFF2-40B4-BE49-F238E27FC236}">
                    <a16:creationId xmlns:a16="http://schemas.microsoft.com/office/drawing/2014/main" id="{00000000-0008-0000-0400-000017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88" name="Check Box 24" hidden="1">
                <a:extLst>
                  <a:ext uri="{63B3BB69-23CF-44E3-9099-C40C66FF867C}">
                    <a14:compatExt spid="_x0000_s36888"/>
                  </a:ext>
                  <a:ext uri="{FF2B5EF4-FFF2-40B4-BE49-F238E27FC236}">
                    <a16:creationId xmlns:a16="http://schemas.microsoft.com/office/drawing/2014/main" id="{00000000-0008-0000-0400-000018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19</xdr:row>
          <xdr:rowOff>2361257</xdr:rowOff>
        </xdr:from>
        <xdr:to>
          <xdr:col>3</xdr:col>
          <xdr:colOff>955850</xdr:colOff>
          <xdr:row>21</xdr:row>
          <xdr:rowOff>27212</xdr:rowOff>
        </xdr:to>
        <xdr:grpSp>
          <xdr:nvGrpSpPr>
            <xdr:cNvPr id="37" name="Group 36">
              <a:extLst>
                <a:ext uri="{FF2B5EF4-FFF2-40B4-BE49-F238E27FC236}">
                  <a16:creationId xmlns:a16="http://schemas.microsoft.com/office/drawing/2014/main" id="{00000000-0008-0000-0400-000025000000}"/>
                </a:ext>
              </a:extLst>
            </xdr:cNvPr>
            <xdr:cNvGrpSpPr/>
          </xdr:nvGrpSpPr>
          <xdr:grpSpPr>
            <a:xfrm>
              <a:off x="3373594" y="16323320"/>
              <a:ext cx="1019194" cy="2888830"/>
              <a:chOff x="3057523" y="5286375"/>
              <a:chExt cx="1066800" cy="219075"/>
            </a:xfrm>
          </xdr:grpSpPr>
          <xdr:sp macro="" textlink="">
            <xdr:nvSpPr>
              <xdr:cNvPr id="36889" name="Check Box 25" hidden="1">
                <a:extLst>
                  <a:ext uri="{63B3BB69-23CF-44E3-9099-C40C66FF867C}">
                    <a14:compatExt spid="_x0000_s36889"/>
                  </a:ext>
                  <a:ext uri="{FF2B5EF4-FFF2-40B4-BE49-F238E27FC236}">
                    <a16:creationId xmlns:a16="http://schemas.microsoft.com/office/drawing/2014/main" id="{00000000-0008-0000-0400-000019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90" name="Check Box 26" hidden="1">
                <a:extLst>
                  <a:ext uri="{63B3BB69-23CF-44E3-9099-C40C66FF867C}">
                    <a14:compatExt spid="_x0000_s36890"/>
                  </a:ext>
                  <a:ext uri="{FF2B5EF4-FFF2-40B4-BE49-F238E27FC236}">
                    <a16:creationId xmlns:a16="http://schemas.microsoft.com/office/drawing/2014/main" id="{00000000-0008-0000-0400-00001A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20</xdr:row>
          <xdr:rowOff>2857393</xdr:rowOff>
        </xdr:from>
        <xdr:to>
          <xdr:col>3</xdr:col>
          <xdr:colOff>955850</xdr:colOff>
          <xdr:row>21</xdr:row>
          <xdr:rowOff>217712</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373594" y="19184831"/>
              <a:ext cx="1019194" cy="217819"/>
              <a:chOff x="3057523" y="5286375"/>
              <a:chExt cx="1066800" cy="219075"/>
            </a:xfrm>
          </xdr:grpSpPr>
          <xdr:sp macro="" textlink="">
            <xdr:nvSpPr>
              <xdr:cNvPr id="36891" name="Check Box 27" hidden="1">
                <a:extLst>
                  <a:ext uri="{63B3BB69-23CF-44E3-9099-C40C66FF867C}">
                    <a14:compatExt spid="_x0000_s36891"/>
                  </a:ext>
                  <a:ext uri="{FF2B5EF4-FFF2-40B4-BE49-F238E27FC236}">
                    <a16:creationId xmlns:a16="http://schemas.microsoft.com/office/drawing/2014/main" id="{00000000-0008-0000-0400-00001B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92" name="Check Box 28" hidden="1">
                <a:extLst>
                  <a:ext uri="{63B3BB69-23CF-44E3-9099-C40C66FF867C}">
                    <a14:compatExt spid="_x0000_s36892"/>
                  </a:ext>
                  <a:ext uri="{FF2B5EF4-FFF2-40B4-BE49-F238E27FC236}">
                    <a16:creationId xmlns:a16="http://schemas.microsoft.com/office/drawing/2014/main" id="{00000000-0008-0000-0400-00001C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21</xdr:row>
          <xdr:rowOff>2132237</xdr:rowOff>
        </xdr:from>
        <xdr:to>
          <xdr:col>3</xdr:col>
          <xdr:colOff>955850</xdr:colOff>
          <xdr:row>23</xdr:row>
          <xdr:rowOff>21978</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373594" y="21317175"/>
              <a:ext cx="1019194" cy="278928"/>
              <a:chOff x="3057523" y="5286375"/>
              <a:chExt cx="1066800" cy="219075"/>
            </a:xfrm>
          </xdr:grpSpPr>
          <xdr:sp macro="" textlink="">
            <xdr:nvSpPr>
              <xdr:cNvPr id="36893" name="Check Box 29" hidden="1">
                <a:extLst>
                  <a:ext uri="{63B3BB69-23CF-44E3-9099-C40C66FF867C}">
                    <a14:compatExt spid="_x0000_s36893"/>
                  </a:ext>
                  <a:ext uri="{FF2B5EF4-FFF2-40B4-BE49-F238E27FC236}">
                    <a16:creationId xmlns:a16="http://schemas.microsoft.com/office/drawing/2014/main" id="{00000000-0008-0000-0400-00001D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94" name="Check Box 30" hidden="1">
                <a:extLst>
                  <a:ext uri="{63B3BB69-23CF-44E3-9099-C40C66FF867C}">
                    <a14:compatExt spid="_x0000_s36894"/>
                  </a:ext>
                  <a:ext uri="{FF2B5EF4-FFF2-40B4-BE49-F238E27FC236}">
                    <a16:creationId xmlns:a16="http://schemas.microsoft.com/office/drawing/2014/main" id="{00000000-0008-0000-0400-00001E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22</xdr:row>
          <xdr:rowOff>244613</xdr:rowOff>
        </xdr:from>
        <xdr:to>
          <xdr:col>3</xdr:col>
          <xdr:colOff>955850</xdr:colOff>
          <xdr:row>24</xdr:row>
          <xdr:rowOff>10466</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373594" y="21564738"/>
              <a:ext cx="1019194" cy="1607353"/>
              <a:chOff x="3057523" y="5286375"/>
              <a:chExt cx="1066800" cy="219075"/>
            </a:xfrm>
          </xdr:grpSpPr>
          <xdr:sp macro="" textlink="">
            <xdr:nvSpPr>
              <xdr:cNvPr id="36895" name="Check Box 31" hidden="1">
                <a:extLst>
                  <a:ext uri="{63B3BB69-23CF-44E3-9099-C40C66FF867C}">
                    <a14:compatExt spid="_x0000_s36895"/>
                  </a:ext>
                  <a:ext uri="{FF2B5EF4-FFF2-40B4-BE49-F238E27FC236}">
                    <a16:creationId xmlns:a16="http://schemas.microsoft.com/office/drawing/2014/main" id="{00000000-0008-0000-0400-00001F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96" name="Check Box 32" hidden="1">
                <a:extLst>
                  <a:ext uri="{63B3BB69-23CF-44E3-9099-C40C66FF867C}">
                    <a14:compatExt spid="_x0000_s36896"/>
                  </a:ext>
                  <a:ext uri="{FF2B5EF4-FFF2-40B4-BE49-F238E27FC236}">
                    <a16:creationId xmlns:a16="http://schemas.microsoft.com/office/drawing/2014/main" id="{00000000-0008-0000-0400-000020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23</xdr:row>
          <xdr:rowOff>1574553</xdr:rowOff>
        </xdr:from>
        <xdr:to>
          <xdr:col>3</xdr:col>
          <xdr:colOff>955850</xdr:colOff>
          <xdr:row>25</xdr:row>
          <xdr:rowOff>6906</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373594" y="23148678"/>
              <a:ext cx="1019194" cy="273853"/>
              <a:chOff x="3057523" y="5286375"/>
              <a:chExt cx="1066800" cy="219075"/>
            </a:xfrm>
          </xdr:grpSpPr>
          <xdr:sp macro="" textlink="">
            <xdr:nvSpPr>
              <xdr:cNvPr id="36897" name="Check Box 33" hidden="1">
                <a:extLst>
                  <a:ext uri="{63B3BB69-23CF-44E3-9099-C40C66FF867C}">
                    <a14:compatExt spid="_x0000_s36897"/>
                  </a:ext>
                  <a:ext uri="{FF2B5EF4-FFF2-40B4-BE49-F238E27FC236}">
                    <a16:creationId xmlns:a16="http://schemas.microsoft.com/office/drawing/2014/main" id="{00000000-0008-0000-0400-000021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898" name="Check Box 34" hidden="1">
                <a:extLst>
                  <a:ext uri="{63B3BB69-23CF-44E3-9099-C40C66FF867C}">
                    <a14:compatExt spid="_x0000_s36898"/>
                  </a:ext>
                  <a:ext uri="{FF2B5EF4-FFF2-40B4-BE49-F238E27FC236}">
                    <a16:creationId xmlns:a16="http://schemas.microsoft.com/office/drawing/2014/main" id="{00000000-0008-0000-0400-000022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23</xdr:row>
          <xdr:rowOff>1574553</xdr:rowOff>
        </xdr:from>
        <xdr:to>
          <xdr:col>4</xdr:col>
          <xdr:colOff>878392</xdr:colOff>
          <xdr:row>25</xdr:row>
          <xdr:rowOff>6906</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650088" y="23148678"/>
              <a:ext cx="1030617" cy="273853"/>
              <a:chOff x="3057526" y="5286375"/>
              <a:chExt cx="1066801" cy="219075"/>
            </a:xfrm>
          </xdr:grpSpPr>
          <xdr:sp macro="" textlink="">
            <xdr:nvSpPr>
              <xdr:cNvPr id="36899" name="Check Box 35" hidden="1">
                <a:extLst>
                  <a:ext uri="{63B3BB69-23CF-44E3-9099-C40C66FF867C}">
                    <a14:compatExt spid="_x0000_s36899"/>
                  </a:ext>
                  <a:ext uri="{FF2B5EF4-FFF2-40B4-BE49-F238E27FC236}">
                    <a16:creationId xmlns:a16="http://schemas.microsoft.com/office/drawing/2014/main" id="{00000000-0008-0000-0400-000023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00" name="Check Box 36" hidden="1">
                <a:extLst>
                  <a:ext uri="{63B3BB69-23CF-44E3-9099-C40C66FF867C}">
                    <a14:compatExt spid="_x0000_s36900"/>
                  </a:ext>
                  <a:ext uri="{FF2B5EF4-FFF2-40B4-BE49-F238E27FC236}">
                    <a16:creationId xmlns:a16="http://schemas.microsoft.com/office/drawing/2014/main" id="{00000000-0008-0000-0400-000024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22</xdr:row>
          <xdr:rowOff>244613</xdr:rowOff>
        </xdr:from>
        <xdr:to>
          <xdr:col>4</xdr:col>
          <xdr:colOff>878392</xdr:colOff>
          <xdr:row>24</xdr:row>
          <xdr:rowOff>10466</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650088" y="21564738"/>
              <a:ext cx="1030617" cy="1607353"/>
              <a:chOff x="3057526" y="5286375"/>
              <a:chExt cx="1066801" cy="219075"/>
            </a:xfrm>
          </xdr:grpSpPr>
          <xdr:sp macro="" textlink="">
            <xdr:nvSpPr>
              <xdr:cNvPr id="36901" name="Check Box 37" hidden="1">
                <a:extLst>
                  <a:ext uri="{63B3BB69-23CF-44E3-9099-C40C66FF867C}">
                    <a14:compatExt spid="_x0000_s36901"/>
                  </a:ext>
                  <a:ext uri="{FF2B5EF4-FFF2-40B4-BE49-F238E27FC236}">
                    <a16:creationId xmlns:a16="http://schemas.microsoft.com/office/drawing/2014/main" id="{00000000-0008-0000-0400-000025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02" name="Check Box 38" hidden="1">
                <a:extLst>
                  <a:ext uri="{63B3BB69-23CF-44E3-9099-C40C66FF867C}">
                    <a14:compatExt spid="_x0000_s36902"/>
                  </a:ext>
                  <a:ext uri="{FF2B5EF4-FFF2-40B4-BE49-F238E27FC236}">
                    <a16:creationId xmlns:a16="http://schemas.microsoft.com/office/drawing/2014/main" id="{00000000-0008-0000-0400-000026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21</xdr:row>
          <xdr:rowOff>2132237</xdr:rowOff>
        </xdr:from>
        <xdr:to>
          <xdr:col>4</xdr:col>
          <xdr:colOff>878392</xdr:colOff>
          <xdr:row>23</xdr:row>
          <xdr:rowOff>21978</xdr:rowOff>
        </xdr:to>
        <xdr:grpSp>
          <xdr:nvGrpSpPr>
            <xdr:cNvPr id="58" name="Group 57">
              <a:extLst>
                <a:ext uri="{FF2B5EF4-FFF2-40B4-BE49-F238E27FC236}">
                  <a16:creationId xmlns:a16="http://schemas.microsoft.com/office/drawing/2014/main" id="{00000000-0008-0000-0400-00003A000000}"/>
                </a:ext>
              </a:extLst>
            </xdr:cNvPr>
            <xdr:cNvGrpSpPr/>
          </xdr:nvGrpSpPr>
          <xdr:grpSpPr>
            <a:xfrm>
              <a:off x="5650088" y="21317175"/>
              <a:ext cx="1030617" cy="278928"/>
              <a:chOff x="3057526" y="5286375"/>
              <a:chExt cx="1066801" cy="219075"/>
            </a:xfrm>
          </xdr:grpSpPr>
          <xdr:sp macro="" textlink="">
            <xdr:nvSpPr>
              <xdr:cNvPr id="36903" name="Check Box 39" hidden="1">
                <a:extLst>
                  <a:ext uri="{63B3BB69-23CF-44E3-9099-C40C66FF867C}">
                    <a14:compatExt spid="_x0000_s36903"/>
                  </a:ext>
                  <a:ext uri="{FF2B5EF4-FFF2-40B4-BE49-F238E27FC236}">
                    <a16:creationId xmlns:a16="http://schemas.microsoft.com/office/drawing/2014/main" id="{00000000-0008-0000-0400-000027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04" name="Check Box 40" hidden="1">
                <a:extLst>
                  <a:ext uri="{63B3BB69-23CF-44E3-9099-C40C66FF867C}">
                    <a14:compatExt spid="_x0000_s36904"/>
                  </a:ext>
                  <a:ext uri="{FF2B5EF4-FFF2-40B4-BE49-F238E27FC236}">
                    <a16:creationId xmlns:a16="http://schemas.microsoft.com/office/drawing/2014/main" id="{00000000-0008-0000-0400-000028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20</xdr:row>
          <xdr:rowOff>2857393</xdr:rowOff>
        </xdr:from>
        <xdr:to>
          <xdr:col>4</xdr:col>
          <xdr:colOff>878392</xdr:colOff>
          <xdr:row>21</xdr:row>
          <xdr:rowOff>217712</xdr:rowOff>
        </xdr:to>
        <xdr:grpSp>
          <xdr:nvGrpSpPr>
            <xdr:cNvPr id="61" name="Group 60">
              <a:extLst>
                <a:ext uri="{FF2B5EF4-FFF2-40B4-BE49-F238E27FC236}">
                  <a16:creationId xmlns:a16="http://schemas.microsoft.com/office/drawing/2014/main" id="{00000000-0008-0000-0400-00003D000000}"/>
                </a:ext>
              </a:extLst>
            </xdr:cNvPr>
            <xdr:cNvGrpSpPr/>
          </xdr:nvGrpSpPr>
          <xdr:grpSpPr>
            <a:xfrm>
              <a:off x="5650088" y="19184831"/>
              <a:ext cx="1030617" cy="217819"/>
              <a:chOff x="3057526" y="5286375"/>
              <a:chExt cx="1066801" cy="219075"/>
            </a:xfrm>
          </xdr:grpSpPr>
          <xdr:sp macro="" textlink="">
            <xdr:nvSpPr>
              <xdr:cNvPr id="36905" name="Check Box 41" hidden="1">
                <a:extLst>
                  <a:ext uri="{63B3BB69-23CF-44E3-9099-C40C66FF867C}">
                    <a14:compatExt spid="_x0000_s36905"/>
                  </a:ext>
                  <a:ext uri="{FF2B5EF4-FFF2-40B4-BE49-F238E27FC236}">
                    <a16:creationId xmlns:a16="http://schemas.microsoft.com/office/drawing/2014/main" id="{00000000-0008-0000-0400-000029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06" name="Check Box 42" hidden="1">
                <a:extLst>
                  <a:ext uri="{63B3BB69-23CF-44E3-9099-C40C66FF867C}">
                    <a14:compatExt spid="_x0000_s36906"/>
                  </a:ext>
                  <a:ext uri="{FF2B5EF4-FFF2-40B4-BE49-F238E27FC236}">
                    <a16:creationId xmlns:a16="http://schemas.microsoft.com/office/drawing/2014/main" id="{00000000-0008-0000-0400-00002A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19</xdr:row>
          <xdr:rowOff>2361257</xdr:rowOff>
        </xdr:from>
        <xdr:to>
          <xdr:col>4</xdr:col>
          <xdr:colOff>878392</xdr:colOff>
          <xdr:row>21</xdr:row>
          <xdr:rowOff>27212</xdr:rowOff>
        </xdr:to>
        <xdr:grpSp>
          <xdr:nvGrpSpPr>
            <xdr:cNvPr id="64" name="Group 63">
              <a:extLst>
                <a:ext uri="{FF2B5EF4-FFF2-40B4-BE49-F238E27FC236}">
                  <a16:creationId xmlns:a16="http://schemas.microsoft.com/office/drawing/2014/main" id="{00000000-0008-0000-0400-000040000000}"/>
                </a:ext>
              </a:extLst>
            </xdr:cNvPr>
            <xdr:cNvGrpSpPr/>
          </xdr:nvGrpSpPr>
          <xdr:grpSpPr>
            <a:xfrm>
              <a:off x="5650088" y="16323320"/>
              <a:ext cx="1030617" cy="2888830"/>
              <a:chOff x="3057526" y="5286375"/>
              <a:chExt cx="1066801" cy="219075"/>
            </a:xfrm>
          </xdr:grpSpPr>
          <xdr:sp macro="" textlink="">
            <xdr:nvSpPr>
              <xdr:cNvPr id="36907" name="Check Box 43" hidden="1">
                <a:extLst>
                  <a:ext uri="{63B3BB69-23CF-44E3-9099-C40C66FF867C}">
                    <a14:compatExt spid="_x0000_s36907"/>
                  </a:ext>
                  <a:ext uri="{FF2B5EF4-FFF2-40B4-BE49-F238E27FC236}">
                    <a16:creationId xmlns:a16="http://schemas.microsoft.com/office/drawing/2014/main" id="{00000000-0008-0000-0400-00002B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08" name="Check Box 44" hidden="1">
                <a:extLst>
                  <a:ext uri="{63B3BB69-23CF-44E3-9099-C40C66FF867C}">
                    <a14:compatExt spid="_x0000_s36908"/>
                  </a:ext>
                  <a:ext uri="{FF2B5EF4-FFF2-40B4-BE49-F238E27FC236}">
                    <a16:creationId xmlns:a16="http://schemas.microsoft.com/office/drawing/2014/main" id="{00000000-0008-0000-0400-00002C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18</xdr:row>
          <xdr:rowOff>250265</xdr:rowOff>
        </xdr:from>
        <xdr:to>
          <xdr:col>4</xdr:col>
          <xdr:colOff>878392</xdr:colOff>
          <xdr:row>20</xdr:row>
          <xdr:rowOff>28468</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5650088" y="13958328"/>
              <a:ext cx="1030617" cy="2397578"/>
              <a:chOff x="3057526" y="5286375"/>
              <a:chExt cx="1066801" cy="219075"/>
            </a:xfrm>
          </xdr:grpSpPr>
          <xdr:sp macro="" textlink="">
            <xdr:nvSpPr>
              <xdr:cNvPr id="36909" name="Check Box 45" hidden="1">
                <a:extLst>
                  <a:ext uri="{63B3BB69-23CF-44E3-9099-C40C66FF867C}">
                    <a14:compatExt spid="_x0000_s36909"/>
                  </a:ext>
                  <a:ext uri="{FF2B5EF4-FFF2-40B4-BE49-F238E27FC236}">
                    <a16:creationId xmlns:a16="http://schemas.microsoft.com/office/drawing/2014/main" id="{00000000-0008-0000-0400-00002D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10" name="Check Box 46" hidden="1">
                <a:extLst>
                  <a:ext uri="{63B3BB69-23CF-44E3-9099-C40C66FF867C}">
                    <a14:compatExt spid="_x0000_s36910"/>
                  </a:ext>
                  <a:ext uri="{FF2B5EF4-FFF2-40B4-BE49-F238E27FC236}">
                    <a16:creationId xmlns:a16="http://schemas.microsoft.com/office/drawing/2014/main" id="{00000000-0008-0000-0400-00002E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18</xdr:row>
          <xdr:rowOff>2615</xdr:rowOff>
        </xdr:from>
        <xdr:to>
          <xdr:col>4</xdr:col>
          <xdr:colOff>878392</xdr:colOff>
          <xdr:row>19</xdr:row>
          <xdr:rowOff>27632</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5650088" y="13710678"/>
              <a:ext cx="1030617" cy="279017"/>
              <a:chOff x="3057526" y="5286375"/>
              <a:chExt cx="1066801" cy="219075"/>
            </a:xfrm>
          </xdr:grpSpPr>
          <xdr:sp macro="" textlink="">
            <xdr:nvSpPr>
              <xdr:cNvPr id="36911" name="Check Box 47" hidden="1">
                <a:extLst>
                  <a:ext uri="{63B3BB69-23CF-44E3-9099-C40C66FF867C}">
                    <a14:compatExt spid="_x0000_s36911"/>
                  </a:ext>
                  <a:ext uri="{FF2B5EF4-FFF2-40B4-BE49-F238E27FC236}">
                    <a16:creationId xmlns:a16="http://schemas.microsoft.com/office/drawing/2014/main" id="{00000000-0008-0000-0400-00002F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12" name="Check Box 48" hidden="1">
                <a:extLst>
                  <a:ext uri="{63B3BB69-23CF-44E3-9099-C40C66FF867C}">
                    <a14:compatExt spid="_x0000_s36912"/>
                  </a:ext>
                  <a:ext uri="{FF2B5EF4-FFF2-40B4-BE49-F238E27FC236}">
                    <a16:creationId xmlns:a16="http://schemas.microsoft.com/office/drawing/2014/main" id="{00000000-0008-0000-0400-000030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17</xdr:row>
          <xdr:rowOff>6175</xdr:rowOff>
        </xdr:from>
        <xdr:to>
          <xdr:col>4</xdr:col>
          <xdr:colOff>878392</xdr:colOff>
          <xdr:row>18</xdr:row>
          <xdr:rowOff>31190</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5650088" y="13460238"/>
              <a:ext cx="1030617" cy="279015"/>
              <a:chOff x="3057526" y="5286375"/>
              <a:chExt cx="1066801" cy="219075"/>
            </a:xfrm>
          </xdr:grpSpPr>
          <xdr:sp macro="" textlink="">
            <xdr:nvSpPr>
              <xdr:cNvPr id="36913" name="Check Box 49" hidden="1">
                <a:extLst>
                  <a:ext uri="{63B3BB69-23CF-44E3-9099-C40C66FF867C}">
                    <a14:compatExt spid="_x0000_s36913"/>
                  </a:ext>
                  <a:ext uri="{FF2B5EF4-FFF2-40B4-BE49-F238E27FC236}">
                    <a16:creationId xmlns:a16="http://schemas.microsoft.com/office/drawing/2014/main" id="{00000000-0008-0000-0400-000031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14" name="Check Box 50" hidden="1">
                <a:extLst>
                  <a:ext uri="{63B3BB69-23CF-44E3-9099-C40C66FF867C}">
                    <a14:compatExt spid="_x0000_s36914"/>
                  </a:ext>
                  <a:ext uri="{FF2B5EF4-FFF2-40B4-BE49-F238E27FC236}">
                    <a16:creationId xmlns:a16="http://schemas.microsoft.com/office/drawing/2014/main" id="{00000000-0008-0000-0400-000032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16</xdr:row>
          <xdr:rowOff>7641</xdr:rowOff>
        </xdr:from>
        <xdr:to>
          <xdr:col>4</xdr:col>
          <xdr:colOff>878392</xdr:colOff>
          <xdr:row>17</xdr:row>
          <xdr:rowOff>34750</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5650088" y="10969329"/>
              <a:ext cx="1030617" cy="2519484"/>
              <a:chOff x="3057526" y="5286375"/>
              <a:chExt cx="1066801" cy="219075"/>
            </a:xfrm>
          </xdr:grpSpPr>
          <xdr:sp macro="" textlink="">
            <xdr:nvSpPr>
              <xdr:cNvPr id="36915" name="Check Box 51" hidden="1">
                <a:extLst>
                  <a:ext uri="{63B3BB69-23CF-44E3-9099-C40C66FF867C}">
                    <a14:compatExt spid="_x0000_s36915"/>
                  </a:ext>
                  <a:ext uri="{FF2B5EF4-FFF2-40B4-BE49-F238E27FC236}">
                    <a16:creationId xmlns:a16="http://schemas.microsoft.com/office/drawing/2014/main" id="{00000000-0008-0000-0400-000033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16" name="Check Box 52" hidden="1">
                <a:extLst>
                  <a:ext uri="{63B3BB69-23CF-44E3-9099-C40C66FF867C}">
                    <a14:compatExt spid="_x0000_s36916"/>
                  </a:ext>
                  <a:ext uri="{FF2B5EF4-FFF2-40B4-BE49-F238E27FC236}">
                    <a16:creationId xmlns:a16="http://schemas.microsoft.com/office/drawing/2014/main" id="{00000000-0008-0000-0400-000034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15</xdr:row>
          <xdr:rowOff>11199</xdr:rowOff>
        </xdr:from>
        <xdr:to>
          <xdr:col>4</xdr:col>
          <xdr:colOff>878392</xdr:colOff>
          <xdr:row>16</xdr:row>
          <xdr:rowOff>36216</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5650088" y="10718887"/>
              <a:ext cx="1030617" cy="279017"/>
              <a:chOff x="3057526" y="5286375"/>
              <a:chExt cx="1066801" cy="219075"/>
            </a:xfrm>
          </xdr:grpSpPr>
          <xdr:sp macro="" textlink="">
            <xdr:nvSpPr>
              <xdr:cNvPr id="36917" name="Check Box 53" hidden="1">
                <a:extLst>
                  <a:ext uri="{63B3BB69-23CF-44E3-9099-C40C66FF867C}">
                    <a14:compatExt spid="_x0000_s36917"/>
                  </a:ext>
                  <a:ext uri="{FF2B5EF4-FFF2-40B4-BE49-F238E27FC236}">
                    <a16:creationId xmlns:a16="http://schemas.microsoft.com/office/drawing/2014/main" id="{00000000-0008-0000-0400-000035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18" name="Check Box 54" hidden="1">
                <a:extLst>
                  <a:ext uri="{63B3BB69-23CF-44E3-9099-C40C66FF867C}">
                    <a14:compatExt spid="_x0000_s36918"/>
                  </a:ext>
                  <a:ext uri="{FF2B5EF4-FFF2-40B4-BE49-F238E27FC236}">
                    <a16:creationId xmlns:a16="http://schemas.microsoft.com/office/drawing/2014/main" id="{00000000-0008-0000-0400-000036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14</xdr:row>
          <xdr:rowOff>13501</xdr:rowOff>
        </xdr:from>
        <xdr:to>
          <xdr:col>4</xdr:col>
          <xdr:colOff>878392</xdr:colOff>
          <xdr:row>14</xdr:row>
          <xdr:rowOff>232576</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5650088" y="7847814"/>
              <a:ext cx="1030617" cy="219075"/>
              <a:chOff x="3057526" y="5286375"/>
              <a:chExt cx="1066801" cy="219075"/>
            </a:xfrm>
          </xdr:grpSpPr>
          <xdr:sp macro="" textlink="">
            <xdr:nvSpPr>
              <xdr:cNvPr id="36919" name="Check Box 55" hidden="1">
                <a:extLst>
                  <a:ext uri="{63B3BB69-23CF-44E3-9099-C40C66FF867C}">
                    <a14:compatExt spid="_x0000_s36919"/>
                  </a:ext>
                  <a:ext uri="{FF2B5EF4-FFF2-40B4-BE49-F238E27FC236}">
                    <a16:creationId xmlns:a16="http://schemas.microsoft.com/office/drawing/2014/main" id="{00000000-0008-0000-0400-000037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20" name="Check Box 56" hidden="1">
                <a:extLst>
                  <a:ext uri="{63B3BB69-23CF-44E3-9099-C40C66FF867C}">
                    <a14:compatExt spid="_x0000_s36920"/>
                  </a:ext>
                  <a:ext uri="{FF2B5EF4-FFF2-40B4-BE49-F238E27FC236}">
                    <a16:creationId xmlns:a16="http://schemas.microsoft.com/office/drawing/2014/main" id="{00000000-0008-0000-0400-000038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12</xdr:row>
          <xdr:rowOff>28155</xdr:rowOff>
        </xdr:from>
        <xdr:to>
          <xdr:col>4</xdr:col>
          <xdr:colOff>878392</xdr:colOff>
          <xdr:row>13</xdr:row>
          <xdr:rowOff>45636</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5650088" y="6211468"/>
              <a:ext cx="1030617" cy="1414481"/>
              <a:chOff x="3057526" y="5286375"/>
              <a:chExt cx="1066801" cy="219075"/>
            </a:xfrm>
          </xdr:grpSpPr>
          <xdr:sp macro="" textlink="">
            <xdr:nvSpPr>
              <xdr:cNvPr id="36921" name="Check Box 57" hidden="1">
                <a:extLst>
                  <a:ext uri="{63B3BB69-23CF-44E3-9099-C40C66FF867C}">
                    <a14:compatExt spid="_x0000_s36921"/>
                  </a:ext>
                  <a:ext uri="{FF2B5EF4-FFF2-40B4-BE49-F238E27FC236}">
                    <a16:creationId xmlns:a16="http://schemas.microsoft.com/office/drawing/2014/main" id="{00000000-0008-0000-0400-000039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22" name="Check Box 58" hidden="1">
                <a:extLst>
                  <a:ext uri="{63B3BB69-23CF-44E3-9099-C40C66FF867C}">
                    <a14:compatExt spid="_x0000_s36922"/>
                  </a:ext>
                  <a:ext uri="{FF2B5EF4-FFF2-40B4-BE49-F238E27FC236}">
                    <a16:creationId xmlns:a16="http://schemas.microsoft.com/office/drawing/2014/main" id="{00000000-0008-0000-0400-00003A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13</xdr:row>
          <xdr:rowOff>17061</xdr:rowOff>
        </xdr:from>
        <xdr:to>
          <xdr:col>4</xdr:col>
          <xdr:colOff>878392</xdr:colOff>
          <xdr:row>14</xdr:row>
          <xdr:rowOff>42076</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5650088" y="7597374"/>
              <a:ext cx="1030617" cy="279015"/>
              <a:chOff x="3057526" y="5286375"/>
              <a:chExt cx="1066801" cy="219075"/>
            </a:xfrm>
          </xdr:grpSpPr>
          <xdr:sp macro="" textlink="">
            <xdr:nvSpPr>
              <xdr:cNvPr id="36923" name="Check Box 59" hidden="1">
                <a:extLst>
                  <a:ext uri="{63B3BB69-23CF-44E3-9099-C40C66FF867C}">
                    <a14:compatExt spid="_x0000_s36923"/>
                  </a:ext>
                  <a:ext uri="{FF2B5EF4-FFF2-40B4-BE49-F238E27FC236}">
                    <a16:creationId xmlns:a16="http://schemas.microsoft.com/office/drawing/2014/main" id="{00000000-0008-0000-0400-00003B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24" name="Check Box 60" hidden="1">
                <a:extLst>
                  <a:ext uri="{63B3BB69-23CF-44E3-9099-C40C66FF867C}">
                    <a14:compatExt spid="_x0000_s36924"/>
                  </a:ext>
                  <a:ext uri="{FF2B5EF4-FFF2-40B4-BE49-F238E27FC236}">
                    <a16:creationId xmlns:a16="http://schemas.microsoft.com/office/drawing/2014/main" id="{00000000-0008-0000-0400-00003C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3119594</xdr:colOff>
          <xdr:row>10</xdr:row>
          <xdr:rowOff>31505</xdr:rowOff>
        </xdr:from>
        <xdr:to>
          <xdr:col>3</xdr:col>
          <xdr:colOff>955850</xdr:colOff>
          <xdr:row>11</xdr:row>
          <xdr:rowOff>68244</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373594" y="3317630"/>
              <a:ext cx="1019194" cy="433614"/>
              <a:chOff x="3057523" y="5286375"/>
              <a:chExt cx="1066800" cy="219075"/>
            </a:xfrm>
          </xdr:grpSpPr>
          <xdr:sp macro="" textlink="">
            <xdr:nvSpPr>
              <xdr:cNvPr id="36925" name="Check Box 61" hidden="1">
                <a:extLst>
                  <a:ext uri="{63B3BB69-23CF-44E3-9099-C40C66FF867C}">
                    <a14:compatExt spid="_x0000_s36925"/>
                  </a:ext>
                  <a:ext uri="{FF2B5EF4-FFF2-40B4-BE49-F238E27FC236}">
                    <a16:creationId xmlns:a16="http://schemas.microsoft.com/office/drawing/2014/main" id="{00000000-0008-0000-0400-00003D900000}"/>
                  </a:ext>
                </a:extLst>
              </xdr:cNvPr>
              <xdr:cNvSpPr/>
            </xdr:nvSpPr>
            <xdr:spPr bwMode="auto">
              <a:xfrm>
                <a:off x="305752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26" name="Check Box 62" hidden="1">
                <a:extLst>
                  <a:ext uri="{63B3BB69-23CF-44E3-9099-C40C66FF867C}">
                    <a14:compatExt spid="_x0000_s36926"/>
                  </a:ext>
                  <a:ext uri="{FF2B5EF4-FFF2-40B4-BE49-F238E27FC236}">
                    <a16:creationId xmlns:a16="http://schemas.microsoft.com/office/drawing/2014/main" id="{00000000-0008-0000-0400-00003E900000}"/>
                  </a:ext>
                </a:extLst>
              </xdr:cNvPr>
              <xdr:cNvSpPr/>
            </xdr:nvSpPr>
            <xdr:spPr bwMode="auto">
              <a:xfrm>
                <a:off x="3609973"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50</xdr:row>
      <xdr:rowOff>0</xdr:rowOff>
    </xdr:from>
    <xdr:to>
      <xdr:col>3</xdr:col>
      <xdr:colOff>1855304</xdr:colOff>
      <xdr:row>50</xdr:row>
      <xdr:rowOff>219075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436938" y="31948438"/>
          <a:ext cx="1855304" cy="2190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3</xdr:col>
          <xdr:colOff>2213150</xdr:colOff>
          <xdr:row>35</xdr:row>
          <xdr:rowOff>116287</xdr:rowOff>
        </xdr:from>
        <xdr:to>
          <xdr:col>4</xdr:col>
          <xdr:colOff>878392</xdr:colOff>
          <xdr:row>36</xdr:row>
          <xdr:rowOff>429669</xdr:rowOff>
        </xdr:to>
        <xdr:grpSp>
          <xdr:nvGrpSpPr>
            <xdr:cNvPr id="98" name="Group 97">
              <a:extLst>
                <a:ext uri="{FF2B5EF4-FFF2-40B4-BE49-F238E27FC236}">
                  <a16:creationId xmlns:a16="http://schemas.microsoft.com/office/drawing/2014/main" id="{00000000-0008-0000-0400-000062000000}"/>
                </a:ext>
              </a:extLst>
            </xdr:cNvPr>
            <xdr:cNvGrpSpPr/>
          </xdr:nvGrpSpPr>
          <xdr:grpSpPr>
            <a:xfrm>
              <a:off x="5650088" y="26746600"/>
              <a:ext cx="1030617" cy="503882"/>
              <a:chOff x="3057526" y="5286375"/>
              <a:chExt cx="1066801" cy="219075"/>
            </a:xfrm>
          </xdr:grpSpPr>
          <xdr:sp macro="" textlink="">
            <xdr:nvSpPr>
              <xdr:cNvPr id="36927" name="Check Box 63" hidden="1">
                <a:extLst>
                  <a:ext uri="{63B3BB69-23CF-44E3-9099-C40C66FF867C}">
                    <a14:compatExt spid="_x0000_s36927"/>
                  </a:ext>
                  <a:ext uri="{FF2B5EF4-FFF2-40B4-BE49-F238E27FC236}">
                    <a16:creationId xmlns:a16="http://schemas.microsoft.com/office/drawing/2014/main" id="{00000000-0008-0000-0400-00003F900000}"/>
                  </a:ext>
                </a:extLst>
              </xdr:cNvPr>
              <xdr:cNvSpPr/>
            </xdr:nvSpPr>
            <xdr:spPr bwMode="auto">
              <a:xfrm>
                <a:off x="3057526"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28" name="Check Box 64" hidden="1">
                <a:extLst>
                  <a:ext uri="{63B3BB69-23CF-44E3-9099-C40C66FF867C}">
                    <a14:compatExt spid="_x0000_s36928"/>
                  </a:ext>
                  <a:ext uri="{FF2B5EF4-FFF2-40B4-BE49-F238E27FC236}">
                    <a16:creationId xmlns:a16="http://schemas.microsoft.com/office/drawing/2014/main" id="{00000000-0008-0000-0400-000040900000}"/>
                  </a:ext>
                </a:extLst>
              </xdr:cNvPr>
              <xdr:cNvSpPr/>
            </xdr:nvSpPr>
            <xdr:spPr bwMode="auto">
              <a:xfrm>
                <a:off x="3609977"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2251249</xdr:colOff>
          <xdr:row>50</xdr:row>
          <xdr:rowOff>35794</xdr:rowOff>
        </xdr:from>
        <xdr:to>
          <xdr:col>4</xdr:col>
          <xdr:colOff>2107115</xdr:colOff>
          <xdr:row>50</xdr:row>
          <xdr:rowOff>369169</xdr:rowOff>
        </xdr:to>
        <xdr:grpSp>
          <xdr:nvGrpSpPr>
            <xdr:cNvPr id="101" name="Group 135">
              <a:extLst>
                <a:ext uri="{FF2B5EF4-FFF2-40B4-BE49-F238E27FC236}">
                  <a16:creationId xmlns:a16="http://schemas.microsoft.com/office/drawing/2014/main" id="{00000000-0008-0000-0400-000065000000}"/>
                </a:ext>
              </a:extLst>
            </xdr:cNvPr>
            <xdr:cNvGrpSpPr>
              <a:grpSpLocks/>
            </xdr:cNvGrpSpPr>
          </xdr:nvGrpSpPr>
          <xdr:grpSpPr bwMode="auto">
            <a:xfrm>
              <a:off x="5688187" y="31984232"/>
              <a:ext cx="2221241" cy="333375"/>
              <a:chOff x="30480" y="148175"/>
              <a:chExt cx="18553" cy="2191"/>
            </a:xfrm>
          </xdr:grpSpPr>
          <xdr:sp macro="" textlink="">
            <xdr:nvSpPr>
              <xdr:cNvPr id="36929" name="Check Box 65" hidden="1">
                <a:extLst>
                  <a:ext uri="{63B3BB69-23CF-44E3-9099-C40C66FF867C}">
                    <a14:compatExt spid="_x0000_s36929"/>
                  </a:ext>
                  <a:ext uri="{FF2B5EF4-FFF2-40B4-BE49-F238E27FC236}">
                    <a16:creationId xmlns:a16="http://schemas.microsoft.com/office/drawing/2014/main" id="{00000000-0008-0000-0400-00004190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30" name="Check Box 66" hidden="1">
                <a:extLst>
                  <a:ext uri="{63B3BB69-23CF-44E3-9099-C40C66FF867C}">
                    <a14:compatExt spid="_x0000_s36930"/>
                  </a:ext>
                  <a:ext uri="{FF2B5EF4-FFF2-40B4-BE49-F238E27FC236}">
                    <a16:creationId xmlns:a16="http://schemas.microsoft.com/office/drawing/2014/main" id="{00000000-0008-0000-0400-00004290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36931" name="Check Box 67" hidden="1">
                <a:extLst>
                  <a:ext uri="{63B3BB69-23CF-44E3-9099-C40C66FF867C}">
                    <a14:compatExt spid="_x0000_s36931"/>
                  </a:ext>
                  <a:ext uri="{FF2B5EF4-FFF2-40B4-BE49-F238E27FC236}">
                    <a16:creationId xmlns:a16="http://schemas.microsoft.com/office/drawing/2014/main" id="{00000000-0008-0000-0400-00004390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2213150</xdr:colOff>
          <xdr:row>63</xdr:row>
          <xdr:rowOff>39980</xdr:rowOff>
        </xdr:from>
        <xdr:to>
          <xdr:col>4</xdr:col>
          <xdr:colOff>1666896</xdr:colOff>
          <xdr:row>64</xdr:row>
          <xdr:rowOff>601014</xdr:rowOff>
        </xdr:to>
        <xdr:grpSp>
          <xdr:nvGrpSpPr>
            <xdr:cNvPr id="105" name="Group 104">
              <a:extLst>
                <a:ext uri="{FF2B5EF4-FFF2-40B4-BE49-F238E27FC236}">
                  <a16:creationId xmlns:a16="http://schemas.microsoft.com/office/drawing/2014/main" id="{00000000-0008-0000-0400-000069000000}"/>
                </a:ext>
              </a:extLst>
            </xdr:cNvPr>
            <xdr:cNvGrpSpPr/>
          </xdr:nvGrpSpPr>
          <xdr:grpSpPr>
            <a:xfrm>
              <a:off x="5650088" y="37846293"/>
              <a:ext cx="1819121" cy="751534"/>
              <a:chOff x="3047996" y="14817587"/>
              <a:chExt cx="1855312" cy="219075"/>
            </a:xfrm>
          </xdr:grpSpPr>
          <xdr:sp macro="" textlink="">
            <xdr:nvSpPr>
              <xdr:cNvPr id="36932" name="Check Box 68" hidden="1">
                <a:extLst>
                  <a:ext uri="{63B3BB69-23CF-44E3-9099-C40C66FF867C}">
                    <a14:compatExt spid="_x0000_s36932"/>
                  </a:ext>
                  <a:ext uri="{FF2B5EF4-FFF2-40B4-BE49-F238E27FC236}">
                    <a16:creationId xmlns:a16="http://schemas.microsoft.com/office/drawing/2014/main" id="{00000000-0008-0000-0400-000044900000}"/>
                  </a:ext>
                </a:extLst>
              </xdr:cNvPr>
              <xdr:cNvSpPr/>
            </xdr:nvSpPr>
            <xdr:spPr bwMode="auto">
              <a:xfrm>
                <a:off x="3047996"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6933" name="Check Box 69" hidden="1">
                <a:extLst>
                  <a:ext uri="{63B3BB69-23CF-44E3-9099-C40C66FF867C}">
                    <a14:compatExt spid="_x0000_s36933"/>
                  </a:ext>
                  <a:ext uri="{FF2B5EF4-FFF2-40B4-BE49-F238E27FC236}">
                    <a16:creationId xmlns:a16="http://schemas.microsoft.com/office/drawing/2014/main" id="{00000000-0008-0000-0400-00004590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36934" name="Check Box 70" hidden="1">
                <a:extLst>
                  <a:ext uri="{63B3BB69-23CF-44E3-9099-C40C66FF867C}">
                    <a14:compatExt spid="_x0000_s36934"/>
                  </a:ext>
                  <a:ext uri="{FF2B5EF4-FFF2-40B4-BE49-F238E27FC236}">
                    <a16:creationId xmlns:a16="http://schemas.microsoft.com/office/drawing/2014/main" id="{00000000-0008-0000-0400-000046900000}"/>
                  </a:ext>
                </a:extLst>
              </xdr:cNvPr>
              <xdr:cNvSpPr/>
            </xdr:nvSpPr>
            <xdr:spPr bwMode="auto">
              <a:xfrm>
                <a:off x="4105696" y="14817587"/>
                <a:ext cx="797612"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1906356</xdr:colOff>
          <xdr:row>36</xdr:row>
          <xdr:rowOff>77036</xdr:rowOff>
        </xdr:from>
        <xdr:to>
          <xdr:col>5</xdr:col>
          <xdr:colOff>247574</xdr:colOff>
          <xdr:row>37</xdr:row>
          <xdr:rowOff>78132</xdr:rowOff>
        </xdr:to>
        <xdr:grpSp>
          <xdr:nvGrpSpPr>
            <xdr:cNvPr id="2" name="Group 1">
              <a:extLst>
                <a:ext uri="{FF2B5EF4-FFF2-40B4-BE49-F238E27FC236}">
                  <a16:creationId xmlns:a16="http://schemas.microsoft.com/office/drawing/2014/main" id="{00000000-0008-0000-0500-000002000000}"/>
                </a:ext>
              </a:extLst>
            </xdr:cNvPr>
            <xdr:cNvGrpSpPr/>
          </xdr:nvGrpSpPr>
          <xdr:grpSpPr>
            <a:xfrm>
              <a:off x="5653640" y="15332715"/>
              <a:ext cx="1947391" cy="573380"/>
              <a:chOff x="3048009" y="14817587"/>
              <a:chExt cx="1855288" cy="219075"/>
            </a:xfrm>
          </xdr:grpSpPr>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0500-000001AC0000}"/>
                  </a:ext>
                </a:extLst>
              </xdr:cNvPr>
              <xdr:cNvSpPr/>
            </xdr:nvSpPr>
            <xdr:spPr bwMode="auto">
              <a:xfrm>
                <a:off x="3048009"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0500-000002AC0000}"/>
                  </a:ext>
                </a:extLst>
              </xdr:cNvPr>
              <xdr:cNvSpPr/>
            </xdr:nvSpPr>
            <xdr:spPr bwMode="auto">
              <a:xfrm>
                <a:off x="3600450"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44035" name="Check Box 3" hidden="1">
                <a:extLst>
                  <a:ext uri="{63B3BB69-23CF-44E3-9099-C40C66FF867C}">
                    <a14:compatExt spid="_x0000_s44035"/>
                  </a:ext>
                  <a:ext uri="{FF2B5EF4-FFF2-40B4-BE49-F238E27FC236}">
                    <a16:creationId xmlns:a16="http://schemas.microsoft.com/office/drawing/2014/main" id="{00000000-0008-0000-0500-000003AC0000}"/>
                  </a:ext>
                </a:extLst>
              </xdr:cNvPr>
              <xdr:cNvSpPr/>
            </xdr:nvSpPr>
            <xdr:spPr bwMode="auto">
              <a:xfrm>
                <a:off x="4105684" y="14817587"/>
                <a:ext cx="797613"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twoCellAnchor editAs="oneCell">
    <xdr:from>
      <xdr:col>2</xdr:col>
      <xdr:colOff>2759096</xdr:colOff>
      <xdr:row>7</xdr:row>
      <xdr:rowOff>313284</xdr:rowOff>
    </xdr:from>
    <xdr:to>
      <xdr:col>2</xdr:col>
      <xdr:colOff>2759456</xdr:colOff>
      <xdr:row>7</xdr:row>
      <xdr:rowOff>313644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6" name="Ink 2">
              <a:extLst>
                <a:ext uri="{FF2B5EF4-FFF2-40B4-BE49-F238E27FC236}">
                  <a16:creationId xmlns:a16="http://schemas.microsoft.com/office/drawing/2014/main" id="{00000000-0008-0000-0500-000006000000}"/>
                </a:ext>
              </a:extLst>
            </xdr14:cNvPr>
            <xdr14:cNvContentPartPr/>
          </xdr14:nvContentPartPr>
          <xdr14:nvPr macro=""/>
          <xdr14:xfrm>
            <a:off x="3009960" y="1653840"/>
            <a:ext cx="360" cy="360"/>
          </xdr14:xfrm>
        </xdr:contentPart>
      </mc:Choice>
      <mc:Fallback xmlns="">
        <xdr:pic>
          <xdr:nvPicPr>
            <xdr:cNvPr id="3" name="Ink 2">
              <a:extLst>
                <a:ext uri="{FF2B5EF4-FFF2-40B4-BE49-F238E27FC236}">
                  <a16:creationId xmlns:a16="http://schemas.microsoft.com/office/drawing/2014/main" id="{4E015511-9CC3-4427-812E-545E8F53F60B}"/>
                </a:ext>
              </a:extLst>
            </xdr:cNvPr>
            <xdr:cNvPicPr/>
          </xdr:nvPicPr>
          <xdr:blipFill>
            <a:blip xmlns:r="http://schemas.openxmlformats.org/officeDocument/2006/relationships" r:embed="rId2"/>
            <a:stretch>
              <a:fillRect/>
            </a:stretch>
          </xdr:blipFill>
          <xdr:spPr>
            <a:xfrm>
              <a:off x="3001320" y="1644840"/>
              <a:ext cx="18000" cy="18000"/>
            </a:xfrm>
            <a:prstGeom prst="rect">
              <a:avLst/>
            </a:prstGeom>
          </xdr:spPr>
        </xdr:pic>
      </mc:Fallback>
    </mc:AlternateContent>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2982743</xdr:colOff>
          <xdr:row>41</xdr:row>
          <xdr:rowOff>54867</xdr:rowOff>
        </xdr:from>
        <xdr:to>
          <xdr:col>3</xdr:col>
          <xdr:colOff>891802</xdr:colOff>
          <xdr:row>45</xdr:row>
          <xdr:rowOff>5566</xdr:rowOff>
        </xdr:to>
        <xdr:grpSp>
          <xdr:nvGrpSpPr>
            <xdr:cNvPr id="6" name="Group 135">
              <a:extLst>
                <a:ext uri="{FF2B5EF4-FFF2-40B4-BE49-F238E27FC236}">
                  <a16:creationId xmlns:a16="http://schemas.microsoft.com/office/drawing/2014/main" id="{00000000-0008-0000-0900-000006000000}"/>
                </a:ext>
              </a:extLst>
            </xdr:cNvPr>
            <xdr:cNvGrpSpPr>
              <a:grpSpLocks/>
            </xdr:cNvGrpSpPr>
          </xdr:nvGrpSpPr>
          <xdr:grpSpPr bwMode="auto">
            <a:xfrm>
              <a:off x="3218966" y="22088097"/>
              <a:ext cx="1185660" cy="682219"/>
              <a:chOff x="30480" y="148175"/>
              <a:chExt cx="10668" cy="2191"/>
            </a:xfrm>
          </xdr:grpSpPr>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900-0000048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900-0000058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wb512518\Desktop\Copy%20of%20Copy%20of%20Copy%20of%20PPR-Template_Amended-October-2017_ag%20suggestions_cd_m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46">
          <cell r="G146" t="str">
            <v>Community</v>
          </cell>
        </row>
        <row r="147">
          <cell r="G147" t="str">
            <v>Multi-community</v>
          </cell>
        </row>
        <row r="148">
          <cell r="G148" t="str">
            <v>Departmental</v>
          </cell>
        </row>
        <row r="149">
          <cell r="G149" t="str">
            <v>National</v>
          </cell>
        </row>
      </sheetData>
      <sheetData sheetId="8" refreshError="1"/>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2-25T05:59:59.531"/>
    </inkml:context>
    <inkml:brush xml:id="br0">
      <inkml:brushProperty name="width" value="0.05" units="cm"/>
      <inkml:brushProperty name="height" value="0.05" units="cm"/>
      <inkml:brushProperty name="ignorePressure" value="1"/>
    </inkml:brush>
  </inkml:definitions>
  <inkml:trace contextRef="#ctx0" brushRef="#br0">1 0,'0'0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oseantoniogaldames@gmail.com" TargetMode="External"/><Relationship Id="rId1" Type="http://schemas.openxmlformats.org/officeDocument/2006/relationships/hyperlink" Target="mailto:adaptarchn@gmail.com"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0.bin"/><Relationship Id="rId1" Type="http://schemas.openxmlformats.org/officeDocument/2006/relationships/hyperlink" Target="https://www.adaptation-fund.org/wp-content/uploads/2019/10/Results-Tracker-Guidance-Document-Updated_July-2019.docx" TargetMode="External"/><Relationship Id="rId5" Type="http://schemas.openxmlformats.org/officeDocument/2006/relationships/comments" Target="../comments1.xml"/><Relationship Id="rId4" Type="http://schemas.openxmlformats.org/officeDocument/2006/relationships/vmlDrawing" Target="../drawings/vmlDrawing4.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73.xml"/><Relationship Id="rId5" Type="http://schemas.openxmlformats.org/officeDocument/2006/relationships/ctrlProp" Target="../ctrlProps/ctrlProp72.xml"/><Relationship Id="rId4" Type="http://schemas.openxmlformats.org/officeDocument/2006/relationships/ctrlProp" Target="../ctrlProps/ctrlProp7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mailto:astrid.mejia@undp.org" TargetMode="External"/><Relationship Id="rId1" Type="http://schemas.openxmlformats.org/officeDocument/2006/relationships/hyperlink" Target="mailto:spala98303351@gmail.co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9.bin"/><Relationship Id="rId5" Type="http://schemas.openxmlformats.org/officeDocument/2006/relationships/ctrlProp" Target="../ctrlProps/ctrlProp75.xml"/><Relationship Id="rId4" Type="http://schemas.openxmlformats.org/officeDocument/2006/relationships/ctrlProp" Target="../ctrlProps/ctrlProp7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P189"/>
  <sheetViews>
    <sheetView topLeftCell="A14" zoomScale="110" zoomScaleNormal="110" workbookViewId="0">
      <selection activeCell="D72" sqref="D72"/>
    </sheetView>
  </sheetViews>
  <sheetFormatPr defaultColWidth="102.26953125" defaultRowHeight="14" x14ac:dyDescent="0.3"/>
  <cols>
    <col min="1" max="1" width="2.453125" style="1" customWidth="1"/>
    <col min="2" max="2" width="9.6328125" style="117" customWidth="1"/>
    <col min="3" max="3" width="15.1796875" style="117" customWidth="1"/>
    <col min="4" max="4" width="119" style="1" customWidth="1"/>
    <col min="5" max="5" width="4.81640625" style="1" customWidth="1"/>
    <col min="6" max="6" width="9.179687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6328125" style="1" customWidth="1"/>
    <col min="253" max="254" width="9.1796875" style="1" customWidth="1"/>
    <col min="255" max="255" width="17.26953125" style="1" customWidth="1"/>
    <col min="256" max="16384" width="102.26953125" style="1"/>
  </cols>
  <sheetData>
    <row r="1" spans="2:16" ht="14.5" thickBot="1" x14ac:dyDescent="0.35"/>
    <row r="2" spans="2:16" ht="14.5" thickBot="1" x14ac:dyDescent="0.35">
      <c r="B2" s="118"/>
      <c r="C2" s="119"/>
      <c r="D2" s="59"/>
      <c r="E2" s="60"/>
    </row>
    <row r="3" spans="2:16" ht="18" thickBot="1" x14ac:dyDescent="0.4">
      <c r="B3" s="120"/>
      <c r="C3" s="121"/>
      <c r="D3" s="71" t="s">
        <v>776</v>
      </c>
      <c r="E3" s="62"/>
    </row>
    <row r="4" spans="2:16" ht="14.5" thickBot="1" x14ac:dyDescent="0.35">
      <c r="B4" s="120"/>
      <c r="C4" s="121"/>
      <c r="D4" s="61" t="s">
        <v>787</v>
      </c>
      <c r="E4" s="62"/>
    </row>
    <row r="5" spans="2:16" ht="14.5" thickBot="1" x14ac:dyDescent="0.35">
      <c r="B5" s="120"/>
      <c r="C5" s="124" t="s">
        <v>268</v>
      </c>
      <c r="D5" s="128" t="s">
        <v>947</v>
      </c>
      <c r="E5" s="62"/>
    </row>
    <row r="6" spans="2:16" s="3" customFormat="1" ht="14.5" thickBot="1" x14ac:dyDescent="0.35">
      <c r="B6" s="122"/>
      <c r="C6" s="69"/>
      <c r="D6" s="39"/>
      <c r="E6" s="37"/>
      <c r="G6" s="2"/>
      <c r="H6" s="2"/>
      <c r="I6" s="2"/>
      <c r="J6" s="2"/>
      <c r="K6" s="2"/>
      <c r="L6" s="2"/>
      <c r="M6" s="2"/>
      <c r="N6" s="2"/>
      <c r="O6" s="2"/>
      <c r="P6" s="2"/>
    </row>
    <row r="7" spans="2:16" s="3" customFormat="1" ht="30.75" customHeight="1" thickBot="1" x14ac:dyDescent="0.35">
      <c r="B7" s="122"/>
      <c r="C7" s="63" t="s">
        <v>210</v>
      </c>
      <c r="D7" s="12" t="s">
        <v>846</v>
      </c>
      <c r="E7" s="37"/>
      <c r="G7" s="2"/>
      <c r="H7" s="2"/>
      <c r="I7" s="2"/>
      <c r="J7" s="2"/>
      <c r="K7" s="2"/>
      <c r="L7" s="2"/>
      <c r="M7" s="2"/>
      <c r="N7" s="2"/>
      <c r="O7" s="2"/>
      <c r="P7" s="2"/>
    </row>
    <row r="8" spans="2:16" s="3" customFormat="1" hidden="1" x14ac:dyDescent="0.3">
      <c r="B8" s="120"/>
      <c r="C8" s="121"/>
      <c r="D8" s="61"/>
      <c r="E8" s="37"/>
      <c r="G8" s="2"/>
      <c r="H8" s="2"/>
      <c r="I8" s="2"/>
      <c r="J8" s="2"/>
      <c r="K8" s="2"/>
      <c r="L8" s="2"/>
      <c r="M8" s="2"/>
      <c r="N8" s="2"/>
      <c r="O8" s="2"/>
      <c r="P8" s="2"/>
    </row>
    <row r="9" spans="2:16" s="3" customFormat="1" hidden="1" x14ac:dyDescent="0.3">
      <c r="B9" s="120"/>
      <c r="C9" s="121"/>
      <c r="D9" s="61"/>
      <c r="E9" s="37"/>
      <c r="G9" s="2"/>
      <c r="H9" s="2"/>
      <c r="I9" s="2"/>
      <c r="J9" s="2"/>
      <c r="K9" s="2"/>
      <c r="L9" s="2"/>
      <c r="M9" s="2"/>
      <c r="N9" s="2"/>
      <c r="O9" s="2"/>
      <c r="P9" s="2"/>
    </row>
    <row r="10" spans="2:16" s="3" customFormat="1" hidden="1" x14ac:dyDescent="0.3">
      <c r="B10" s="120"/>
      <c r="C10" s="121"/>
      <c r="D10" s="61"/>
      <c r="E10" s="37"/>
      <c r="G10" s="2"/>
      <c r="H10" s="2"/>
      <c r="I10" s="2"/>
      <c r="J10" s="2"/>
      <c r="K10" s="2"/>
      <c r="L10" s="2"/>
      <c r="M10" s="2"/>
      <c r="N10" s="2"/>
      <c r="O10" s="2"/>
      <c r="P10" s="2"/>
    </row>
    <row r="11" spans="2:16" s="3" customFormat="1" hidden="1" x14ac:dyDescent="0.3">
      <c r="B11" s="120"/>
      <c r="C11" s="121"/>
      <c r="D11" s="61"/>
      <c r="E11" s="37"/>
      <c r="G11" s="2"/>
      <c r="H11" s="2"/>
      <c r="I11" s="2"/>
      <c r="J11" s="2"/>
      <c r="K11" s="2"/>
      <c r="L11" s="2"/>
      <c r="M11" s="2"/>
      <c r="N11" s="2"/>
      <c r="O11" s="2"/>
      <c r="P11" s="2"/>
    </row>
    <row r="12" spans="2:16" s="3" customFormat="1" ht="14.5" thickBot="1" x14ac:dyDescent="0.35">
      <c r="B12" s="122"/>
      <c r="C12" s="69"/>
      <c r="D12" s="39"/>
      <c r="E12" s="37"/>
      <c r="G12" s="2"/>
      <c r="H12" s="2"/>
      <c r="I12" s="2"/>
      <c r="J12" s="2"/>
      <c r="K12" s="2"/>
      <c r="L12" s="2"/>
      <c r="M12" s="2"/>
      <c r="N12" s="2"/>
      <c r="O12" s="2"/>
      <c r="P12" s="2"/>
    </row>
    <row r="13" spans="2:16" s="3" customFormat="1" ht="244.5" customHeight="1" thickBot="1" x14ac:dyDescent="0.35">
      <c r="B13" s="122"/>
      <c r="C13" s="64" t="s">
        <v>0</v>
      </c>
      <c r="D13" s="368" t="s">
        <v>937</v>
      </c>
      <c r="E13" s="37"/>
      <c r="G13" s="2"/>
      <c r="H13" s="2"/>
      <c r="I13" s="2"/>
      <c r="J13" s="2"/>
      <c r="K13" s="2"/>
      <c r="L13" s="2"/>
      <c r="M13" s="2"/>
      <c r="N13" s="2"/>
      <c r="O13" s="2"/>
      <c r="P13" s="2"/>
    </row>
    <row r="14" spans="2:16" s="3" customFormat="1" ht="14.5" thickBot="1" x14ac:dyDescent="0.35">
      <c r="B14" s="122"/>
      <c r="C14" s="69"/>
      <c r="D14" s="39"/>
      <c r="E14" s="37"/>
      <c r="G14" s="2"/>
      <c r="H14" s="2" t="s">
        <v>1</v>
      </c>
      <c r="I14" s="2" t="s">
        <v>2</v>
      </c>
      <c r="J14" s="2"/>
      <c r="K14" s="2" t="s">
        <v>3</v>
      </c>
      <c r="L14" s="2" t="s">
        <v>4</v>
      </c>
      <c r="M14" s="2" t="s">
        <v>5</v>
      </c>
      <c r="N14" s="2" t="s">
        <v>6</v>
      </c>
      <c r="O14" s="2" t="s">
        <v>7</v>
      </c>
      <c r="P14" s="2" t="s">
        <v>8</v>
      </c>
    </row>
    <row r="15" spans="2:16" s="3" customFormat="1" x14ac:dyDescent="0.3">
      <c r="B15" s="122"/>
      <c r="C15" s="65" t="s">
        <v>201</v>
      </c>
      <c r="D15" s="13" t="s">
        <v>844</v>
      </c>
      <c r="E15" s="37"/>
      <c r="G15" s="2"/>
      <c r="H15" s="4" t="s">
        <v>9</v>
      </c>
      <c r="I15" s="2" t="s">
        <v>10</v>
      </c>
      <c r="J15" s="2" t="s">
        <v>11</v>
      </c>
      <c r="K15" s="2" t="s">
        <v>12</v>
      </c>
      <c r="L15" s="2">
        <v>1</v>
      </c>
      <c r="M15" s="2">
        <v>1</v>
      </c>
      <c r="N15" s="2" t="s">
        <v>13</v>
      </c>
      <c r="O15" s="2" t="s">
        <v>14</v>
      </c>
      <c r="P15" s="2" t="s">
        <v>15</v>
      </c>
    </row>
    <row r="16" spans="2:16" s="3" customFormat="1" ht="29.25" customHeight="1" x14ac:dyDescent="0.3">
      <c r="B16" s="491" t="s">
        <v>258</v>
      </c>
      <c r="C16" s="492"/>
      <c r="D16" s="14" t="s">
        <v>847</v>
      </c>
      <c r="E16" s="37"/>
      <c r="G16" s="2"/>
      <c r="H16" s="4" t="s">
        <v>16</v>
      </c>
      <c r="I16" s="2" t="s">
        <v>17</v>
      </c>
      <c r="J16" s="2" t="s">
        <v>18</v>
      </c>
      <c r="K16" s="2" t="s">
        <v>19</v>
      </c>
      <c r="L16" s="2">
        <v>2</v>
      </c>
      <c r="M16" s="2">
        <v>2</v>
      </c>
      <c r="N16" s="2" t="s">
        <v>20</v>
      </c>
      <c r="O16" s="2" t="s">
        <v>21</v>
      </c>
      <c r="P16" s="2" t="s">
        <v>22</v>
      </c>
    </row>
    <row r="17" spans="2:16" s="3" customFormat="1" x14ac:dyDescent="0.3">
      <c r="B17" s="122"/>
      <c r="C17" s="65" t="s">
        <v>206</v>
      </c>
      <c r="D17" s="14" t="s">
        <v>589</v>
      </c>
      <c r="E17" s="37"/>
      <c r="G17" s="2"/>
      <c r="H17" s="4" t="s">
        <v>23</v>
      </c>
      <c r="I17" s="2" t="s">
        <v>24</v>
      </c>
      <c r="J17" s="2"/>
      <c r="K17" s="2" t="s">
        <v>25</v>
      </c>
      <c r="L17" s="2">
        <v>3</v>
      </c>
      <c r="M17" s="2">
        <v>3</v>
      </c>
      <c r="N17" s="2" t="s">
        <v>26</v>
      </c>
      <c r="O17" s="2" t="s">
        <v>27</v>
      </c>
      <c r="P17" s="2" t="s">
        <v>28</v>
      </c>
    </row>
    <row r="18" spans="2:16" s="3" customFormat="1" x14ac:dyDescent="0.3">
      <c r="B18" s="123"/>
      <c r="C18" s="64" t="s">
        <v>202</v>
      </c>
      <c r="D18" s="14" t="s">
        <v>82</v>
      </c>
      <c r="E18" s="37"/>
      <c r="G18" s="2"/>
      <c r="H18" s="4" t="s">
        <v>29</v>
      </c>
      <c r="I18" s="2"/>
      <c r="J18" s="2"/>
      <c r="K18" s="2" t="s">
        <v>30</v>
      </c>
      <c r="L18" s="2">
        <v>5</v>
      </c>
      <c r="M18" s="2">
        <v>5</v>
      </c>
      <c r="N18" s="2" t="s">
        <v>31</v>
      </c>
      <c r="O18" s="2" t="s">
        <v>32</v>
      </c>
      <c r="P18" s="2" t="s">
        <v>33</v>
      </c>
    </row>
    <row r="19" spans="2:16" s="3" customFormat="1" ht="44.25" customHeight="1" thickBot="1" x14ac:dyDescent="0.35">
      <c r="B19" s="494" t="s">
        <v>203</v>
      </c>
      <c r="C19" s="495"/>
      <c r="D19" s="284" t="s">
        <v>848</v>
      </c>
      <c r="E19" s="37"/>
      <c r="G19" s="2"/>
      <c r="H19" s="4" t="s">
        <v>34</v>
      </c>
      <c r="I19" s="2"/>
      <c r="J19" s="2"/>
      <c r="K19" s="2" t="s">
        <v>35</v>
      </c>
      <c r="L19" s="2"/>
      <c r="M19" s="2"/>
      <c r="N19" s="2"/>
      <c r="O19" s="2" t="s">
        <v>36</v>
      </c>
      <c r="P19" s="2" t="s">
        <v>37</v>
      </c>
    </row>
    <row r="20" spans="2:16" s="3" customFormat="1" x14ac:dyDescent="0.3">
      <c r="B20" s="122"/>
      <c r="C20" s="64"/>
      <c r="D20" s="39"/>
      <c r="E20" s="62"/>
      <c r="F20" s="4"/>
      <c r="G20" s="2"/>
      <c r="H20" s="2"/>
      <c r="J20" s="2"/>
      <c r="K20" s="2"/>
      <c r="L20" s="2"/>
      <c r="M20" s="2" t="s">
        <v>38</v>
      </c>
      <c r="N20" s="2" t="s">
        <v>39</v>
      </c>
    </row>
    <row r="21" spans="2:16" s="3" customFormat="1" x14ac:dyDescent="0.3">
      <c r="B21" s="122"/>
      <c r="C21" s="124" t="s">
        <v>205</v>
      </c>
      <c r="D21" s="39"/>
      <c r="E21" s="62"/>
      <c r="F21" s="4"/>
      <c r="G21" s="2"/>
      <c r="H21" s="2"/>
      <c r="J21" s="2"/>
      <c r="K21" s="2"/>
      <c r="L21" s="2"/>
      <c r="M21" s="2" t="s">
        <v>40</v>
      </c>
      <c r="N21" s="2" t="s">
        <v>41</v>
      </c>
    </row>
    <row r="22" spans="2:16" s="3" customFormat="1" ht="14.5" thickBot="1" x14ac:dyDescent="0.35">
      <c r="B22" s="122"/>
      <c r="C22" s="125" t="s">
        <v>208</v>
      </c>
      <c r="D22" s="39"/>
      <c r="E22" s="37"/>
      <c r="G22" s="2"/>
      <c r="H22" s="4" t="s">
        <v>42</v>
      </c>
      <c r="I22" s="2"/>
      <c r="J22" s="2"/>
      <c r="L22" s="2"/>
      <c r="M22" s="2"/>
      <c r="N22" s="2"/>
      <c r="O22" s="2" t="s">
        <v>43</v>
      </c>
      <c r="P22" s="2" t="s">
        <v>44</v>
      </c>
    </row>
    <row r="23" spans="2:16" s="3" customFormat="1" x14ac:dyDescent="0.3">
      <c r="B23" s="491" t="s">
        <v>207</v>
      </c>
      <c r="C23" s="492"/>
      <c r="D23" s="489" t="s">
        <v>850</v>
      </c>
      <c r="E23" s="37"/>
      <c r="G23" s="2"/>
      <c r="H23" s="4"/>
      <c r="I23" s="2"/>
      <c r="J23" s="2"/>
      <c r="L23" s="2"/>
      <c r="M23" s="2"/>
      <c r="N23" s="2"/>
      <c r="O23" s="2"/>
      <c r="P23" s="2"/>
    </row>
    <row r="24" spans="2:16" s="3" customFormat="1" ht="4.5" customHeight="1" x14ac:dyDescent="0.3">
      <c r="B24" s="491"/>
      <c r="C24" s="492"/>
      <c r="D24" s="490"/>
      <c r="E24" s="37"/>
      <c r="G24" s="2"/>
      <c r="H24" s="4"/>
      <c r="I24" s="2"/>
      <c r="J24" s="2"/>
      <c r="L24" s="2"/>
      <c r="M24" s="2"/>
      <c r="N24" s="2"/>
      <c r="O24" s="2"/>
      <c r="P24" s="2"/>
    </row>
    <row r="25" spans="2:16" s="3" customFormat="1" ht="27.75" customHeight="1" x14ac:dyDescent="0.3">
      <c r="B25" s="491" t="s">
        <v>262</v>
      </c>
      <c r="C25" s="492"/>
      <c r="D25" s="16" t="s">
        <v>851</v>
      </c>
      <c r="E25" s="37"/>
      <c r="F25" s="2"/>
      <c r="G25" s="4"/>
      <c r="H25" s="2"/>
      <c r="I25" s="2"/>
      <c r="K25" s="2"/>
      <c r="L25" s="2"/>
      <c r="M25" s="2"/>
      <c r="N25" s="2" t="s">
        <v>45</v>
      </c>
      <c r="O25" s="2" t="s">
        <v>46</v>
      </c>
    </row>
    <row r="26" spans="2:16" s="3" customFormat="1" ht="32.25" customHeight="1" x14ac:dyDescent="0.3">
      <c r="B26" s="491" t="s">
        <v>209</v>
      </c>
      <c r="C26" s="492"/>
      <c r="D26" s="16" t="s">
        <v>849</v>
      </c>
      <c r="E26" s="37"/>
      <c r="F26" s="2"/>
      <c r="G26" s="4"/>
      <c r="H26" s="2"/>
      <c r="I26" s="2"/>
      <c r="K26" s="2"/>
      <c r="L26" s="2"/>
      <c r="M26" s="2"/>
      <c r="N26" s="2" t="s">
        <v>47</v>
      </c>
      <c r="O26" s="2" t="s">
        <v>48</v>
      </c>
    </row>
    <row r="27" spans="2:16" s="3" customFormat="1" ht="28.5" customHeight="1" x14ac:dyDescent="0.3">
      <c r="B27" s="487" t="s">
        <v>769</v>
      </c>
      <c r="C27" s="493"/>
      <c r="D27" s="16"/>
      <c r="E27" s="66"/>
      <c r="F27" s="2"/>
      <c r="G27" s="4"/>
      <c r="H27" s="2"/>
      <c r="I27" s="2"/>
      <c r="J27" s="2"/>
      <c r="K27" s="2"/>
      <c r="L27" s="2"/>
      <c r="M27" s="2"/>
      <c r="N27" s="2"/>
      <c r="O27" s="2"/>
    </row>
    <row r="28" spans="2:16" s="3" customFormat="1" ht="13.9" customHeight="1" x14ac:dyDescent="0.3">
      <c r="B28" s="308"/>
      <c r="C28" s="309"/>
      <c r="D28" s="16"/>
      <c r="E28" s="66"/>
      <c r="F28" s="2"/>
      <c r="G28" s="4"/>
      <c r="H28" s="2"/>
      <c r="I28" s="2"/>
      <c r="J28" s="2"/>
      <c r="K28" s="2"/>
      <c r="L28" s="2"/>
      <c r="M28" s="2"/>
      <c r="N28" s="2"/>
      <c r="O28" s="2"/>
    </row>
    <row r="29" spans="2:16" s="3" customFormat="1" x14ac:dyDescent="0.3">
      <c r="B29" s="310"/>
      <c r="C29" s="302" t="s">
        <v>768</v>
      </c>
      <c r="D29" s="370" t="s">
        <v>948</v>
      </c>
      <c r="E29" s="37"/>
      <c r="F29" s="2"/>
      <c r="G29" s="4"/>
      <c r="H29" s="2"/>
      <c r="I29" s="2"/>
      <c r="J29" s="2"/>
      <c r="K29" s="2"/>
      <c r="L29" s="2"/>
      <c r="M29" s="2"/>
      <c r="N29" s="2"/>
      <c r="O29" s="2"/>
    </row>
    <row r="30" spans="2:16" s="3" customFormat="1" ht="37.9" customHeight="1" x14ac:dyDescent="0.3">
      <c r="B30" s="487" t="s">
        <v>770</v>
      </c>
      <c r="C30" s="493"/>
      <c r="D30" s="496" t="s">
        <v>1026</v>
      </c>
      <c r="E30" s="283"/>
      <c r="F30" s="2"/>
      <c r="G30" s="4"/>
      <c r="H30" s="2"/>
      <c r="I30" s="2"/>
      <c r="J30" s="2"/>
      <c r="K30" s="2"/>
      <c r="L30" s="2"/>
      <c r="M30" s="2"/>
      <c r="N30" s="2"/>
      <c r="O30" s="2"/>
    </row>
    <row r="31" spans="2:16" s="3" customFormat="1" ht="14.5" thickBot="1" x14ac:dyDescent="0.35">
      <c r="B31" s="310"/>
      <c r="C31" s="311" t="s">
        <v>838</v>
      </c>
      <c r="D31" s="497"/>
      <c r="E31" s="283"/>
      <c r="F31" s="2"/>
      <c r="G31" s="4"/>
      <c r="H31" s="2"/>
      <c r="I31" s="2"/>
      <c r="J31" s="2"/>
      <c r="K31" s="2"/>
      <c r="L31" s="2"/>
      <c r="M31" s="2"/>
      <c r="N31" s="2"/>
      <c r="O31" s="2"/>
    </row>
    <row r="32" spans="2:16" s="3" customFormat="1" x14ac:dyDescent="0.3">
      <c r="B32" s="281"/>
      <c r="C32" s="282"/>
      <c r="D32" s="67"/>
      <c r="E32" s="37"/>
      <c r="F32" s="2"/>
      <c r="G32" s="4"/>
      <c r="H32" s="2"/>
      <c r="I32" s="2"/>
      <c r="J32" s="2"/>
      <c r="K32" s="2"/>
      <c r="L32" s="2"/>
      <c r="M32" s="2"/>
      <c r="N32" s="2"/>
      <c r="O32" s="2"/>
    </row>
    <row r="33" spans="2:16" s="3" customFormat="1" ht="14.5" thickBot="1" x14ac:dyDescent="0.35">
      <c r="B33" s="281"/>
      <c r="C33" s="282"/>
      <c r="D33" s="307" t="s">
        <v>824</v>
      </c>
      <c r="E33" s="37"/>
      <c r="F33" s="2"/>
      <c r="G33" s="4"/>
      <c r="H33" s="2"/>
      <c r="I33" s="2"/>
      <c r="J33" s="2"/>
      <c r="K33" s="2"/>
      <c r="L33" s="2"/>
      <c r="M33" s="2"/>
      <c r="N33" s="2"/>
      <c r="O33" s="2"/>
    </row>
    <row r="34" spans="2:16" s="3" customFormat="1" ht="25.15" customHeight="1" x14ac:dyDescent="0.3">
      <c r="B34" s="281"/>
      <c r="C34" s="312" t="s">
        <v>788</v>
      </c>
      <c r="D34" s="303"/>
      <c r="E34" s="37"/>
      <c r="F34" s="2"/>
      <c r="G34" s="4"/>
      <c r="H34" s="2"/>
      <c r="I34" s="2"/>
      <c r="J34" s="2"/>
      <c r="K34" s="2"/>
      <c r="L34" s="2"/>
      <c r="M34" s="2"/>
      <c r="N34" s="2"/>
      <c r="O34" s="2"/>
    </row>
    <row r="35" spans="2:16" s="3" customFormat="1" ht="26" x14ac:dyDescent="0.3">
      <c r="B35" s="281"/>
      <c r="C35" s="313" t="s">
        <v>777</v>
      </c>
      <c r="D35" s="301"/>
      <c r="E35" s="37"/>
      <c r="F35" s="2"/>
      <c r="G35" s="4"/>
      <c r="H35" s="2"/>
      <c r="I35" s="2"/>
      <c r="J35" s="2"/>
      <c r="K35" s="2"/>
      <c r="L35" s="2"/>
      <c r="M35" s="2"/>
      <c r="N35" s="2"/>
      <c r="O35" s="2"/>
    </row>
    <row r="36" spans="2:16" s="3" customFormat="1" x14ac:dyDescent="0.3">
      <c r="B36" s="281"/>
      <c r="C36" s="314" t="s">
        <v>228</v>
      </c>
      <c r="D36" s="289"/>
      <c r="E36" s="37"/>
      <c r="F36" s="2"/>
      <c r="G36" s="4"/>
      <c r="H36" s="2"/>
      <c r="I36" s="2"/>
      <c r="J36" s="2"/>
      <c r="K36" s="2"/>
      <c r="L36" s="2"/>
      <c r="M36" s="2"/>
      <c r="N36" s="2"/>
      <c r="O36" s="2"/>
    </row>
    <row r="37" spans="2:16" s="3" customFormat="1" ht="57.4" customHeight="1" thickBot="1" x14ac:dyDescent="0.35">
      <c r="B37" s="281"/>
      <c r="C37" s="315" t="s">
        <v>778</v>
      </c>
      <c r="D37" s="290"/>
      <c r="E37" s="37"/>
      <c r="F37" s="2"/>
      <c r="G37" s="4"/>
      <c r="H37" s="2"/>
      <c r="I37" s="2"/>
      <c r="J37" s="2"/>
      <c r="K37" s="2"/>
      <c r="L37" s="2"/>
      <c r="M37" s="2"/>
      <c r="N37" s="2"/>
      <c r="O37" s="2"/>
    </row>
    <row r="38" spans="2:16" s="3" customFormat="1" x14ac:dyDescent="0.3">
      <c r="B38" s="281"/>
      <c r="C38" s="282"/>
      <c r="D38" s="67"/>
      <c r="E38" s="39"/>
      <c r="F38" s="291"/>
      <c r="G38" s="4"/>
      <c r="H38" s="2"/>
      <c r="I38" s="2"/>
      <c r="J38" s="2"/>
      <c r="K38" s="2"/>
      <c r="L38" s="2"/>
      <c r="M38" s="2"/>
      <c r="N38" s="2"/>
      <c r="O38" s="2"/>
    </row>
    <row r="39" spans="2:16" s="3" customFormat="1" ht="10.5" customHeight="1" x14ac:dyDescent="0.3">
      <c r="B39" s="281"/>
      <c r="C39" s="282"/>
      <c r="D39" s="67"/>
      <c r="E39" s="39"/>
      <c r="F39" s="291"/>
      <c r="G39" s="4"/>
      <c r="H39" s="2"/>
      <c r="I39" s="2"/>
      <c r="J39" s="2"/>
      <c r="K39" s="2"/>
      <c r="L39" s="2"/>
      <c r="M39" s="2"/>
      <c r="N39" s="2"/>
      <c r="O39" s="2"/>
    </row>
    <row r="40" spans="2:16" s="3" customFormat="1" ht="30" customHeight="1" thickBot="1" x14ac:dyDescent="0.35">
      <c r="B40" s="122"/>
      <c r="C40" s="69"/>
      <c r="D40" s="316" t="s">
        <v>825</v>
      </c>
      <c r="E40" s="39"/>
      <c r="F40" s="291"/>
      <c r="G40" s="2"/>
      <c r="H40" s="4" t="s">
        <v>49</v>
      </c>
      <c r="I40" s="2"/>
      <c r="J40" s="2"/>
      <c r="K40" s="2"/>
      <c r="L40" s="2"/>
      <c r="M40" s="2"/>
      <c r="N40" s="2"/>
      <c r="O40" s="2"/>
      <c r="P40" s="2"/>
    </row>
    <row r="41" spans="2:16" s="3" customFormat="1" ht="79.900000000000006" customHeight="1" thickBot="1" x14ac:dyDescent="0.35">
      <c r="B41" s="122"/>
      <c r="C41" s="69"/>
      <c r="D41" s="17"/>
      <c r="E41" s="37"/>
      <c r="F41" s="5"/>
      <c r="G41" s="2"/>
      <c r="H41" s="4" t="s">
        <v>50</v>
      </c>
      <c r="I41" s="2"/>
      <c r="J41" s="2"/>
      <c r="K41" s="2"/>
      <c r="L41" s="2"/>
      <c r="M41" s="2"/>
      <c r="N41" s="2"/>
      <c r="O41" s="2"/>
      <c r="P41" s="2"/>
    </row>
    <row r="42" spans="2:16" s="3" customFormat="1" ht="32.25" customHeight="1" thickBot="1" x14ac:dyDescent="0.35">
      <c r="B42" s="491" t="s">
        <v>826</v>
      </c>
      <c r="C42" s="498"/>
      <c r="D42" s="39"/>
      <c r="E42" s="37"/>
      <c r="G42" s="2"/>
      <c r="H42" s="4" t="s">
        <v>51</v>
      </c>
      <c r="I42" s="2"/>
      <c r="J42" s="2"/>
      <c r="K42" s="2"/>
      <c r="L42" s="2"/>
      <c r="M42" s="2"/>
      <c r="N42" s="2"/>
      <c r="O42" s="2"/>
      <c r="P42" s="2"/>
    </row>
    <row r="43" spans="2:16" s="3" customFormat="1" ht="17.25" customHeight="1" thickBot="1" x14ac:dyDescent="0.35">
      <c r="B43" s="491"/>
      <c r="C43" s="498"/>
      <c r="D43" s="17"/>
      <c r="E43" s="37"/>
      <c r="G43" s="2"/>
      <c r="H43" s="4" t="s">
        <v>52</v>
      </c>
      <c r="I43" s="2"/>
      <c r="J43" s="2"/>
      <c r="K43" s="2"/>
      <c r="L43" s="2"/>
      <c r="M43" s="2"/>
      <c r="N43" s="2"/>
      <c r="O43" s="2"/>
      <c r="P43" s="2"/>
    </row>
    <row r="44" spans="2:16" s="3" customFormat="1" x14ac:dyDescent="0.3">
      <c r="B44" s="122"/>
      <c r="C44" s="69"/>
      <c r="D44" s="39"/>
      <c r="E44" s="37"/>
      <c r="F44" s="5"/>
      <c r="G44" s="2"/>
      <c r="H44" s="4" t="s">
        <v>53</v>
      </c>
      <c r="I44" s="2"/>
      <c r="J44" s="2"/>
      <c r="K44" s="2"/>
      <c r="L44" s="2"/>
      <c r="M44" s="2"/>
      <c r="N44" s="2"/>
      <c r="O44" s="2"/>
      <c r="P44" s="2"/>
    </row>
    <row r="45" spans="2:16" s="3" customFormat="1" x14ac:dyDescent="0.3">
      <c r="B45" s="122"/>
      <c r="C45" s="302" t="s">
        <v>54</v>
      </c>
      <c r="D45" s="39"/>
      <c r="E45" s="37"/>
      <c r="G45" s="2"/>
      <c r="H45" s="4" t="s">
        <v>55</v>
      </c>
      <c r="I45" s="2"/>
      <c r="J45" s="2"/>
      <c r="K45" s="2"/>
      <c r="L45" s="2"/>
      <c r="M45" s="2"/>
      <c r="N45" s="2"/>
      <c r="O45" s="2"/>
      <c r="P45" s="2"/>
    </row>
    <row r="46" spans="2:16" s="3" customFormat="1" ht="31.5" customHeight="1" thickBot="1" x14ac:dyDescent="0.35">
      <c r="B46" s="487" t="s">
        <v>839</v>
      </c>
      <c r="C46" s="488"/>
      <c r="D46" s="39"/>
      <c r="E46" s="37"/>
      <c r="G46" s="2"/>
      <c r="H46" s="4" t="s">
        <v>56</v>
      </c>
      <c r="I46" s="2"/>
      <c r="J46" s="2"/>
      <c r="K46" s="2"/>
      <c r="L46" s="2"/>
      <c r="M46" s="2"/>
      <c r="N46" s="2"/>
      <c r="O46" s="2"/>
      <c r="P46" s="2"/>
    </row>
    <row r="47" spans="2:16" s="3" customFormat="1" x14ac:dyDescent="0.3">
      <c r="B47" s="122"/>
      <c r="C47" s="69" t="s">
        <v>57</v>
      </c>
      <c r="D47" s="18" t="s">
        <v>852</v>
      </c>
      <c r="E47" s="37"/>
      <c r="G47" s="2"/>
      <c r="H47" s="4" t="s">
        <v>58</v>
      </c>
      <c r="I47" s="2"/>
      <c r="J47" s="2"/>
      <c r="K47" s="2"/>
      <c r="L47" s="2"/>
      <c r="M47" s="2"/>
      <c r="N47" s="2"/>
      <c r="O47" s="2"/>
      <c r="P47" s="2"/>
    </row>
    <row r="48" spans="2:16" s="3" customFormat="1" ht="14.5" x14ac:dyDescent="0.35">
      <c r="B48" s="122"/>
      <c r="C48" s="69" t="s">
        <v>59</v>
      </c>
      <c r="D48" s="325" t="s">
        <v>853</v>
      </c>
      <c r="E48" s="37"/>
      <c r="G48" s="2"/>
      <c r="H48" s="4" t="s">
        <v>60</v>
      </c>
      <c r="I48" s="2"/>
      <c r="J48" s="2"/>
      <c r="K48" s="2"/>
      <c r="L48" s="2"/>
      <c r="M48" s="2"/>
      <c r="N48" s="2"/>
      <c r="O48" s="2"/>
      <c r="P48" s="2"/>
    </row>
    <row r="49" spans="1:16" s="3" customFormat="1" ht="14.5" thickBot="1" x14ac:dyDescent="0.35">
      <c r="B49" s="122"/>
      <c r="C49" s="69" t="s">
        <v>61</v>
      </c>
      <c r="D49" s="19"/>
      <c r="E49" s="37"/>
      <c r="G49" s="2"/>
      <c r="H49" s="4" t="s">
        <v>62</v>
      </c>
      <c r="I49" s="2"/>
      <c r="J49" s="2"/>
      <c r="K49" s="2"/>
      <c r="L49" s="2"/>
      <c r="M49" s="2"/>
      <c r="N49" s="2"/>
      <c r="O49" s="2"/>
      <c r="P49" s="2"/>
    </row>
    <row r="50" spans="1:16" s="3" customFormat="1" ht="3.4" customHeight="1" x14ac:dyDescent="0.3">
      <c r="B50" s="122"/>
      <c r="C50" s="69"/>
      <c r="D50" s="288"/>
      <c r="E50" s="37"/>
      <c r="G50" s="2"/>
      <c r="H50" s="4"/>
      <c r="I50" s="2"/>
      <c r="J50" s="2"/>
      <c r="K50" s="2"/>
      <c r="L50" s="2"/>
      <c r="M50" s="2"/>
      <c r="N50" s="2"/>
      <c r="O50" s="2"/>
      <c r="P50" s="2"/>
    </row>
    <row r="51" spans="1:16" s="3" customFormat="1" ht="27.4" customHeight="1" x14ac:dyDescent="0.3">
      <c r="B51" s="487" t="s">
        <v>840</v>
      </c>
      <c r="C51" s="488"/>
      <c r="D51" s="288"/>
      <c r="E51" s="37"/>
      <c r="G51" s="2"/>
      <c r="H51" s="4"/>
      <c r="I51" s="2"/>
      <c r="J51" s="2"/>
      <c r="K51" s="2"/>
      <c r="L51" s="2"/>
      <c r="M51" s="2"/>
      <c r="N51" s="2"/>
      <c r="O51" s="2"/>
      <c r="P51" s="2"/>
    </row>
    <row r="52" spans="1:16" s="3" customFormat="1" ht="15" customHeight="1" thickBot="1" x14ac:dyDescent="0.35">
      <c r="B52" s="487"/>
      <c r="C52" s="488"/>
      <c r="D52" s="39"/>
      <c r="E52" s="37"/>
      <c r="G52" s="2"/>
      <c r="H52" s="4" t="s">
        <v>63</v>
      </c>
      <c r="I52" s="2"/>
      <c r="J52" s="2"/>
      <c r="K52" s="2"/>
      <c r="L52" s="2"/>
      <c r="M52" s="2"/>
      <c r="N52" s="2"/>
      <c r="O52" s="2"/>
      <c r="P52" s="2"/>
    </row>
    <row r="53" spans="1:16" s="3" customFormat="1" x14ac:dyDescent="0.3">
      <c r="B53" s="122"/>
      <c r="C53" s="69" t="s">
        <v>57</v>
      </c>
      <c r="D53" s="18" t="s">
        <v>854</v>
      </c>
      <c r="E53" s="37"/>
      <c r="G53" s="2"/>
      <c r="H53" s="4" t="s">
        <v>64</v>
      </c>
      <c r="I53" s="2"/>
      <c r="J53" s="2"/>
      <c r="K53" s="2"/>
      <c r="L53" s="2"/>
      <c r="M53" s="2"/>
      <c r="N53" s="2"/>
      <c r="O53" s="2"/>
      <c r="P53" s="2"/>
    </row>
    <row r="54" spans="1:16" s="3" customFormat="1" ht="14.5" x14ac:dyDescent="0.35">
      <c r="B54" s="122"/>
      <c r="C54" s="69" t="s">
        <v>59</v>
      </c>
      <c r="D54" s="325" t="s">
        <v>855</v>
      </c>
      <c r="E54" s="37"/>
      <c r="G54" s="2"/>
      <c r="H54" s="4" t="s">
        <v>65</v>
      </c>
      <c r="I54" s="2"/>
      <c r="J54" s="2"/>
      <c r="K54" s="2"/>
      <c r="L54" s="2"/>
      <c r="M54" s="2"/>
      <c r="N54" s="2"/>
      <c r="O54" s="2"/>
      <c r="P54" s="2"/>
    </row>
    <row r="55" spans="1:16" s="3" customFormat="1" ht="14.5" thickBot="1" x14ac:dyDescent="0.35">
      <c r="B55" s="122"/>
      <c r="C55" s="69" t="s">
        <v>61</v>
      </c>
      <c r="D55" s="19"/>
      <c r="E55" s="37"/>
      <c r="G55" s="2"/>
      <c r="H55" s="4" t="s">
        <v>66</v>
      </c>
      <c r="I55" s="2"/>
      <c r="J55" s="2"/>
      <c r="K55" s="2"/>
      <c r="L55" s="2"/>
      <c r="M55" s="2"/>
      <c r="N55" s="2"/>
      <c r="O55" s="2"/>
      <c r="P55" s="2"/>
    </row>
    <row r="56" spans="1:16" s="3" customFormat="1" ht="14.5" thickBot="1" x14ac:dyDescent="0.35">
      <c r="B56" s="122"/>
      <c r="C56" s="65" t="s">
        <v>263</v>
      </c>
      <c r="D56" s="39"/>
      <c r="E56" s="37"/>
      <c r="G56" s="2"/>
      <c r="H56" s="4" t="s">
        <v>67</v>
      </c>
      <c r="I56" s="2"/>
      <c r="J56" s="2"/>
      <c r="K56" s="2"/>
      <c r="L56" s="2"/>
      <c r="M56" s="2"/>
      <c r="N56" s="2"/>
      <c r="O56" s="2"/>
      <c r="P56" s="2"/>
    </row>
    <row r="57" spans="1:16" s="3" customFormat="1" x14ac:dyDescent="0.3">
      <c r="B57" s="122"/>
      <c r="C57" s="69" t="s">
        <v>57</v>
      </c>
      <c r="D57" s="18" t="s">
        <v>847</v>
      </c>
      <c r="E57" s="37"/>
      <c r="G57" s="2"/>
      <c r="H57" s="4" t="s">
        <v>68</v>
      </c>
      <c r="I57" s="2"/>
      <c r="J57" s="2"/>
      <c r="K57" s="2"/>
      <c r="L57" s="2"/>
      <c r="M57" s="2"/>
      <c r="N57" s="2"/>
      <c r="O57" s="2"/>
      <c r="P57" s="2"/>
    </row>
    <row r="58" spans="1:16" s="3" customFormat="1" x14ac:dyDescent="0.3">
      <c r="B58" s="122"/>
      <c r="C58" s="69" t="s">
        <v>59</v>
      </c>
      <c r="D58" s="15"/>
      <c r="E58" s="37"/>
      <c r="G58" s="2"/>
      <c r="H58" s="4" t="s">
        <v>69</v>
      </c>
      <c r="I58" s="2"/>
      <c r="J58" s="2"/>
      <c r="K58" s="2"/>
      <c r="L58" s="2"/>
      <c r="M58" s="2"/>
      <c r="N58" s="2"/>
      <c r="O58" s="2"/>
      <c r="P58" s="2"/>
    </row>
    <row r="59" spans="1:16" ht="14.5" thickBot="1" x14ac:dyDescent="0.35">
      <c r="A59" s="3"/>
      <c r="B59" s="122"/>
      <c r="C59" s="69" t="s">
        <v>61</v>
      </c>
      <c r="D59" s="19"/>
      <c r="E59" s="37"/>
      <c r="H59" s="4" t="s">
        <v>70</v>
      </c>
    </row>
    <row r="60" spans="1:16" ht="14.5" thickBot="1" x14ac:dyDescent="0.35">
      <c r="B60" s="122"/>
      <c r="C60" s="65" t="s">
        <v>204</v>
      </c>
      <c r="D60" s="39"/>
      <c r="E60" s="37"/>
      <c r="H60" s="4" t="s">
        <v>71</v>
      </c>
    </row>
    <row r="61" spans="1:16" x14ac:dyDescent="0.3">
      <c r="B61" s="122"/>
      <c r="C61" s="69" t="s">
        <v>57</v>
      </c>
      <c r="D61" s="18"/>
      <c r="E61" s="37"/>
      <c r="H61" s="4" t="s">
        <v>72</v>
      </c>
    </row>
    <row r="62" spans="1:16" ht="14.5" x14ac:dyDescent="0.35">
      <c r="B62" s="122"/>
      <c r="C62" s="69" t="s">
        <v>59</v>
      </c>
      <c r="D62" s="325"/>
      <c r="E62" s="37"/>
      <c r="H62" s="4" t="s">
        <v>73</v>
      </c>
    </row>
    <row r="63" spans="1:16" ht="14.5" thickBot="1" x14ac:dyDescent="0.35">
      <c r="B63" s="122"/>
      <c r="C63" s="69" t="s">
        <v>61</v>
      </c>
      <c r="D63" s="19"/>
      <c r="E63" s="37"/>
      <c r="H63" s="4" t="s">
        <v>74</v>
      </c>
    </row>
    <row r="64" spans="1:16" ht="14.5" thickBot="1" x14ac:dyDescent="0.35">
      <c r="B64" s="122"/>
      <c r="C64" s="65" t="s">
        <v>204</v>
      </c>
      <c r="D64" s="39"/>
      <c r="E64" s="37"/>
      <c r="H64" s="4" t="s">
        <v>75</v>
      </c>
    </row>
    <row r="65" spans="2:8" x14ac:dyDescent="0.3">
      <c r="B65" s="122"/>
      <c r="C65" s="69" t="s">
        <v>57</v>
      </c>
      <c r="D65" s="18"/>
      <c r="E65" s="37"/>
      <c r="H65" s="4" t="s">
        <v>76</v>
      </c>
    </row>
    <row r="66" spans="2:8" x14ac:dyDescent="0.3">
      <c r="B66" s="122"/>
      <c r="C66" s="69" t="s">
        <v>59</v>
      </c>
      <c r="D66" s="15"/>
      <c r="E66" s="37"/>
      <c r="H66" s="4" t="s">
        <v>77</v>
      </c>
    </row>
    <row r="67" spans="2:8" ht="14.5" thickBot="1" x14ac:dyDescent="0.35">
      <c r="B67" s="122"/>
      <c r="C67" s="69" t="s">
        <v>61</v>
      </c>
      <c r="D67" s="19"/>
      <c r="E67" s="37"/>
      <c r="H67" s="4" t="s">
        <v>78</v>
      </c>
    </row>
    <row r="68" spans="2:8" ht="14.5" thickBot="1" x14ac:dyDescent="0.35">
      <c r="B68" s="122"/>
      <c r="C68" s="65" t="s">
        <v>204</v>
      </c>
      <c r="D68" s="39"/>
      <c r="E68" s="37"/>
      <c r="H68" s="4" t="s">
        <v>79</v>
      </c>
    </row>
    <row r="69" spans="2:8" x14ac:dyDescent="0.3">
      <c r="B69" s="122"/>
      <c r="C69" s="69" t="s">
        <v>57</v>
      </c>
      <c r="D69" s="18"/>
      <c r="E69" s="37"/>
      <c r="H69" s="4" t="s">
        <v>80</v>
      </c>
    </row>
    <row r="70" spans="2:8" x14ac:dyDescent="0.3">
      <c r="B70" s="122"/>
      <c r="C70" s="69" t="s">
        <v>59</v>
      </c>
      <c r="D70" s="15"/>
      <c r="E70" s="37"/>
      <c r="H70" s="4" t="s">
        <v>81</v>
      </c>
    </row>
    <row r="71" spans="2:8" ht="14.5" thickBot="1" x14ac:dyDescent="0.35">
      <c r="B71" s="122"/>
      <c r="C71" s="69" t="s">
        <v>61</v>
      </c>
      <c r="D71" s="19"/>
      <c r="E71" s="37"/>
      <c r="H71" s="4" t="s">
        <v>82</v>
      </c>
    </row>
    <row r="72" spans="2:8" ht="14.5" thickBot="1" x14ac:dyDescent="0.35">
      <c r="B72" s="126"/>
      <c r="C72" s="127"/>
      <c r="D72" s="70"/>
      <c r="E72" s="48"/>
      <c r="H72" s="4" t="s">
        <v>83</v>
      </c>
    </row>
    <row r="73" spans="2:8" x14ac:dyDescent="0.3">
      <c r="H73" s="4" t="s">
        <v>84</v>
      </c>
    </row>
    <row r="74" spans="2:8" ht="14.65" customHeight="1" x14ac:dyDescent="0.3">
      <c r="H74" s="4" t="s">
        <v>85</v>
      </c>
    </row>
    <row r="75" spans="2:8" x14ac:dyDescent="0.3">
      <c r="H75" s="4" t="s">
        <v>86</v>
      </c>
    </row>
    <row r="76" spans="2:8" ht="13.9" customHeight="1" x14ac:dyDescent="0.3">
      <c r="H76" s="4" t="s">
        <v>87</v>
      </c>
    </row>
    <row r="77" spans="2:8" x14ac:dyDescent="0.3">
      <c r="H77" s="4" t="s">
        <v>88</v>
      </c>
    </row>
    <row r="78" spans="2:8" x14ac:dyDescent="0.3">
      <c r="H78" s="4" t="s">
        <v>89</v>
      </c>
    </row>
    <row r="79" spans="2:8" ht="13.9" customHeight="1" x14ac:dyDescent="0.3">
      <c r="H79" s="4" t="s">
        <v>90</v>
      </c>
    </row>
    <row r="80" spans="2:8" x14ac:dyDescent="0.3">
      <c r="H80" s="4" t="s">
        <v>91</v>
      </c>
    </row>
    <row r="81" spans="8:8" x14ac:dyDescent="0.3">
      <c r="H81" s="4" t="s">
        <v>92</v>
      </c>
    </row>
    <row r="82" spans="8:8" x14ac:dyDescent="0.3">
      <c r="H82" s="4" t="s">
        <v>93</v>
      </c>
    </row>
    <row r="83" spans="8:8" x14ac:dyDescent="0.3">
      <c r="H83" s="4" t="s">
        <v>94</v>
      </c>
    </row>
    <row r="84" spans="8:8" x14ac:dyDescent="0.3">
      <c r="H84" s="4" t="s">
        <v>95</v>
      </c>
    </row>
    <row r="85" spans="8:8" x14ac:dyDescent="0.3">
      <c r="H85" s="4" t="s">
        <v>96</v>
      </c>
    </row>
    <row r="86" spans="8:8" x14ac:dyDescent="0.3">
      <c r="H86" s="4" t="s">
        <v>97</v>
      </c>
    </row>
    <row r="87" spans="8:8" x14ac:dyDescent="0.3">
      <c r="H87" s="4" t="s">
        <v>98</v>
      </c>
    </row>
    <row r="88" spans="8:8" x14ac:dyDescent="0.3">
      <c r="H88" s="4" t="s">
        <v>99</v>
      </c>
    </row>
    <row r="89" spans="8:8" x14ac:dyDescent="0.3">
      <c r="H89" s="4" t="s">
        <v>100</v>
      </c>
    </row>
    <row r="90" spans="8:8" x14ac:dyDescent="0.3">
      <c r="H90" s="4" t="s">
        <v>101</v>
      </c>
    </row>
    <row r="91" spans="8:8" x14ac:dyDescent="0.3">
      <c r="H91" s="4" t="s">
        <v>102</v>
      </c>
    </row>
    <row r="92" spans="8:8" x14ac:dyDescent="0.3">
      <c r="H92" s="4" t="s">
        <v>103</v>
      </c>
    </row>
    <row r="93" spans="8:8" x14ac:dyDescent="0.3">
      <c r="H93" s="4" t="s">
        <v>104</v>
      </c>
    </row>
    <row r="94" spans="8:8" x14ac:dyDescent="0.3">
      <c r="H94" s="4" t="s">
        <v>105</v>
      </c>
    </row>
    <row r="95" spans="8:8" x14ac:dyDescent="0.3">
      <c r="H95" s="4" t="s">
        <v>106</v>
      </c>
    </row>
    <row r="96" spans="8:8" x14ac:dyDescent="0.3">
      <c r="H96" s="4" t="s">
        <v>107</v>
      </c>
    </row>
    <row r="97" spans="8:8" x14ac:dyDescent="0.3">
      <c r="H97" s="4" t="s">
        <v>108</v>
      </c>
    </row>
    <row r="98" spans="8:8" x14ac:dyDescent="0.3">
      <c r="H98" s="4" t="s">
        <v>109</v>
      </c>
    </row>
    <row r="99" spans="8:8" x14ac:dyDescent="0.3">
      <c r="H99" s="4" t="s">
        <v>110</v>
      </c>
    </row>
    <row r="100" spans="8:8" x14ac:dyDescent="0.3">
      <c r="H100" s="4" t="s">
        <v>111</v>
      </c>
    </row>
    <row r="101" spans="8:8" x14ac:dyDescent="0.3">
      <c r="H101" s="4" t="s">
        <v>112</v>
      </c>
    </row>
    <row r="102" spans="8:8" x14ac:dyDescent="0.3">
      <c r="H102" s="4" t="s">
        <v>113</v>
      </c>
    </row>
    <row r="103" spans="8:8" x14ac:dyDescent="0.3">
      <c r="H103" s="4" t="s">
        <v>114</v>
      </c>
    </row>
    <row r="104" spans="8:8" x14ac:dyDescent="0.3">
      <c r="H104" s="4" t="s">
        <v>115</v>
      </c>
    </row>
    <row r="105" spans="8:8" x14ac:dyDescent="0.3">
      <c r="H105" s="4" t="s">
        <v>116</v>
      </c>
    </row>
    <row r="106" spans="8:8" x14ac:dyDescent="0.3">
      <c r="H106" s="4" t="s">
        <v>117</v>
      </c>
    </row>
    <row r="107" spans="8:8" x14ac:dyDescent="0.3">
      <c r="H107" s="4" t="s">
        <v>118</v>
      </c>
    </row>
    <row r="108" spans="8:8" x14ac:dyDescent="0.3">
      <c r="H108" s="4" t="s">
        <v>119</v>
      </c>
    </row>
    <row r="109" spans="8:8" x14ac:dyDescent="0.3">
      <c r="H109" s="4" t="s">
        <v>120</v>
      </c>
    </row>
    <row r="110" spans="8:8" x14ac:dyDescent="0.3">
      <c r="H110" s="4" t="s">
        <v>121</v>
      </c>
    </row>
    <row r="111" spans="8:8" x14ac:dyDescent="0.3">
      <c r="H111" s="4" t="s">
        <v>122</v>
      </c>
    </row>
    <row r="112" spans="8:8" x14ac:dyDescent="0.3">
      <c r="H112" s="4" t="s">
        <v>123</v>
      </c>
    </row>
    <row r="113" spans="8:8" x14ac:dyDescent="0.3">
      <c r="H113" s="4" t="s">
        <v>124</v>
      </c>
    </row>
    <row r="114" spans="8:8" x14ac:dyDescent="0.3">
      <c r="H114" s="4" t="s">
        <v>125</v>
      </c>
    </row>
    <row r="115" spans="8:8" x14ac:dyDescent="0.3">
      <c r="H115" s="4" t="s">
        <v>126</v>
      </c>
    </row>
    <row r="116" spans="8:8" x14ac:dyDescent="0.3">
      <c r="H116" s="4" t="s">
        <v>127</v>
      </c>
    </row>
    <row r="117" spans="8:8" x14ac:dyDescent="0.3">
      <c r="H117" s="4" t="s">
        <v>128</v>
      </c>
    </row>
    <row r="118" spans="8:8" x14ac:dyDescent="0.3">
      <c r="H118" s="4" t="s">
        <v>129</v>
      </c>
    </row>
    <row r="119" spans="8:8" x14ac:dyDescent="0.3">
      <c r="H119" s="4" t="s">
        <v>130</v>
      </c>
    </row>
    <row r="120" spans="8:8" x14ac:dyDescent="0.3">
      <c r="H120" s="4" t="s">
        <v>131</v>
      </c>
    </row>
    <row r="121" spans="8:8" x14ac:dyDescent="0.3">
      <c r="H121" s="4" t="s">
        <v>132</v>
      </c>
    </row>
    <row r="122" spans="8:8" x14ac:dyDescent="0.3">
      <c r="H122" s="4" t="s">
        <v>133</v>
      </c>
    </row>
    <row r="123" spans="8:8" x14ac:dyDescent="0.3">
      <c r="H123" s="4" t="s">
        <v>134</v>
      </c>
    </row>
    <row r="124" spans="8:8" x14ac:dyDescent="0.3">
      <c r="H124" s="4" t="s">
        <v>135</v>
      </c>
    </row>
    <row r="125" spans="8:8" x14ac:dyDescent="0.3">
      <c r="H125" s="4" t="s">
        <v>136</v>
      </c>
    </row>
    <row r="126" spans="8:8" x14ac:dyDescent="0.3">
      <c r="H126" s="4" t="s">
        <v>137</v>
      </c>
    </row>
    <row r="127" spans="8:8" x14ac:dyDescent="0.3">
      <c r="H127" s="4" t="s">
        <v>138</v>
      </c>
    </row>
    <row r="128" spans="8:8" x14ac:dyDescent="0.3">
      <c r="H128" s="4" t="s">
        <v>139</v>
      </c>
    </row>
    <row r="129" spans="8:8" x14ac:dyDescent="0.3">
      <c r="H129" s="4" t="s">
        <v>140</v>
      </c>
    </row>
    <row r="130" spans="8:8" x14ac:dyDescent="0.3">
      <c r="H130" s="4" t="s">
        <v>141</v>
      </c>
    </row>
    <row r="131" spans="8:8" x14ac:dyDescent="0.3">
      <c r="H131" s="4" t="s">
        <v>142</v>
      </c>
    </row>
    <row r="132" spans="8:8" x14ac:dyDescent="0.3">
      <c r="H132" s="4" t="s">
        <v>143</v>
      </c>
    </row>
    <row r="133" spans="8:8" x14ac:dyDescent="0.3">
      <c r="H133" s="4" t="s">
        <v>144</v>
      </c>
    </row>
    <row r="134" spans="8:8" x14ac:dyDescent="0.3">
      <c r="H134" s="4" t="s">
        <v>145</v>
      </c>
    </row>
    <row r="135" spans="8:8" x14ac:dyDescent="0.3">
      <c r="H135" s="4" t="s">
        <v>146</v>
      </c>
    </row>
    <row r="136" spans="8:8" x14ac:dyDescent="0.3">
      <c r="H136" s="4" t="s">
        <v>147</v>
      </c>
    </row>
    <row r="137" spans="8:8" x14ac:dyDescent="0.3">
      <c r="H137" s="4" t="s">
        <v>148</v>
      </c>
    </row>
    <row r="138" spans="8:8" x14ac:dyDescent="0.3">
      <c r="H138" s="4" t="s">
        <v>149</v>
      </c>
    </row>
    <row r="139" spans="8:8" x14ac:dyDescent="0.3">
      <c r="H139" s="4" t="s">
        <v>150</v>
      </c>
    </row>
    <row r="140" spans="8:8" x14ac:dyDescent="0.3">
      <c r="H140" s="4" t="s">
        <v>151</v>
      </c>
    </row>
    <row r="141" spans="8:8" x14ac:dyDescent="0.3">
      <c r="H141" s="4" t="s">
        <v>152</v>
      </c>
    </row>
    <row r="142" spans="8:8" x14ac:dyDescent="0.3">
      <c r="H142" s="4" t="s">
        <v>153</v>
      </c>
    </row>
    <row r="143" spans="8:8" x14ac:dyDescent="0.3">
      <c r="H143" s="4" t="s">
        <v>154</v>
      </c>
    </row>
    <row r="144" spans="8:8" x14ac:dyDescent="0.3">
      <c r="H144" s="4" t="s">
        <v>155</v>
      </c>
    </row>
    <row r="145" spans="8:8" x14ac:dyDescent="0.3">
      <c r="H145" s="4" t="s">
        <v>156</v>
      </c>
    </row>
    <row r="146" spans="8:8" x14ac:dyDescent="0.3">
      <c r="H146" s="4" t="s">
        <v>157</v>
      </c>
    </row>
    <row r="147" spans="8:8" x14ac:dyDescent="0.3">
      <c r="H147" s="4" t="s">
        <v>158</v>
      </c>
    </row>
    <row r="148" spans="8:8" x14ac:dyDescent="0.3">
      <c r="H148" s="4" t="s">
        <v>159</v>
      </c>
    </row>
    <row r="149" spans="8:8" x14ac:dyDescent="0.3">
      <c r="H149" s="4" t="s">
        <v>160</v>
      </c>
    </row>
    <row r="150" spans="8:8" x14ac:dyDescent="0.3">
      <c r="H150" s="4" t="s">
        <v>161</v>
      </c>
    </row>
    <row r="151" spans="8:8" x14ac:dyDescent="0.3">
      <c r="H151" s="4" t="s">
        <v>162</v>
      </c>
    </row>
    <row r="152" spans="8:8" x14ac:dyDescent="0.3">
      <c r="H152" s="4" t="s">
        <v>163</v>
      </c>
    </row>
    <row r="153" spans="8:8" x14ac:dyDescent="0.3">
      <c r="H153" s="4" t="s">
        <v>164</v>
      </c>
    </row>
    <row r="154" spans="8:8" x14ac:dyDescent="0.3">
      <c r="H154" s="4" t="s">
        <v>165</v>
      </c>
    </row>
    <row r="155" spans="8:8" x14ac:dyDescent="0.3">
      <c r="H155" s="4" t="s">
        <v>166</v>
      </c>
    </row>
    <row r="156" spans="8:8" x14ac:dyDescent="0.3">
      <c r="H156" s="4" t="s">
        <v>167</v>
      </c>
    </row>
    <row r="157" spans="8:8" x14ac:dyDescent="0.3">
      <c r="H157" s="4" t="s">
        <v>168</v>
      </c>
    </row>
    <row r="158" spans="8:8" x14ac:dyDescent="0.3">
      <c r="H158" s="4" t="s">
        <v>169</v>
      </c>
    </row>
    <row r="159" spans="8:8" x14ac:dyDescent="0.3">
      <c r="H159" s="4" t="s">
        <v>170</v>
      </c>
    </row>
    <row r="160" spans="8:8" x14ac:dyDescent="0.3">
      <c r="H160" s="4" t="s">
        <v>171</v>
      </c>
    </row>
    <row r="161" spans="8:8" x14ac:dyDescent="0.3">
      <c r="H161" s="4" t="s">
        <v>172</v>
      </c>
    </row>
    <row r="162" spans="8:8" x14ac:dyDescent="0.3">
      <c r="H162" s="4" t="s">
        <v>173</v>
      </c>
    </row>
    <row r="163" spans="8:8" x14ac:dyDescent="0.3">
      <c r="H163" s="4" t="s">
        <v>174</v>
      </c>
    </row>
    <row r="164" spans="8:8" x14ac:dyDescent="0.3">
      <c r="H164" s="4" t="s">
        <v>175</v>
      </c>
    </row>
    <row r="165" spans="8:8" x14ac:dyDescent="0.3">
      <c r="H165" s="4" t="s">
        <v>176</v>
      </c>
    </row>
    <row r="166" spans="8:8" x14ac:dyDescent="0.3">
      <c r="H166" s="4" t="s">
        <v>177</v>
      </c>
    </row>
    <row r="167" spans="8:8" x14ac:dyDescent="0.3">
      <c r="H167" s="4" t="s">
        <v>178</v>
      </c>
    </row>
    <row r="168" spans="8:8" x14ac:dyDescent="0.3">
      <c r="H168" s="4" t="s">
        <v>179</v>
      </c>
    </row>
    <row r="169" spans="8:8" x14ac:dyDescent="0.3">
      <c r="H169" s="4" t="s">
        <v>180</v>
      </c>
    </row>
    <row r="170" spans="8:8" x14ac:dyDescent="0.3">
      <c r="H170" s="4" t="s">
        <v>181</v>
      </c>
    </row>
    <row r="171" spans="8:8" x14ac:dyDescent="0.3">
      <c r="H171" s="4" t="s">
        <v>182</v>
      </c>
    </row>
    <row r="172" spans="8:8" x14ac:dyDescent="0.3">
      <c r="H172" s="4" t="s">
        <v>183</v>
      </c>
    </row>
    <row r="173" spans="8:8" x14ac:dyDescent="0.3">
      <c r="H173" s="4" t="s">
        <v>184</v>
      </c>
    </row>
    <row r="174" spans="8:8" x14ac:dyDescent="0.3">
      <c r="H174" s="4" t="s">
        <v>185</v>
      </c>
    </row>
    <row r="175" spans="8:8" x14ac:dyDescent="0.3">
      <c r="H175" s="4" t="s">
        <v>186</v>
      </c>
    </row>
    <row r="176" spans="8:8" x14ac:dyDescent="0.3">
      <c r="H176" s="4" t="s">
        <v>187</v>
      </c>
    </row>
    <row r="177" spans="8:8" x14ac:dyDescent="0.3">
      <c r="H177" s="4" t="s">
        <v>188</v>
      </c>
    </row>
    <row r="178" spans="8:8" x14ac:dyDescent="0.3">
      <c r="H178" s="4" t="s">
        <v>189</v>
      </c>
    </row>
    <row r="179" spans="8:8" x14ac:dyDescent="0.3">
      <c r="H179" s="4" t="s">
        <v>190</v>
      </c>
    </row>
    <row r="180" spans="8:8" x14ac:dyDescent="0.3">
      <c r="H180" s="4" t="s">
        <v>191</v>
      </c>
    </row>
    <row r="181" spans="8:8" x14ac:dyDescent="0.3">
      <c r="H181" s="4" t="s">
        <v>192</v>
      </c>
    </row>
    <row r="182" spans="8:8" x14ac:dyDescent="0.3">
      <c r="H182" s="4" t="s">
        <v>193</v>
      </c>
    </row>
    <row r="183" spans="8:8" x14ac:dyDescent="0.3">
      <c r="H183" s="4" t="s">
        <v>194</v>
      </c>
    </row>
    <row r="184" spans="8:8" x14ac:dyDescent="0.3">
      <c r="H184" s="4" t="s">
        <v>195</v>
      </c>
    </row>
    <row r="185" spans="8:8" x14ac:dyDescent="0.3">
      <c r="H185" s="4" t="s">
        <v>196</v>
      </c>
    </row>
    <row r="186" spans="8:8" x14ac:dyDescent="0.3">
      <c r="H186" s="4" t="s">
        <v>197</v>
      </c>
    </row>
    <row r="187" spans="8:8" x14ac:dyDescent="0.3">
      <c r="H187" s="4" t="s">
        <v>198</v>
      </c>
    </row>
    <row r="188" spans="8:8" x14ac:dyDescent="0.3">
      <c r="H188" s="4" t="s">
        <v>199</v>
      </c>
    </row>
    <row r="189" spans="8:8" x14ac:dyDescent="0.3">
      <c r="H189" s="4" t="s">
        <v>200</v>
      </c>
    </row>
  </sheetData>
  <mergeCells count="12">
    <mergeCell ref="B51:C52"/>
    <mergeCell ref="D23:D24"/>
    <mergeCell ref="B16:C16"/>
    <mergeCell ref="B27:C27"/>
    <mergeCell ref="B46:C46"/>
    <mergeCell ref="B26:C26"/>
    <mergeCell ref="B19:C19"/>
    <mergeCell ref="B23:C24"/>
    <mergeCell ref="B25:C25"/>
    <mergeCell ref="D30:D31"/>
    <mergeCell ref="B30:C30"/>
    <mergeCell ref="B42:C43"/>
  </mergeCells>
  <dataValidations count="8">
    <dataValidation type="list" allowBlank="1" showInputMessage="1" showErrorMessage="1" sqref="D65546" xr:uid="{00000000-0002-0000-0000-000000000000}">
      <formula1>$P$15:$P$26</formula1>
    </dataValidation>
    <dataValidation type="list" allowBlank="1" showInputMessage="1" showErrorMessage="1" sqref="IV65544" xr:uid="{00000000-0002-0000-0000-000001000000}">
      <formula1>$K$15:$K$19</formula1>
    </dataValidation>
    <dataValidation type="list" allowBlank="1" showInputMessage="1" showErrorMessage="1" sqref="D65545" xr:uid="{00000000-0002-0000-0000-000002000000}">
      <formula1>$O$15:$O$26</formula1>
    </dataValidation>
    <dataValidation type="list" allowBlank="1" showInputMessage="1" showErrorMessage="1" sqref="IV65537 D65537" xr:uid="{00000000-0002-0000-0000-000003000000}">
      <formula1>$I$15:$I$17</formula1>
    </dataValidation>
    <dataValidation type="list" allowBlank="1" showInputMessage="1" showErrorMessage="1" sqref="IV65538:IV65542 D65538:D65542" xr:uid="{00000000-0002-0000-0000-000004000000}">
      <formula1>$H$15:$H$189</formula1>
    </dataValidation>
    <dataValidation type="list" allowBlank="1" showInputMessage="1" showErrorMessage="1" prompt="Please use drop down menu on the right side of the cell " sqref="D34" xr:uid="{00000000-0002-0000-0000-000005000000}">
      <formula1>"Environmental and Social Safeguards, Gender, Monitoring &amp; Evaluation, Budget, Other"</formula1>
    </dataValidation>
    <dataValidation allowBlank="1" showInputMessage="1" showErrorMessage="1" prompt="Please provide a description, world limit = 100" sqref="D35" xr:uid="{00000000-0002-0000-0000-000006000000}"/>
    <dataValidation type="list" allowBlank="1" showInputMessage="1" showErrorMessage="1" prompt="Please use drop down menu on the right side of the cell " sqref="D36" xr:uid="{00000000-0002-0000-0000-000007000000}">
      <formula1>"Condition met and cleared by the AFB Sec, Condition met but clearance pending by AFB Sec, Condition not met"</formula1>
    </dataValidation>
  </dataValidations>
  <hyperlinks>
    <hyperlink ref="D48" r:id="rId1" xr:uid="{00000000-0004-0000-0000-000000000000}"/>
    <hyperlink ref="D54" r:id="rId2" xr:uid="{00000000-0004-0000-0000-000001000000}"/>
  </hyperlinks>
  <pageMargins left="0.7" right="0.7" top="0.75" bottom="0.75" header="0.3" footer="0.3"/>
  <pageSetup orientation="landscape" r:id="rId3"/>
  <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5E43F-B968-4FDE-8588-2121D98F9B9A}">
  <sheetPr>
    <tabColor theme="0"/>
    <pageSetUpPr fitToPage="1"/>
  </sheetPr>
  <dimension ref="B1:T334"/>
  <sheetViews>
    <sheetView showGridLines="0" topLeftCell="A13" zoomScale="52" zoomScaleNormal="52" zoomScalePageLayoutView="85" workbookViewId="0">
      <selection activeCell="Q21" sqref="Q21"/>
    </sheetView>
  </sheetViews>
  <sheetFormatPr defaultColWidth="8.81640625" defaultRowHeight="14.5" outlineLevelRow="1" x14ac:dyDescent="0.35"/>
  <cols>
    <col min="1" max="1" width="3" style="335" customWidth="1"/>
    <col min="2" max="2" width="28.453125" style="335" customWidth="1"/>
    <col min="3" max="3" width="50.453125" style="335" customWidth="1"/>
    <col min="4" max="4" width="34.26953125" style="335" customWidth="1"/>
    <col min="5" max="5" width="32" style="335" customWidth="1"/>
    <col min="6" max="6" width="26.6328125" style="335" customWidth="1"/>
    <col min="7" max="7" width="26.453125" style="335" bestFit="1" customWidth="1"/>
    <col min="8" max="8" width="30" style="335" customWidth="1"/>
    <col min="9" max="9" width="26.1796875" style="335" customWidth="1"/>
    <col min="10" max="10" width="25.81640625" style="335" customWidth="1"/>
    <col min="11" max="11" width="31" style="335" bestFit="1" customWidth="1"/>
    <col min="12" max="12" width="30.26953125" style="335" customWidth="1"/>
    <col min="13" max="13" width="27.1796875" style="335" bestFit="1" customWidth="1"/>
    <col min="14" max="14" width="25" style="335" customWidth="1"/>
    <col min="15" max="15" width="25.81640625" style="335" bestFit="1" customWidth="1"/>
    <col min="16" max="16" width="30.26953125" style="335" customWidth="1"/>
    <col min="17" max="17" width="27.1796875" style="335" bestFit="1" customWidth="1"/>
    <col min="18" max="18" width="24.26953125" style="335" customWidth="1"/>
    <col min="19" max="19" width="23.1796875" style="335" bestFit="1" customWidth="1"/>
    <col min="20" max="20" width="27.6328125" style="335" customWidth="1"/>
    <col min="21" max="16384" width="8.81640625" style="335"/>
  </cols>
  <sheetData>
    <row r="1" spans="2:19" ht="15" thickBot="1" x14ac:dyDescent="0.4"/>
    <row r="2" spans="2:19" ht="26" x14ac:dyDescent="0.35">
      <c r="B2" s="78"/>
      <c r="C2" s="773"/>
      <c r="D2" s="773"/>
      <c r="E2" s="773"/>
      <c r="F2" s="773"/>
      <c r="G2" s="773"/>
      <c r="H2" s="73"/>
      <c r="I2" s="73"/>
      <c r="J2" s="73"/>
      <c r="K2" s="73"/>
      <c r="L2" s="73"/>
      <c r="M2" s="73"/>
      <c r="N2" s="73"/>
      <c r="O2" s="73"/>
      <c r="P2" s="73"/>
      <c r="Q2" s="73"/>
      <c r="R2" s="73"/>
      <c r="S2" s="74"/>
    </row>
    <row r="3" spans="2:19" ht="26" x14ac:dyDescent="0.35">
      <c r="B3" s="79"/>
      <c r="C3" s="774" t="s">
        <v>270</v>
      </c>
      <c r="D3" s="775"/>
      <c r="E3" s="775"/>
      <c r="F3" s="775"/>
      <c r="G3" s="776"/>
      <c r="H3" s="132"/>
      <c r="I3" s="132"/>
      <c r="J3" s="132"/>
      <c r="K3" s="132"/>
      <c r="L3" s="132"/>
      <c r="M3" s="132"/>
      <c r="N3" s="132"/>
      <c r="O3" s="132"/>
      <c r="P3" s="132"/>
      <c r="Q3" s="132"/>
      <c r="R3" s="132"/>
      <c r="S3" s="77"/>
    </row>
    <row r="4" spans="2:19" ht="26" x14ac:dyDescent="0.35">
      <c r="B4" s="79"/>
      <c r="C4" s="439"/>
      <c r="D4" s="439"/>
      <c r="E4" s="439"/>
      <c r="F4" s="439"/>
      <c r="G4" s="439"/>
      <c r="H4" s="132"/>
      <c r="I4" s="132"/>
      <c r="J4" s="132"/>
      <c r="K4" s="132"/>
      <c r="L4" s="132"/>
      <c r="M4" s="132"/>
      <c r="N4" s="132"/>
      <c r="O4" s="132"/>
      <c r="P4" s="132"/>
      <c r="Q4" s="132"/>
      <c r="R4" s="132"/>
      <c r="S4" s="77"/>
    </row>
    <row r="5" spans="2:19" ht="15" thickBot="1" x14ac:dyDescent="0.4">
      <c r="B5" s="75"/>
      <c r="C5" s="132"/>
      <c r="D5" s="132"/>
      <c r="E5" s="132"/>
      <c r="F5" s="132"/>
      <c r="G5" s="132"/>
      <c r="H5" s="132"/>
      <c r="I5" s="132"/>
      <c r="J5" s="132"/>
      <c r="K5" s="132"/>
      <c r="L5" s="132"/>
      <c r="M5" s="132"/>
      <c r="N5" s="132"/>
      <c r="O5" s="132"/>
      <c r="P5" s="132"/>
      <c r="Q5" s="132"/>
      <c r="R5" s="132"/>
      <c r="S5" s="77"/>
    </row>
    <row r="6" spans="2:19" ht="34.5" customHeight="1" thickBot="1" x14ac:dyDescent="0.4">
      <c r="B6" s="777" t="s">
        <v>841</v>
      </c>
      <c r="C6" s="778"/>
      <c r="D6" s="778"/>
      <c r="E6" s="778"/>
      <c r="F6" s="778"/>
      <c r="G6" s="778"/>
      <c r="H6" s="187"/>
      <c r="I6" s="187"/>
      <c r="J6" s="187"/>
      <c r="K6" s="187"/>
      <c r="L6" s="187"/>
      <c r="M6" s="187"/>
      <c r="N6" s="187"/>
      <c r="O6" s="187"/>
      <c r="P6" s="187"/>
      <c r="Q6" s="187"/>
      <c r="R6" s="187"/>
      <c r="S6" s="188"/>
    </row>
    <row r="7" spans="2:19" ht="15.75" customHeight="1" x14ac:dyDescent="0.35">
      <c r="B7" s="779" t="s">
        <v>650</v>
      </c>
      <c r="C7" s="780"/>
      <c r="D7" s="780"/>
      <c r="E7" s="780"/>
      <c r="F7" s="780"/>
      <c r="G7" s="780"/>
      <c r="H7" s="187"/>
      <c r="I7" s="187"/>
      <c r="J7" s="187"/>
      <c r="K7" s="187"/>
      <c r="L7" s="187"/>
      <c r="M7" s="187"/>
      <c r="N7" s="187"/>
      <c r="O7" s="187"/>
      <c r="P7" s="187"/>
      <c r="Q7" s="187"/>
      <c r="R7" s="187"/>
      <c r="S7" s="188"/>
    </row>
    <row r="8" spans="2:19" ht="15.75" customHeight="1" thickBot="1" x14ac:dyDescent="0.4">
      <c r="B8" s="781" t="s">
        <v>843</v>
      </c>
      <c r="C8" s="782"/>
      <c r="D8" s="782"/>
      <c r="E8" s="782"/>
      <c r="F8" s="782"/>
      <c r="G8" s="782"/>
      <c r="H8" s="189"/>
      <c r="I8" s="189"/>
      <c r="J8" s="189"/>
      <c r="K8" s="189"/>
      <c r="L8" s="189"/>
      <c r="M8" s="189"/>
      <c r="N8" s="189"/>
      <c r="O8" s="189"/>
      <c r="P8" s="189"/>
      <c r="Q8" s="189"/>
      <c r="R8" s="189"/>
      <c r="S8" s="190"/>
    </row>
    <row r="10" spans="2:19" ht="21" x14ac:dyDescent="0.5">
      <c r="B10" s="783" t="s">
        <v>296</v>
      </c>
      <c r="C10" s="783"/>
    </row>
    <row r="11" spans="2:19" ht="15" thickBot="1" x14ac:dyDescent="0.4"/>
    <row r="12" spans="2:19" ht="15" customHeight="1" thickBot="1" x14ac:dyDescent="0.4">
      <c r="B12" s="440" t="s">
        <v>297</v>
      </c>
      <c r="C12" s="136" t="s">
        <v>844</v>
      </c>
    </row>
    <row r="13" spans="2:19" ht="15.75" customHeight="1" thickBot="1" x14ac:dyDescent="0.4">
      <c r="B13" s="440" t="s">
        <v>263</v>
      </c>
      <c r="C13" s="136" t="s">
        <v>845</v>
      </c>
    </row>
    <row r="14" spans="2:19" ht="15.75" customHeight="1" thickBot="1" x14ac:dyDescent="0.4">
      <c r="B14" s="440" t="s">
        <v>651</v>
      </c>
      <c r="C14" s="136" t="s">
        <v>589</v>
      </c>
    </row>
    <row r="15" spans="2:19" ht="15.75" customHeight="1" thickBot="1" x14ac:dyDescent="0.4">
      <c r="B15" s="440" t="s">
        <v>298</v>
      </c>
      <c r="C15" s="136" t="s">
        <v>82</v>
      </c>
    </row>
    <row r="16" spans="2:19" ht="15" thickBot="1" x14ac:dyDescent="0.4">
      <c r="B16" s="440" t="s">
        <v>299</v>
      </c>
      <c r="C16" s="136" t="s">
        <v>593</v>
      </c>
    </row>
    <row r="17" spans="2:19" ht="15" thickBot="1" x14ac:dyDescent="0.4">
      <c r="B17" s="440" t="s">
        <v>300</v>
      </c>
      <c r="C17" s="136" t="s">
        <v>482</v>
      </c>
    </row>
    <row r="18" spans="2:19" ht="15" thickBot="1" x14ac:dyDescent="0.4"/>
    <row r="19" spans="2:19" ht="15" thickBot="1" x14ac:dyDescent="0.4">
      <c r="D19" s="764" t="s">
        <v>301</v>
      </c>
      <c r="E19" s="765"/>
      <c r="F19" s="765"/>
      <c r="G19" s="766"/>
      <c r="H19" s="764" t="s">
        <v>302</v>
      </c>
      <c r="I19" s="765"/>
      <c r="J19" s="765"/>
      <c r="K19" s="766"/>
      <c r="L19" s="764" t="s">
        <v>303</v>
      </c>
      <c r="M19" s="765"/>
      <c r="N19" s="765"/>
      <c r="O19" s="766"/>
      <c r="P19" s="764" t="s">
        <v>304</v>
      </c>
      <c r="Q19" s="765"/>
      <c r="R19" s="765"/>
      <c r="S19" s="766"/>
    </row>
    <row r="20" spans="2:19" ht="45" customHeight="1" thickBot="1" x14ac:dyDescent="0.4">
      <c r="B20" s="767" t="s">
        <v>305</v>
      </c>
      <c r="C20" s="770" t="s">
        <v>306</v>
      </c>
      <c r="D20" s="441"/>
      <c r="E20" s="442" t="s">
        <v>307</v>
      </c>
      <c r="F20" s="443" t="s">
        <v>308</v>
      </c>
      <c r="G20" s="444" t="s">
        <v>309</v>
      </c>
      <c r="H20" s="441"/>
      <c r="I20" s="442" t="s">
        <v>307</v>
      </c>
      <c r="J20" s="443" t="s">
        <v>308</v>
      </c>
      <c r="K20" s="444" t="s">
        <v>309</v>
      </c>
      <c r="L20" s="441"/>
      <c r="M20" s="442" t="s">
        <v>307</v>
      </c>
      <c r="N20" s="443" t="s">
        <v>308</v>
      </c>
      <c r="O20" s="444" t="s">
        <v>309</v>
      </c>
      <c r="P20" s="441"/>
      <c r="Q20" s="442" t="s">
        <v>307</v>
      </c>
      <c r="R20" s="443" t="s">
        <v>308</v>
      </c>
      <c r="S20" s="444" t="s">
        <v>309</v>
      </c>
    </row>
    <row r="21" spans="2:19" ht="40.5" customHeight="1" x14ac:dyDescent="0.35">
      <c r="B21" s="768"/>
      <c r="C21" s="771"/>
      <c r="D21" s="445" t="s">
        <v>310</v>
      </c>
      <c r="E21" s="160">
        <v>659940</v>
      </c>
      <c r="F21" s="137">
        <v>44940</v>
      </c>
      <c r="G21" s="138">
        <v>615000</v>
      </c>
      <c r="H21" s="446" t="s">
        <v>310</v>
      </c>
      <c r="I21" s="162">
        <v>1427699</v>
      </c>
      <c r="J21" s="139">
        <v>62500</v>
      </c>
      <c r="K21" s="140">
        <v>1365199</v>
      </c>
      <c r="L21" s="445" t="s">
        <v>310</v>
      </c>
      <c r="M21" s="162"/>
      <c r="N21" s="139"/>
      <c r="O21" s="140"/>
      <c r="P21" s="445" t="s">
        <v>310</v>
      </c>
      <c r="Q21" s="162"/>
      <c r="R21" s="139"/>
      <c r="S21" s="140"/>
    </row>
    <row r="22" spans="2:19" ht="39.75" customHeight="1" x14ac:dyDescent="0.35">
      <c r="B22" s="768"/>
      <c r="C22" s="771"/>
      <c r="D22" s="447" t="s">
        <v>311</v>
      </c>
      <c r="E22" s="141">
        <v>0.5</v>
      </c>
      <c r="F22" s="141">
        <v>0.2</v>
      </c>
      <c r="G22" s="142">
        <v>0.5</v>
      </c>
      <c r="H22" s="448" t="s">
        <v>311</v>
      </c>
      <c r="I22" s="143">
        <v>0.5</v>
      </c>
      <c r="J22" s="143">
        <v>0.4</v>
      </c>
      <c r="K22" s="144">
        <v>0.5</v>
      </c>
      <c r="L22" s="447" t="s">
        <v>311</v>
      </c>
      <c r="M22" s="143"/>
      <c r="N22" s="143"/>
      <c r="O22" s="144"/>
      <c r="P22" s="447" t="s">
        <v>311</v>
      </c>
      <c r="Q22" s="143"/>
      <c r="R22" s="143"/>
      <c r="S22" s="144"/>
    </row>
    <row r="23" spans="2:19" ht="37.5" customHeight="1" x14ac:dyDescent="0.35">
      <c r="B23" s="769"/>
      <c r="C23" s="772"/>
      <c r="D23" s="447" t="s">
        <v>312</v>
      </c>
      <c r="E23" s="141">
        <v>0.3</v>
      </c>
      <c r="F23" s="141">
        <v>0.1</v>
      </c>
      <c r="G23" s="142">
        <v>0.3</v>
      </c>
      <c r="H23" s="448" t="s">
        <v>312</v>
      </c>
      <c r="I23" s="143">
        <v>0.3</v>
      </c>
      <c r="J23" s="143">
        <v>0</v>
      </c>
      <c r="K23" s="144">
        <v>0.3</v>
      </c>
      <c r="L23" s="447" t="s">
        <v>312</v>
      </c>
      <c r="M23" s="143"/>
      <c r="N23" s="143"/>
      <c r="O23" s="144"/>
      <c r="P23" s="447" t="s">
        <v>312</v>
      </c>
      <c r="Q23" s="143"/>
      <c r="R23" s="143"/>
      <c r="S23" s="144"/>
    </row>
    <row r="24" spans="2:19" ht="14.65" customHeight="1" thickBot="1" x14ac:dyDescent="0.4">
      <c r="B24" s="449"/>
      <c r="C24" s="449"/>
      <c r="Q24" s="145"/>
      <c r="R24" s="145"/>
      <c r="S24" s="145"/>
    </row>
    <row r="25" spans="2:19" ht="30" customHeight="1" thickBot="1" x14ac:dyDescent="0.4">
      <c r="B25" s="449"/>
      <c r="C25" s="449"/>
      <c r="D25" s="764" t="s">
        <v>301</v>
      </c>
      <c r="E25" s="765"/>
      <c r="F25" s="765"/>
      <c r="G25" s="766"/>
      <c r="H25" s="764" t="s">
        <v>302</v>
      </c>
      <c r="I25" s="765"/>
      <c r="J25" s="765"/>
      <c r="K25" s="766"/>
      <c r="L25" s="764" t="s">
        <v>303</v>
      </c>
      <c r="M25" s="765"/>
      <c r="N25" s="765"/>
      <c r="O25" s="766"/>
      <c r="P25" s="764" t="s">
        <v>304</v>
      </c>
      <c r="Q25" s="765"/>
      <c r="R25" s="765"/>
      <c r="S25" s="766"/>
    </row>
    <row r="26" spans="2:19" ht="47.25" customHeight="1" x14ac:dyDescent="0.35">
      <c r="B26" s="767" t="s">
        <v>313</v>
      </c>
      <c r="C26" s="767" t="s">
        <v>314</v>
      </c>
      <c r="D26" s="784" t="s">
        <v>315</v>
      </c>
      <c r="E26" s="785"/>
      <c r="F26" s="450" t="s">
        <v>316</v>
      </c>
      <c r="G26" s="451" t="s">
        <v>317</v>
      </c>
      <c r="H26" s="784" t="s">
        <v>315</v>
      </c>
      <c r="I26" s="785"/>
      <c r="J26" s="450" t="s">
        <v>316</v>
      </c>
      <c r="K26" s="451" t="s">
        <v>317</v>
      </c>
      <c r="L26" s="784" t="s">
        <v>315</v>
      </c>
      <c r="M26" s="785"/>
      <c r="N26" s="450" t="s">
        <v>316</v>
      </c>
      <c r="O26" s="451" t="s">
        <v>317</v>
      </c>
      <c r="P26" s="784" t="s">
        <v>315</v>
      </c>
      <c r="Q26" s="785"/>
      <c r="R26" s="450" t="s">
        <v>316</v>
      </c>
      <c r="S26" s="451" t="s">
        <v>317</v>
      </c>
    </row>
    <row r="27" spans="2:19" ht="51" customHeight="1" x14ac:dyDescent="0.35">
      <c r="B27" s="768"/>
      <c r="C27" s="768"/>
      <c r="D27" s="452" t="s">
        <v>310</v>
      </c>
      <c r="E27" s="146"/>
      <c r="F27" s="800"/>
      <c r="G27" s="802"/>
      <c r="H27" s="452" t="s">
        <v>310</v>
      </c>
      <c r="I27" s="147"/>
      <c r="J27" s="786"/>
      <c r="K27" s="788"/>
      <c r="L27" s="452" t="s">
        <v>310</v>
      </c>
      <c r="M27" s="147"/>
      <c r="N27" s="786"/>
      <c r="O27" s="788"/>
      <c r="P27" s="452" t="s">
        <v>310</v>
      </c>
      <c r="Q27" s="147"/>
      <c r="R27" s="786"/>
      <c r="S27" s="788"/>
    </row>
    <row r="28" spans="2:19" ht="51" customHeight="1" x14ac:dyDescent="0.35">
      <c r="B28" s="769"/>
      <c r="C28" s="769"/>
      <c r="D28" s="453" t="s">
        <v>318</v>
      </c>
      <c r="E28" s="148"/>
      <c r="F28" s="801"/>
      <c r="G28" s="803"/>
      <c r="H28" s="453" t="s">
        <v>318</v>
      </c>
      <c r="I28" s="149"/>
      <c r="J28" s="787"/>
      <c r="K28" s="789"/>
      <c r="L28" s="453" t="s">
        <v>318</v>
      </c>
      <c r="M28" s="149"/>
      <c r="N28" s="787"/>
      <c r="O28" s="789"/>
      <c r="P28" s="453" t="s">
        <v>318</v>
      </c>
      <c r="Q28" s="149"/>
      <c r="R28" s="787"/>
      <c r="S28" s="789"/>
    </row>
    <row r="29" spans="2:19" ht="45.4" customHeight="1" x14ac:dyDescent="0.35">
      <c r="B29" s="790" t="s">
        <v>319</v>
      </c>
      <c r="C29" s="793" t="s">
        <v>320</v>
      </c>
      <c r="D29" s="454" t="s">
        <v>321</v>
      </c>
      <c r="E29" s="455" t="s">
        <v>300</v>
      </c>
      <c r="F29" s="455" t="s">
        <v>322</v>
      </c>
      <c r="G29" s="456" t="s">
        <v>323</v>
      </c>
      <c r="H29" s="454" t="s">
        <v>321</v>
      </c>
      <c r="I29" s="455" t="s">
        <v>300</v>
      </c>
      <c r="J29" s="455" t="s">
        <v>322</v>
      </c>
      <c r="K29" s="456" t="s">
        <v>323</v>
      </c>
      <c r="L29" s="454" t="s">
        <v>321</v>
      </c>
      <c r="M29" s="455" t="s">
        <v>300</v>
      </c>
      <c r="N29" s="455" t="s">
        <v>322</v>
      </c>
      <c r="O29" s="456" t="s">
        <v>323</v>
      </c>
      <c r="P29" s="454" t="s">
        <v>321</v>
      </c>
      <c r="Q29" s="455" t="s">
        <v>300</v>
      </c>
      <c r="R29" s="455" t="s">
        <v>322</v>
      </c>
      <c r="S29" s="456" t="s">
        <v>323</v>
      </c>
    </row>
    <row r="30" spans="2:19" ht="30" customHeight="1" x14ac:dyDescent="0.35">
      <c r="B30" s="791"/>
      <c r="C30" s="794"/>
      <c r="D30" s="150"/>
      <c r="E30" s="151"/>
      <c r="F30" s="151"/>
      <c r="G30" s="152" t="s">
        <v>534</v>
      </c>
      <c r="H30" s="153"/>
      <c r="I30" s="154"/>
      <c r="J30" s="153"/>
      <c r="K30" s="155"/>
      <c r="L30" s="153"/>
      <c r="M30" s="154"/>
      <c r="N30" s="153"/>
      <c r="O30" s="155"/>
      <c r="P30" s="153"/>
      <c r="Q30" s="154"/>
      <c r="R30" s="153"/>
      <c r="S30" s="155"/>
    </row>
    <row r="31" spans="2:19" ht="36.75" hidden="1" customHeight="1" outlineLevel="1" x14ac:dyDescent="0.35">
      <c r="B31" s="791"/>
      <c r="C31" s="794"/>
      <c r="D31" s="454" t="s">
        <v>321</v>
      </c>
      <c r="E31" s="455" t="s">
        <v>300</v>
      </c>
      <c r="F31" s="455" t="s">
        <v>322</v>
      </c>
      <c r="G31" s="456" t="s">
        <v>323</v>
      </c>
      <c r="H31" s="454" t="s">
        <v>321</v>
      </c>
      <c r="I31" s="455" t="s">
        <v>300</v>
      </c>
      <c r="J31" s="455" t="s">
        <v>322</v>
      </c>
      <c r="K31" s="456" t="s">
        <v>323</v>
      </c>
      <c r="L31" s="454" t="s">
        <v>321</v>
      </c>
      <c r="M31" s="455" t="s">
        <v>300</v>
      </c>
      <c r="N31" s="455" t="s">
        <v>322</v>
      </c>
      <c r="O31" s="456" t="s">
        <v>323</v>
      </c>
      <c r="P31" s="454" t="s">
        <v>321</v>
      </c>
      <c r="Q31" s="455" t="s">
        <v>300</v>
      </c>
      <c r="R31" s="455" t="s">
        <v>322</v>
      </c>
      <c r="S31" s="456" t="s">
        <v>323</v>
      </c>
    </row>
    <row r="32" spans="2:19" ht="30" hidden="1" customHeight="1" outlineLevel="1" x14ac:dyDescent="0.35">
      <c r="B32" s="791"/>
      <c r="C32" s="794"/>
      <c r="D32" s="150"/>
      <c r="E32" s="151"/>
      <c r="F32" s="151"/>
      <c r="G32" s="152"/>
      <c r="H32" s="153"/>
      <c r="I32" s="154"/>
      <c r="J32" s="153"/>
      <c r="K32" s="155"/>
      <c r="L32" s="153"/>
      <c r="M32" s="154"/>
      <c r="N32" s="153"/>
      <c r="O32" s="155"/>
      <c r="P32" s="153"/>
      <c r="Q32" s="154"/>
      <c r="R32" s="153"/>
      <c r="S32" s="155"/>
    </row>
    <row r="33" spans="2:19" ht="36" hidden="1" customHeight="1" outlineLevel="1" x14ac:dyDescent="0.35">
      <c r="B33" s="791"/>
      <c r="C33" s="794"/>
      <c r="D33" s="454" t="s">
        <v>321</v>
      </c>
      <c r="E33" s="455" t="s">
        <v>300</v>
      </c>
      <c r="F33" s="455" t="s">
        <v>322</v>
      </c>
      <c r="G33" s="456" t="s">
        <v>323</v>
      </c>
      <c r="H33" s="454" t="s">
        <v>321</v>
      </c>
      <c r="I33" s="455" t="s">
        <v>300</v>
      </c>
      <c r="J33" s="455" t="s">
        <v>322</v>
      </c>
      <c r="K33" s="456" t="s">
        <v>323</v>
      </c>
      <c r="L33" s="454" t="s">
        <v>321</v>
      </c>
      <c r="M33" s="455" t="s">
        <v>300</v>
      </c>
      <c r="N33" s="455" t="s">
        <v>322</v>
      </c>
      <c r="O33" s="456" t="s">
        <v>323</v>
      </c>
      <c r="P33" s="454" t="s">
        <v>321</v>
      </c>
      <c r="Q33" s="455" t="s">
        <v>300</v>
      </c>
      <c r="R33" s="455" t="s">
        <v>322</v>
      </c>
      <c r="S33" s="456" t="s">
        <v>323</v>
      </c>
    </row>
    <row r="34" spans="2:19" ht="30" hidden="1" customHeight="1" outlineLevel="1" x14ac:dyDescent="0.35">
      <c r="B34" s="791"/>
      <c r="C34" s="794"/>
      <c r="D34" s="150"/>
      <c r="E34" s="151"/>
      <c r="F34" s="151"/>
      <c r="G34" s="152"/>
      <c r="H34" s="153"/>
      <c r="I34" s="154"/>
      <c r="J34" s="153"/>
      <c r="K34" s="155"/>
      <c r="L34" s="153"/>
      <c r="M34" s="154"/>
      <c r="N34" s="153"/>
      <c r="O34" s="155"/>
      <c r="P34" s="153"/>
      <c r="Q34" s="154"/>
      <c r="R34" s="153"/>
      <c r="S34" s="155"/>
    </row>
    <row r="35" spans="2:19" ht="39" hidden="1" customHeight="1" outlineLevel="1" x14ac:dyDescent="0.35">
      <c r="B35" s="791"/>
      <c r="C35" s="794"/>
      <c r="D35" s="454" t="s">
        <v>321</v>
      </c>
      <c r="E35" s="455" t="s">
        <v>300</v>
      </c>
      <c r="F35" s="455" t="s">
        <v>322</v>
      </c>
      <c r="G35" s="456" t="s">
        <v>323</v>
      </c>
      <c r="H35" s="454" t="s">
        <v>321</v>
      </c>
      <c r="I35" s="455" t="s">
        <v>300</v>
      </c>
      <c r="J35" s="455" t="s">
        <v>322</v>
      </c>
      <c r="K35" s="456" t="s">
        <v>323</v>
      </c>
      <c r="L35" s="454" t="s">
        <v>321</v>
      </c>
      <c r="M35" s="455" t="s">
        <v>300</v>
      </c>
      <c r="N35" s="455" t="s">
        <v>322</v>
      </c>
      <c r="O35" s="456" t="s">
        <v>323</v>
      </c>
      <c r="P35" s="454" t="s">
        <v>321</v>
      </c>
      <c r="Q35" s="455" t="s">
        <v>300</v>
      </c>
      <c r="R35" s="455" t="s">
        <v>322</v>
      </c>
      <c r="S35" s="456" t="s">
        <v>323</v>
      </c>
    </row>
    <row r="36" spans="2:19" ht="30" hidden="1" customHeight="1" outlineLevel="1" x14ac:dyDescent="0.35">
      <c r="B36" s="791"/>
      <c r="C36" s="794"/>
      <c r="D36" s="150"/>
      <c r="E36" s="151"/>
      <c r="F36" s="151"/>
      <c r="G36" s="152"/>
      <c r="H36" s="153"/>
      <c r="I36" s="154"/>
      <c r="J36" s="153"/>
      <c r="K36" s="155"/>
      <c r="L36" s="153"/>
      <c r="M36" s="154"/>
      <c r="N36" s="153"/>
      <c r="O36" s="155"/>
      <c r="P36" s="153"/>
      <c r="Q36" s="154"/>
      <c r="R36" s="153"/>
      <c r="S36" s="155"/>
    </row>
    <row r="37" spans="2:19" ht="36.75" hidden="1" customHeight="1" outlineLevel="1" x14ac:dyDescent="0.35">
      <c r="B37" s="791"/>
      <c r="C37" s="794"/>
      <c r="D37" s="454" t="s">
        <v>321</v>
      </c>
      <c r="E37" s="455" t="s">
        <v>300</v>
      </c>
      <c r="F37" s="455" t="s">
        <v>322</v>
      </c>
      <c r="G37" s="456" t="s">
        <v>323</v>
      </c>
      <c r="H37" s="454" t="s">
        <v>321</v>
      </c>
      <c r="I37" s="455" t="s">
        <v>300</v>
      </c>
      <c r="J37" s="455" t="s">
        <v>322</v>
      </c>
      <c r="K37" s="456" t="s">
        <v>323</v>
      </c>
      <c r="L37" s="454" t="s">
        <v>321</v>
      </c>
      <c r="M37" s="455" t="s">
        <v>300</v>
      </c>
      <c r="N37" s="455" t="s">
        <v>322</v>
      </c>
      <c r="O37" s="456" t="s">
        <v>323</v>
      </c>
      <c r="P37" s="454" t="s">
        <v>321</v>
      </c>
      <c r="Q37" s="455" t="s">
        <v>300</v>
      </c>
      <c r="R37" s="455" t="s">
        <v>322</v>
      </c>
      <c r="S37" s="456" t="s">
        <v>323</v>
      </c>
    </row>
    <row r="38" spans="2:19" ht="30" hidden="1" customHeight="1" outlineLevel="1" x14ac:dyDescent="0.35">
      <c r="B38" s="792"/>
      <c r="C38" s="795"/>
      <c r="D38" s="150"/>
      <c r="E38" s="151"/>
      <c r="F38" s="151"/>
      <c r="G38" s="152"/>
      <c r="H38" s="153"/>
      <c r="I38" s="154"/>
      <c r="J38" s="153"/>
      <c r="K38" s="155"/>
      <c r="L38" s="153"/>
      <c r="M38" s="154"/>
      <c r="N38" s="153"/>
      <c r="O38" s="155"/>
      <c r="P38" s="153"/>
      <c r="Q38" s="154"/>
      <c r="R38" s="153"/>
      <c r="S38" s="155"/>
    </row>
    <row r="39" spans="2:19" ht="30" customHeight="1" collapsed="1" x14ac:dyDescent="0.35">
      <c r="B39" s="790" t="s">
        <v>324</v>
      </c>
      <c r="C39" s="790" t="s">
        <v>325</v>
      </c>
      <c r="D39" s="455" t="s">
        <v>326</v>
      </c>
      <c r="E39" s="455" t="s">
        <v>327</v>
      </c>
      <c r="F39" s="443" t="s">
        <v>328</v>
      </c>
      <c r="G39" s="156"/>
      <c r="H39" s="455" t="s">
        <v>326</v>
      </c>
      <c r="I39" s="455" t="s">
        <v>327</v>
      </c>
      <c r="J39" s="443" t="s">
        <v>328</v>
      </c>
      <c r="K39" s="157"/>
      <c r="L39" s="455" t="s">
        <v>326</v>
      </c>
      <c r="M39" s="455" t="s">
        <v>327</v>
      </c>
      <c r="N39" s="443" t="s">
        <v>328</v>
      </c>
      <c r="O39" s="157"/>
      <c r="P39" s="455" t="s">
        <v>326</v>
      </c>
      <c r="Q39" s="455" t="s">
        <v>327</v>
      </c>
      <c r="R39" s="443" t="s">
        <v>328</v>
      </c>
      <c r="S39" s="157"/>
    </row>
    <row r="40" spans="2:19" ht="30" customHeight="1" x14ac:dyDescent="0.35">
      <c r="B40" s="791"/>
      <c r="C40" s="791"/>
      <c r="D40" s="796"/>
      <c r="E40" s="796"/>
      <c r="F40" s="443" t="s">
        <v>329</v>
      </c>
      <c r="G40" s="158"/>
      <c r="H40" s="798"/>
      <c r="I40" s="798"/>
      <c r="J40" s="443" t="s">
        <v>329</v>
      </c>
      <c r="K40" s="159"/>
      <c r="L40" s="798"/>
      <c r="M40" s="798"/>
      <c r="N40" s="443" t="s">
        <v>329</v>
      </c>
      <c r="O40" s="159"/>
      <c r="P40" s="798"/>
      <c r="Q40" s="798"/>
      <c r="R40" s="443" t="s">
        <v>329</v>
      </c>
      <c r="S40" s="159"/>
    </row>
    <row r="41" spans="2:19" ht="30" customHeight="1" x14ac:dyDescent="0.35">
      <c r="B41" s="791"/>
      <c r="C41" s="791"/>
      <c r="D41" s="797"/>
      <c r="E41" s="797"/>
      <c r="F41" s="443" t="s">
        <v>330</v>
      </c>
      <c r="G41" s="152"/>
      <c r="H41" s="799"/>
      <c r="I41" s="799"/>
      <c r="J41" s="443" t="s">
        <v>330</v>
      </c>
      <c r="K41" s="155"/>
      <c r="L41" s="799"/>
      <c r="M41" s="799"/>
      <c r="N41" s="443" t="s">
        <v>330</v>
      </c>
      <c r="O41" s="155"/>
      <c r="P41" s="799"/>
      <c r="Q41" s="799"/>
      <c r="R41" s="443" t="s">
        <v>330</v>
      </c>
      <c r="S41" s="155"/>
    </row>
    <row r="42" spans="2:19" ht="30" hidden="1" customHeight="1" outlineLevel="1" x14ac:dyDescent="0.35">
      <c r="B42" s="791"/>
      <c r="C42" s="791"/>
      <c r="D42" s="455" t="s">
        <v>326</v>
      </c>
      <c r="E42" s="455" t="s">
        <v>327</v>
      </c>
      <c r="F42" s="443" t="s">
        <v>328</v>
      </c>
      <c r="G42" s="156"/>
      <c r="H42" s="455" t="s">
        <v>326</v>
      </c>
      <c r="I42" s="455" t="s">
        <v>327</v>
      </c>
      <c r="J42" s="443" t="s">
        <v>328</v>
      </c>
      <c r="K42" s="157"/>
      <c r="L42" s="455" t="s">
        <v>326</v>
      </c>
      <c r="M42" s="455" t="s">
        <v>327</v>
      </c>
      <c r="N42" s="443" t="s">
        <v>328</v>
      </c>
      <c r="O42" s="157"/>
      <c r="P42" s="455" t="s">
        <v>326</v>
      </c>
      <c r="Q42" s="455" t="s">
        <v>327</v>
      </c>
      <c r="R42" s="443" t="s">
        <v>328</v>
      </c>
      <c r="S42" s="157"/>
    </row>
    <row r="43" spans="2:19" ht="30" hidden="1" customHeight="1" outlineLevel="1" x14ac:dyDescent="0.35">
      <c r="B43" s="791"/>
      <c r="C43" s="791"/>
      <c r="D43" s="796"/>
      <c r="E43" s="796"/>
      <c r="F43" s="443" t="s">
        <v>329</v>
      </c>
      <c r="G43" s="158"/>
      <c r="H43" s="798"/>
      <c r="I43" s="798"/>
      <c r="J43" s="443" t="s">
        <v>329</v>
      </c>
      <c r="K43" s="159"/>
      <c r="L43" s="798"/>
      <c r="M43" s="798"/>
      <c r="N43" s="443" t="s">
        <v>329</v>
      </c>
      <c r="O43" s="159"/>
      <c r="P43" s="798"/>
      <c r="Q43" s="798"/>
      <c r="R43" s="443" t="s">
        <v>329</v>
      </c>
      <c r="S43" s="159"/>
    </row>
    <row r="44" spans="2:19" ht="30" hidden="1" customHeight="1" outlineLevel="1" x14ac:dyDescent="0.35">
      <c r="B44" s="791"/>
      <c r="C44" s="791"/>
      <c r="D44" s="797"/>
      <c r="E44" s="797"/>
      <c r="F44" s="443" t="s">
        <v>330</v>
      </c>
      <c r="G44" s="152"/>
      <c r="H44" s="799"/>
      <c r="I44" s="799"/>
      <c r="J44" s="443" t="s">
        <v>330</v>
      </c>
      <c r="K44" s="155"/>
      <c r="L44" s="799"/>
      <c r="M44" s="799"/>
      <c r="N44" s="443" t="s">
        <v>330</v>
      </c>
      <c r="O44" s="155"/>
      <c r="P44" s="799"/>
      <c r="Q44" s="799"/>
      <c r="R44" s="443" t="s">
        <v>330</v>
      </c>
      <c r="S44" s="155"/>
    </row>
    <row r="45" spans="2:19" ht="30" hidden="1" customHeight="1" outlineLevel="1" x14ac:dyDescent="0.35">
      <c r="B45" s="791"/>
      <c r="C45" s="791"/>
      <c r="D45" s="455" t="s">
        <v>326</v>
      </c>
      <c r="E45" s="455" t="s">
        <v>327</v>
      </c>
      <c r="F45" s="443" t="s">
        <v>328</v>
      </c>
      <c r="G45" s="156"/>
      <c r="H45" s="455" t="s">
        <v>326</v>
      </c>
      <c r="I45" s="455" t="s">
        <v>327</v>
      </c>
      <c r="J45" s="443" t="s">
        <v>328</v>
      </c>
      <c r="K45" s="157"/>
      <c r="L45" s="455" t="s">
        <v>326</v>
      </c>
      <c r="M45" s="455" t="s">
        <v>327</v>
      </c>
      <c r="N45" s="443" t="s">
        <v>328</v>
      </c>
      <c r="O45" s="157"/>
      <c r="P45" s="455" t="s">
        <v>326</v>
      </c>
      <c r="Q45" s="455" t="s">
        <v>327</v>
      </c>
      <c r="R45" s="443" t="s">
        <v>328</v>
      </c>
      <c r="S45" s="157"/>
    </row>
    <row r="46" spans="2:19" ht="30" hidden="1" customHeight="1" outlineLevel="1" x14ac:dyDescent="0.35">
      <c r="B46" s="791"/>
      <c r="C46" s="791"/>
      <c r="D46" s="796"/>
      <c r="E46" s="796"/>
      <c r="F46" s="443" t="s">
        <v>329</v>
      </c>
      <c r="G46" s="158"/>
      <c r="H46" s="798"/>
      <c r="I46" s="798"/>
      <c r="J46" s="443" t="s">
        <v>329</v>
      </c>
      <c r="K46" s="159"/>
      <c r="L46" s="798"/>
      <c r="M46" s="798"/>
      <c r="N46" s="443" t="s">
        <v>329</v>
      </c>
      <c r="O46" s="159"/>
      <c r="P46" s="798"/>
      <c r="Q46" s="798"/>
      <c r="R46" s="443" t="s">
        <v>329</v>
      </c>
      <c r="S46" s="159"/>
    </row>
    <row r="47" spans="2:19" ht="30" hidden="1" customHeight="1" outlineLevel="1" x14ac:dyDescent="0.35">
      <c r="B47" s="791"/>
      <c r="C47" s="791"/>
      <c r="D47" s="797"/>
      <c r="E47" s="797"/>
      <c r="F47" s="443" t="s">
        <v>330</v>
      </c>
      <c r="G47" s="152"/>
      <c r="H47" s="799"/>
      <c r="I47" s="799"/>
      <c r="J47" s="443" t="s">
        <v>330</v>
      </c>
      <c r="K47" s="155"/>
      <c r="L47" s="799"/>
      <c r="M47" s="799"/>
      <c r="N47" s="443" t="s">
        <v>330</v>
      </c>
      <c r="O47" s="155"/>
      <c r="P47" s="799"/>
      <c r="Q47" s="799"/>
      <c r="R47" s="443" t="s">
        <v>330</v>
      </c>
      <c r="S47" s="155"/>
    </row>
    <row r="48" spans="2:19" ht="30" hidden="1" customHeight="1" outlineLevel="1" x14ac:dyDescent="0.35">
      <c r="B48" s="791"/>
      <c r="C48" s="791"/>
      <c r="D48" s="455" t="s">
        <v>326</v>
      </c>
      <c r="E48" s="455" t="s">
        <v>327</v>
      </c>
      <c r="F48" s="443" t="s">
        <v>328</v>
      </c>
      <c r="G48" s="156"/>
      <c r="H48" s="455" t="s">
        <v>326</v>
      </c>
      <c r="I48" s="455" t="s">
        <v>327</v>
      </c>
      <c r="J48" s="443" t="s">
        <v>328</v>
      </c>
      <c r="K48" s="157"/>
      <c r="L48" s="455" t="s">
        <v>326</v>
      </c>
      <c r="M48" s="455" t="s">
        <v>327</v>
      </c>
      <c r="N48" s="443" t="s">
        <v>328</v>
      </c>
      <c r="O48" s="157"/>
      <c r="P48" s="455" t="s">
        <v>326</v>
      </c>
      <c r="Q48" s="455" t="s">
        <v>327</v>
      </c>
      <c r="R48" s="443" t="s">
        <v>328</v>
      </c>
      <c r="S48" s="157"/>
    </row>
    <row r="49" spans="2:19" ht="30" hidden="1" customHeight="1" outlineLevel="1" x14ac:dyDescent="0.35">
      <c r="B49" s="791"/>
      <c r="C49" s="791"/>
      <c r="D49" s="796"/>
      <c r="E49" s="796"/>
      <c r="F49" s="443" t="s">
        <v>329</v>
      </c>
      <c r="G49" s="158"/>
      <c r="H49" s="798"/>
      <c r="I49" s="798"/>
      <c r="J49" s="443" t="s">
        <v>329</v>
      </c>
      <c r="K49" s="159"/>
      <c r="L49" s="798"/>
      <c r="M49" s="798"/>
      <c r="N49" s="443" t="s">
        <v>329</v>
      </c>
      <c r="O49" s="159"/>
      <c r="P49" s="798"/>
      <c r="Q49" s="798"/>
      <c r="R49" s="443" t="s">
        <v>329</v>
      </c>
      <c r="S49" s="159"/>
    </row>
    <row r="50" spans="2:19" ht="30" hidden="1" customHeight="1" outlineLevel="1" x14ac:dyDescent="0.35">
      <c r="B50" s="792"/>
      <c r="C50" s="792"/>
      <c r="D50" s="797"/>
      <c r="E50" s="797"/>
      <c r="F50" s="443" t="s">
        <v>330</v>
      </c>
      <c r="G50" s="152"/>
      <c r="H50" s="799"/>
      <c r="I50" s="799"/>
      <c r="J50" s="443" t="s">
        <v>330</v>
      </c>
      <c r="K50" s="155"/>
      <c r="L50" s="799"/>
      <c r="M50" s="799"/>
      <c r="N50" s="443" t="s">
        <v>330</v>
      </c>
      <c r="O50" s="155"/>
      <c r="P50" s="799"/>
      <c r="Q50" s="799"/>
      <c r="R50" s="443" t="s">
        <v>330</v>
      </c>
      <c r="S50" s="155"/>
    </row>
    <row r="51" spans="2:19" ht="30" customHeight="1" collapsed="1" thickBot="1" x14ac:dyDescent="0.4">
      <c r="C51" s="457"/>
    </row>
    <row r="52" spans="2:19" ht="30" customHeight="1" thickBot="1" x14ac:dyDescent="0.4">
      <c r="D52" s="764" t="s">
        <v>301</v>
      </c>
      <c r="E52" s="765"/>
      <c r="F52" s="765"/>
      <c r="G52" s="766"/>
      <c r="H52" s="764" t="s">
        <v>302</v>
      </c>
      <c r="I52" s="765"/>
      <c r="J52" s="765"/>
      <c r="K52" s="766"/>
      <c r="L52" s="764" t="s">
        <v>303</v>
      </c>
      <c r="M52" s="765"/>
      <c r="N52" s="765"/>
      <c r="O52" s="766"/>
      <c r="P52" s="764" t="s">
        <v>304</v>
      </c>
      <c r="Q52" s="765"/>
      <c r="R52" s="765"/>
      <c r="S52" s="766"/>
    </row>
    <row r="53" spans="2:19" ht="30" customHeight="1" x14ac:dyDescent="0.35">
      <c r="B53" s="767" t="s">
        <v>331</v>
      </c>
      <c r="C53" s="767" t="s">
        <v>332</v>
      </c>
      <c r="D53" s="812" t="s">
        <v>333</v>
      </c>
      <c r="E53" s="813"/>
      <c r="F53" s="458" t="s">
        <v>300</v>
      </c>
      <c r="G53" s="459" t="s">
        <v>334</v>
      </c>
      <c r="H53" s="812" t="s">
        <v>333</v>
      </c>
      <c r="I53" s="813"/>
      <c r="J53" s="458" t="s">
        <v>300</v>
      </c>
      <c r="K53" s="459" t="s">
        <v>334</v>
      </c>
      <c r="L53" s="812" t="s">
        <v>333</v>
      </c>
      <c r="M53" s="813"/>
      <c r="N53" s="458" t="s">
        <v>300</v>
      </c>
      <c r="O53" s="459" t="s">
        <v>334</v>
      </c>
      <c r="P53" s="812" t="s">
        <v>333</v>
      </c>
      <c r="Q53" s="813"/>
      <c r="R53" s="458" t="s">
        <v>300</v>
      </c>
      <c r="S53" s="459" t="s">
        <v>334</v>
      </c>
    </row>
    <row r="54" spans="2:19" ht="45" customHeight="1" x14ac:dyDescent="0.35">
      <c r="B54" s="768"/>
      <c r="C54" s="768"/>
      <c r="D54" s="452" t="s">
        <v>310</v>
      </c>
      <c r="E54" s="160">
        <v>160</v>
      </c>
      <c r="F54" s="800" t="s">
        <v>482</v>
      </c>
      <c r="G54" s="802" t="s">
        <v>493</v>
      </c>
      <c r="H54" s="452" t="s">
        <v>310</v>
      </c>
      <c r="I54" s="147">
        <v>200</v>
      </c>
      <c r="J54" s="786" t="s">
        <v>482</v>
      </c>
      <c r="K54" s="788" t="s">
        <v>485</v>
      </c>
      <c r="L54" s="452" t="s">
        <v>310</v>
      </c>
      <c r="M54" s="147"/>
      <c r="N54" s="786"/>
      <c r="O54" s="788"/>
      <c r="P54" s="452" t="s">
        <v>310</v>
      </c>
      <c r="Q54" s="147"/>
      <c r="R54" s="786"/>
      <c r="S54" s="788"/>
    </row>
    <row r="55" spans="2:19" ht="45" customHeight="1" x14ac:dyDescent="0.35">
      <c r="B55" s="769"/>
      <c r="C55" s="769"/>
      <c r="D55" s="453" t="s">
        <v>318</v>
      </c>
      <c r="E55" s="161">
        <v>0.2</v>
      </c>
      <c r="F55" s="801"/>
      <c r="G55" s="803"/>
      <c r="H55" s="453" t="s">
        <v>318</v>
      </c>
      <c r="I55" s="149">
        <v>0.5</v>
      </c>
      <c r="J55" s="787"/>
      <c r="K55" s="789"/>
      <c r="L55" s="453" t="s">
        <v>318</v>
      </c>
      <c r="M55" s="149"/>
      <c r="N55" s="787"/>
      <c r="O55" s="789"/>
      <c r="P55" s="453" t="s">
        <v>318</v>
      </c>
      <c r="Q55" s="149"/>
      <c r="R55" s="787"/>
      <c r="S55" s="789"/>
    </row>
    <row r="56" spans="2:19" ht="30" customHeight="1" x14ac:dyDescent="0.35">
      <c r="B56" s="790" t="s">
        <v>335</v>
      </c>
      <c r="C56" s="790" t="s">
        <v>336</v>
      </c>
      <c r="D56" s="455" t="s">
        <v>337</v>
      </c>
      <c r="E56" s="460" t="s">
        <v>338</v>
      </c>
      <c r="F56" s="810" t="s">
        <v>339</v>
      </c>
      <c r="G56" s="811"/>
      <c r="H56" s="455" t="s">
        <v>337</v>
      </c>
      <c r="I56" s="460" t="s">
        <v>338</v>
      </c>
      <c r="J56" s="810" t="s">
        <v>339</v>
      </c>
      <c r="K56" s="811"/>
      <c r="L56" s="455" t="s">
        <v>337</v>
      </c>
      <c r="M56" s="460" t="s">
        <v>338</v>
      </c>
      <c r="N56" s="810" t="s">
        <v>339</v>
      </c>
      <c r="O56" s="811"/>
      <c r="P56" s="455" t="s">
        <v>337</v>
      </c>
      <c r="Q56" s="460" t="s">
        <v>338</v>
      </c>
      <c r="R56" s="810" t="s">
        <v>339</v>
      </c>
      <c r="S56" s="811"/>
    </row>
    <row r="57" spans="2:19" ht="30" customHeight="1" x14ac:dyDescent="0.35">
      <c r="B57" s="791"/>
      <c r="C57" s="792"/>
      <c r="D57" s="160">
        <v>150</v>
      </c>
      <c r="E57" s="161">
        <v>0.2</v>
      </c>
      <c r="F57" s="804" t="s">
        <v>455</v>
      </c>
      <c r="G57" s="805"/>
      <c r="H57" s="162">
        <v>300</v>
      </c>
      <c r="I57" s="163">
        <v>0.5</v>
      </c>
      <c r="J57" s="806" t="s">
        <v>455</v>
      </c>
      <c r="K57" s="807"/>
      <c r="L57" s="162"/>
      <c r="M57" s="163"/>
      <c r="N57" s="806"/>
      <c r="O57" s="807"/>
      <c r="P57" s="162"/>
      <c r="Q57" s="163"/>
      <c r="R57" s="806"/>
      <c r="S57" s="807"/>
    </row>
    <row r="58" spans="2:19" ht="30" customHeight="1" x14ac:dyDescent="0.35">
      <c r="B58" s="791"/>
      <c r="C58" s="790" t="s">
        <v>340</v>
      </c>
      <c r="D58" s="461" t="s">
        <v>339</v>
      </c>
      <c r="E58" s="462" t="s">
        <v>322</v>
      </c>
      <c r="F58" s="455" t="s">
        <v>300</v>
      </c>
      <c r="G58" s="463" t="s">
        <v>334</v>
      </c>
      <c r="H58" s="461" t="s">
        <v>339</v>
      </c>
      <c r="I58" s="462" t="s">
        <v>322</v>
      </c>
      <c r="J58" s="455" t="s">
        <v>300</v>
      </c>
      <c r="K58" s="463" t="s">
        <v>334</v>
      </c>
      <c r="L58" s="461" t="s">
        <v>339</v>
      </c>
      <c r="M58" s="462" t="s">
        <v>322</v>
      </c>
      <c r="N58" s="455" t="s">
        <v>300</v>
      </c>
      <c r="O58" s="463" t="s">
        <v>334</v>
      </c>
      <c r="P58" s="461" t="s">
        <v>339</v>
      </c>
      <c r="Q58" s="462" t="s">
        <v>322</v>
      </c>
      <c r="R58" s="455" t="s">
        <v>300</v>
      </c>
      <c r="S58" s="463" t="s">
        <v>334</v>
      </c>
    </row>
    <row r="59" spans="2:19" ht="30" customHeight="1" x14ac:dyDescent="0.35">
      <c r="B59" s="792"/>
      <c r="C59" s="808"/>
      <c r="D59" s="164"/>
      <c r="E59" s="165"/>
      <c r="F59" s="151"/>
      <c r="G59" s="166"/>
      <c r="H59" s="167"/>
      <c r="I59" s="168"/>
      <c r="J59" s="153"/>
      <c r="K59" s="169"/>
      <c r="L59" s="167"/>
      <c r="M59" s="168"/>
      <c r="N59" s="153"/>
      <c r="O59" s="169"/>
      <c r="P59" s="167"/>
      <c r="Q59" s="168"/>
      <c r="R59" s="153"/>
      <c r="S59" s="169"/>
    </row>
    <row r="60" spans="2:19" ht="30" customHeight="1" x14ac:dyDescent="0.35">
      <c r="B60" s="809" t="s">
        <v>738</v>
      </c>
      <c r="C60" s="809" t="s">
        <v>842</v>
      </c>
      <c r="D60" s="464" t="s">
        <v>834</v>
      </c>
      <c r="E60" s="465" t="s">
        <v>322</v>
      </c>
      <c r="F60" s="466" t="s">
        <v>300</v>
      </c>
      <c r="G60" s="467" t="s">
        <v>334</v>
      </c>
      <c r="H60" s="464" t="s">
        <v>834</v>
      </c>
      <c r="I60" s="465" t="s">
        <v>322</v>
      </c>
      <c r="J60" s="466" t="s">
        <v>300</v>
      </c>
      <c r="K60" s="467" t="s">
        <v>334</v>
      </c>
      <c r="L60" s="464" t="s">
        <v>834</v>
      </c>
      <c r="M60" s="465" t="s">
        <v>322</v>
      </c>
      <c r="N60" s="466" t="s">
        <v>300</v>
      </c>
      <c r="O60" s="467" t="s">
        <v>334</v>
      </c>
      <c r="P60" s="464" t="s">
        <v>834</v>
      </c>
      <c r="Q60" s="465" t="s">
        <v>322</v>
      </c>
      <c r="R60" s="466" t="s">
        <v>300</v>
      </c>
      <c r="S60" s="467" t="s">
        <v>334</v>
      </c>
    </row>
    <row r="61" spans="2:19" ht="52.15" customHeight="1" x14ac:dyDescent="0.35">
      <c r="B61" s="809"/>
      <c r="C61" s="809"/>
      <c r="D61" s="256"/>
      <c r="E61" s="257"/>
      <c r="F61" s="258"/>
      <c r="G61" s="259"/>
      <c r="H61" s="260"/>
      <c r="I61" s="261"/>
      <c r="J61" s="262"/>
      <c r="K61" s="263"/>
      <c r="L61" s="260"/>
      <c r="M61" s="261"/>
      <c r="N61" s="262"/>
      <c r="O61" s="263"/>
      <c r="P61" s="260"/>
      <c r="Q61" s="261"/>
      <c r="R61" s="262"/>
      <c r="S61" s="263"/>
    </row>
    <row r="62" spans="2:19" ht="30" customHeight="1" thickBot="1" x14ac:dyDescent="0.4">
      <c r="B62" s="449"/>
      <c r="C62" s="468"/>
    </row>
    <row r="63" spans="2:19" ht="30" customHeight="1" thickBot="1" x14ac:dyDescent="0.4">
      <c r="B63" s="449"/>
      <c r="C63" s="449"/>
      <c r="D63" s="764" t="s">
        <v>301</v>
      </c>
      <c r="E63" s="765"/>
      <c r="F63" s="765"/>
      <c r="G63" s="765"/>
      <c r="H63" s="764" t="s">
        <v>302</v>
      </c>
      <c r="I63" s="765"/>
      <c r="J63" s="765"/>
      <c r="K63" s="766"/>
      <c r="L63" s="765" t="s">
        <v>303</v>
      </c>
      <c r="M63" s="765"/>
      <c r="N63" s="765"/>
      <c r="O63" s="765"/>
      <c r="P63" s="764" t="s">
        <v>304</v>
      </c>
      <c r="Q63" s="765"/>
      <c r="R63" s="765"/>
      <c r="S63" s="766"/>
    </row>
    <row r="64" spans="2:19" ht="30" customHeight="1" x14ac:dyDescent="0.35">
      <c r="B64" s="767" t="s">
        <v>341</v>
      </c>
      <c r="C64" s="767" t="s">
        <v>342</v>
      </c>
      <c r="D64" s="784" t="s">
        <v>343</v>
      </c>
      <c r="E64" s="785"/>
      <c r="F64" s="812" t="s">
        <v>300</v>
      </c>
      <c r="G64" s="814"/>
      <c r="H64" s="815" t="s">
        <v>343</v>
      </c>
      <c r="I64" s="785"/>
      <c r="J64" s="812" t="s">
        <v>300</v>
      </c>
      <c r="K64" s="816"/>
      <c r="L64" s="815" t="s">
        <v>343</v>
      </c>
      <c r="M64" s="785"/>
      <c r="N64" s="812" t="s">
        <v>300</v>
      </c>
      <c r="O64" s="816"/>
      <c r="P64" s="815" t="s">
        <v>343</v>
      </c>
      <c r="Q64" s="785"/>
      <c r="R64" s="812" t="s">
        <v>300</v>
      </c>
      <c r="S64" s="816"/>
    </row>
    <row r="65" spans="2:19" ht="36.75" customHeight="1" x14ac:dyDescent="0.35">
      <c r="B65" s="769"/>
      <c r="C65" s="769"/>
      <c r="D65" s="817"/>
      <c r="E65" s="818"/>
      <c r="F65" s="819"/>
      <c r="G65" s="820"/>
      <c r="H65" s="821"/>
      <c r="I65" s="822"/>
      <c r="J65" s="823"/>
      <c r="K65" s="824"/>
      <c r="L65" s="821"/>
      <c r="M65" s="822"/>
      <c r="N65" s="823"/>
      <c r="O65" s="824"/>
      <c r="P65" s="821"/>
      <c r="Q65" s="822"/>
      <c r="R65" s="823"/>
      <c r="S65" s="824"/>
    </row>
    <row r="66" spans="2:19" ht="45" customHeight="1" x14ac:dyDescent="0.35">
      <c r="B66" s="790" t="s">
        <v>344</v>
      </c>
      <c r="C66" s="790" t="s">
        <v>654</v>
      </c>
      <c r="D66" s="455" t="s">
        <v>345</v>
      </c>
      <c r="E66" s="455" t="s">
        <v>346</v>
      </c>
      <c r="F66" s="810" t="s">
        <v>347</v>
      </c>
      <c r="G66" s="811"/>
      <c r="H66" s="469" t="s">
        <v>345</v>
      </c>
      <c r="I66" s="455" t="s">
        <v>346</v>
      </c>
      <c r="J66" s="825" t="s">
        <v>347</v>
      </c>
      <c r="K66" s="811"/>
      <c r="L66" s="469" t="s">
        <v>345</v>
      </c>
      <c r="M66" s="455" t="s">
        <v>346</v>
      </c>
      <c r="N66" s="825" t="s">
        <v>347</v>
      </c>
      <c r="O66" s="811"/>
      <c r="P66" s="469" t="s">
        <v>345</v>
      </c>
      <c r="Q66" s="455" t="s">
        <v>346</v>
      </c>
      <c r="R66" s="825" t="s">
        <v>347</v>
      </c>
      <c r="S66" s="811"/>
    </row>
    <row r="67" spans="2:19" ht="27" customHeight="1" x14ac:dyDescent="0.35">
      <c r="B67" s="792"/>
      <c r="C67" s="792"/>
      <c r="D67" s="160">
        <v>2000</v>
      </c>
      <c r="E67" s="161">
        <v>0.2</v>
      </c>
      <c r="F67" s="826" t="s">
        <v>494</v>
      </c>
      <c r="G67" s="826"/>
      <c r="H67" s="162">
        <v>4500</v>
      </c>
      <c r="I67" s="163">
        <v>0.5</v>
      </c>
      <c r="J67" s="827" t="s">
        <v>486</v>
      </c>
      <c r="K67" s="828"/>
      <c r="L67" s="162"/>
      <c r="M67" s="163"/>
      <c r="N67" s="827"/>
      <c r="O67" s="828"/>
      <c r="P67" s="162"/>
      <c r="Q67" s="163"/>
      <c r="R67" s="827"/>
      <c r="S67" s="828"/>
    </row>
    <row r="68" spans="2:19" ht="33.75" customHeight="1" x14ac:dyDescent="0.35">
      <c r="B68" s="809" t="s">
        <v>739</v>
      </c>
      <c r="C68" s="829" t="s">
        <v>740</v>
      </c>
      <c r="D68" s="466" t="s">
        <v>741</v>
      </c>
      <c r="E68" s="466" t="s">
        <v>835</v>
      </c>
      <c r="F68" s="831" t="s">
        <v>347</v>
      </c>
      <c r="G68" s="832"/>
      <c r="H68" s="470" t="s">
        <v>742</v>
      </c>
      <c r="I68" s="466" t="s">
        <v>835</v>
      </c>
      <c r="J68" s="833" t="s">
        <v>347</v>
      </c>
      <c r="K68" s="832"/>
      <c r="L68" s="470" t="s">
        <v>742</v>
      </c>
      <c r="M68" s="466" t="s">
        <v>835</v>
      </c>
      <c r="N68" s="833" t="s">
        <v>347</v>
      </c>
      <c r="O68" s="832"/>
      <c r="P68" s="470" t="s">
        <v>742</v>
      </c>
      <c r="Q68" s="466" t="s">
        <v>835</v>
      </c>
      <c r="R68" s="833" t="s">
        <v>347</v>
      </c>
      <c r="S68" s="832"/>
    </row>
    <row r="69" spans="2:19" ht="33.75" customHeight="1" x14ac:dyDescent="0.35">
      <c r="B69" s="809"/>
      <c r="C69" s="830"/>
      <c r="D69" s="264"/>
      <c r="E69" s="265"/>
      <c r="F69" s="834"/>
      <c r="G69" s="834"/>
      <c r="H69" s="266"/>
      <c r="I69" s="267"/>
      <c r="J69" s="835"/>
      <c r="K69" s="836"/>
      <c r="L69" s="266"/>
      <c r="M69" s="267"/>
      <c r="N69" s="835"/>
      <c r="O69" s="836"/>
      <c r="P69" s="266"/>
      <c r="Q69" s="267"/>
      <c r="R69" s="835"/>
      <c r="S69" s="836"/>
    </row>
    <row r="70" spans="2:19" ht="33.75" customHeight="1" x14ac:dyDescent="0.35">
      <c r="B70" s="809"/>
      <c r="C70" s="829" t="s">
        <v>743</v>
      </c>
      <c r="D70" s="466" t="s">
        <v>744</v>
      </c>
      <c r="E70" s="466" t="s">
        <v>339</v>
      </c>
      <c r="F70" s="831" t="s">
        <v>746</v>
      </c>
      <c r="G70" s="832"/>
      <c r="H70" s="470" t="s">
        <v>744</v>
      </c>
      <c r="I70" s="466" t="s">
        <v>745</v>
      </c>
      <c r="J70" s="833" t="s">
        <v>322</v>
      </c>
      <c r="K70" s="832"/>
      <c r="L70" s="470" t="s">
        <v>744</v>
      </c>
      <c r="M70" s="466" t="s">
        <v>745</v>
      </c>
      <c r="N70" s="833" t="s">
        <v>322</v>
      </c>
      <c r="O70" s="832"/>
      <c r="P70" s="470" t="s">
        <v>744</v>
      </c>
      <c r="Q70" s="466" t="s">
        <v>745</v>
      </c>
      <c r="R70" s="833" t="s">
        <v>322</v>
      </c>
      <c r="S70" s="832"/>
    </row>
    <row r="71" spans="2:19" ht="33.75" customHeight="1" thickBot="1" x14ac:dyDescent="0.4">
      <c r="B71" s="809"/>
      <c r="C71" s="830"/>
      <c r="D71" s="264"/>
      <c r="E71" s="265"/>
      <c r="F71" s="834"/>
      <c r="G71" s="834"/>
      <c r="H71" s="266"/>
      <c r="I71" s="267"/>
      <c r="J71" s="835"/>
      <c r="K71" s="836"/>
      <c r="L71" s="266"/>
      <c r="M71" s="267"/>
      <c r="N71" s="835"/>
      <c r="O71" s="836"/>
      <c r="P71" s="266"/>
      <c r="Q71" s="267"/>
      <c r="R71" s="835"/>
      <c r="S71" s="836"/>
    </row>
    <row r="72" spans="2:19" ht="37.5" customHeight="1" thickBot="1" x14ac:dyDescent="0.4">
      <c r="B72" s="449"/>
      <c r="C72" s="449"/>
      <c r="D72" s="764" t="s">
        <v>301</v>
      </c>
      <c r="E72" s="765"/>
      <c r="F72" s="765"/>
      <c r="G72" s="766"/>
      <c r="H72" s="764" t="s">
        <v>302</v>
      </c>
      <c r="I72" s="765"/>
      <c r="J72" s="765"/>
      <c r="K72" s="766"/>
      <c r="L72" s="764" t="s">
        <v>303</v>
      </c>
      <c r="M72" s="765"/>
      <c r="N72" s="765"/>
      <c r="O72" s="765"/>
      <c r="P72" s="765" t="s">
        <v>302</v>
      </c>
      <c r="Q72" s="765"/>
      <c r="R72" s="765"/>
      <c r="S72" s="766"/>
    </row>
    <row r="73" spans="2:19" ht="37.5" customHeight="1" x14ac:dyDescent="0.35">
      <c r="B73" s="767" t="s">
        <v>348</v>
      </c>
      <c r="C73" s="767" t="s">
        <v>349</v>
      </c>
      <c r="D73" s="471" t="s">
        <v>350</v>
      </c>
      <c r="E73" s="458" t="s">
        <v>351</v>
      </c>
      <c r="F73" s="812" t="s">
        <v>352</v>
      </c>
      <c r="G73" s="816"/>
      <c r="H73" s="471" t="s">
        <v>350</v>
      </c>
      <c r="I73" s="458" t="s">
        <v>351</v>
      </c>
      <c r="J73" s="812" t="s">
        <v>352</v>
      </c>
      <c r="K73" s="816"/>
      <c r="L73" s="471" t="s">
        <v>350</v>
      </c>
      <c r="M73" s="458" t="s">
        <v>351</v>
      </c>
      <c r="N73" s="812" t="s">
        <v>352</v>
      </c>
      <c r="O73" s="816"/>
      <c r="P73" s="471" t="s">
        <v>350</v>
      </c>
      <c r="Q73" s="458" t="s">
        <v>351</v>
      </c>
      <c r="R73" s="812" t="s">
        <v>352</v>
      </c>
      <c r="S73" s="816"/>
    </row>
    <row r="74" spans="2:19" ht="44.25" customHeight="1" x14ac:dyDescent="0.35">
      <c r="B74" s="768"/>
      <c r="C74" s="769"/>
      <c r="D74" s="170"/>
      <c r="E74" s="171"/>
      <c r="F74" s="837"/>
      <c r="G74" s="838"/>
      <c r="H74" s="172"/>
      <c r="I74" s="173"/>
      <c r="J74" s="839"/>
      <c r="K74" s="840"/>
      <c r="L74" s="172"/>
      <c r="M74" s="173"/>
      <c r="N74" s="839"/>
      <c r="O74" s="840"/>
      <c r="P74" s="172"/>
      <c r="Q74" s="173"/>
      <c r="R74" s="839"/>
      <c r="S74" s="840"/>
    </row>
    <row r="75" spans="2:19" ht="36.75" customHeight="1" x14ac:dyDescent="0.35">
      <c r="B75" s="768"/>
      <c r="C75" s="767" t="s">
        <v>652</v>
      </c>
      <c r="D75" s="455" t="s">
        <v>300</v>
      </c>
      <c r="E75" s="454" t="s">
        <v>353</v>
      </c>
      <c r="F75" s="810" t="s">
        <v>354</v>
      </c>
      <c r="G75" s="811"/>
      <c r="H75" s="455" t="s">
        <v>300</v>
      </c>
      <c r="I75" s="454" t="s">
        <v>353</v>
      </c>
      <c r="J75" s="810" t="s">
        <v>354</v>
      </c>
      <c r="K75" s="811"/>
      <c r="L75" s="455" t="s">
        <v>300</v>
      </c>
      <c r="M75" s="454" t="s">
        <v>353</v>
      </c>
      <c r="N75" s="810" t="s">
        <v>354</v>
      </c>
      <c r="O75" s="811"/>
      <c r="P75" s="455" t="s">
        <v>300</v>
      </c>
      <c r="Q75" s="454" t="s">
        <v>353</v>
      </c>
      <c r="R75" s="810" t="s">
        <v>354</v>
      </c>
      <c r="S75" s="811"/>
    </row>
    <row r="76" spans="2:19" ht="30" customHeight="1" x14ac:dyDescent="0.35">
      <c r="B76" s="768"/>
      <c r="C76" s="768"/>
      <c r="D76" s="151"/>
      <c r="E76" s="171"/>
      <c r="F76" s="819"/>
      <c r="G76" s="841"/>
      <c r="H76" s="153"/>
      <c r="I76" s="173"/>
      <c r="J76" s="823"/>
      <c r="K76" s="824"/>
      <c r="L76" s="153"/>
      <c r="M76" s="173"/>
      <c r="N76" s="823"/>
      <c r="O76" s="824"/>
      <c r="P76" s="153"/>
      <c r="Q76" s="173"/>
      <c r="R76" s="823"/>
      <c r="S76" s="824"/>
    </row>
    <row r="77" spans="2:19" ht="30" customHeight="1" outlineLevel="1" x14ac:dyDescent="0.35">
      <c r="B77" s="768"/>
      <c r="C77" s="768"/>
      <c r="D77" s="151"/>
      <c r="E77" s="171"/>
      <c r="F77" s="819"/>
      <c r="G77" s="841"/>
      <c r="H77" s="153"/>
      <c r="I77" s="173"/>
      <c r="J77" s="823"/>
      <c r="K77" s="824"/>
      <c r="L77" s="153"/>
      <c r="M77" s="173"/>
      <c r="N77" s="823"/>
      <c r="O77" s="824"/>
      <c r="P77" s="153"/>
      <c r="Q77" s="173"/>
      <c r="R77" s="823"/>
      <c r="S77" s="824"/>
    </row>
    <row r="78" spans="2:19" ht="30" customHeight="1" outlineLevel="1" x14ac:dyDescent="0.35">
      <c r="B78" s="768"/>
      <c r="C78" s="768"/>
      <c r="D78" s="151"/>
      <c r="E78" s="171"/>
      <c r="F78" s="819"/>
      <c r="G78" s="841"/>
      <c r="H78" s="153"/>
      <c r="I78" s="173"/>
      <c r="J78" s="823"/>
      <c r="K78" s="824"/>
      <c r="L78" s="153"/>
      <c r="M78" s="173"/>
      <c r="N78" s="823"/>
      <c r="O78" s="824"/>
      <c r="P78" s="153"/>
      <c r="Q78" s="173"/>
      <c r="R78" s="823"/>
      <c r="S78" s="824"/>
    </row>
    <row r="79" spans="2:19" ht="30" customHeight="1" outlineLevel="1" x14ac:dyDescent="0.35">
      <c r="B79" s="768"/>
      <c r="C79" s="768"/>
      <c r="D79" s="151"/>
      <c r="E79" s="171"/>
      <c r="F79" s="819"/>
      <c r="G79" s="841"/>
      <c r="H79" s="153"/>
      <c r="I79" s="173"/>
      <c r="J79" s="823"/>
      <c r="K79" s="824"/>
      <c r="L79" s="153"/>
      <c r="M79" s="173"/>
      <c r="N79" s="823"/>
      <c r="O79" s="824"/>
      <c r="P79" s="153"/>
      <c r="Q79" s="173"/>
      <c r="R79" s="823"/>
      <c r="S79" s="824"/>
    </row>
    <row r="80" spans="2:19" ht="30" customHeight="1" outlineLevel="1" x14ac:dyDescent="0.35">
      <c r="B80" s="768"/>
      <c r="C80" s="768"/>
      <c r="D80" s="151"/>
      <c r="E80" s="171"/>
      <c r="F80" s="819"/>
      <c r="G80" s="841"/>
      <c r="H80" s="153"/>
      <c r="I80" s="173"/>
      <c r="J80" s="823"/>
      <c r="K80" s="824"/>
      <c r="L80" s="153"/>
      <c r="M80" s="173"/>
      <c r="N80" s="823"/>
      <c r="O80" s="824"/>
      <c r="P80" s="153"/>
      <c r="Q80" s="173"/>
      <c r="R80" s="823"/>
      <c r="S80" s="824"/>
    </row>
    <row r="81" spans="2:19" ht="30" customHeight="1" outlineLevel="1" x14ac:dyDescent="0.35">
      <c r="B81" s="769"/>
      <c r="C81" s="769"/>
      <c r="D81" s="151"/>
      <c r="E81" s="171"/>
      <c r="F81" s="819"/>
      <c r="G81" s="841"/>
      <c r="H81" s="153"/>
      <c r="I81" s="173"/>
      <c r="J81" s="823"/>
      <c r="K81" s="824"/>
      <c r="L81" s="153"/>
      <c r="M81" s="173"/>
      <c r="N81" s="823"/>
      <c r="O81" s="824"/>
      <c r="P81" s="153"/>
      <c r="Q81" s="173"/>
      <c r="R81" s="823"/>
      <c r="S81" s="824"/>
    </row>
    <row r="82" spans="2:19" ht="35.25" customHeight="1" x14ac:dyDescent="0.35">
      <c r="B82" s="790" t="s">
        <v>355</v>
      </c>
      <c r="C82" s="851" t="s">
        <v>653</v>
      </c>
      <c r="D82" s="460" t="s">
        <v>356</v>
      </c>
      <c r="E82" s="810" t="s">
        <v>339</v>
      </c>
      <c r="F82" s="852"/>
      <c r="G82" s="456" t="s">
        <v>300</v>
      </c>
      <c r="H82" s="460" t="s">
        <v>356</v>
      </c>
      <c r="I82" s="810" t="s">
        <v>339</v>
      </c>
      <c r="J82" s="852"/>
      <c r="K82" s="456" t="s">
        <v>300</v>
      </c>
      <c r="L82" s="460" t="s">
        <v>356</v>
      </c>
      <c r="M82" s="810" t="s">
        <v>339</v>
      </c>
      <c r="N82" s="852"/>
      <c r="O82" s="456" t="s">
        <v>300</v>
      </c>
      <c r="P82" s="460" t="s">
        <v>356</v>
      </c>
      <c r="Q82" s="810" t="s">
        <v>339</v>
      </c>
      <c r="R82" s="852"/>
      <c r="S82" s="456" t="s">
        <v>300</v>
      </c>
    </row>
    <row r="83" spans="2:19" ht="35.25" customHeight="1" x14ac:dyDescent="0.35">
      <c r="B83" s="791"/>
      <c r="C83" s="851"/>
      <c r="D83" s="385"/>
      <c r="E83" s="844"/>
      <c r="F83" s="845"/>
      <c r="G83" s="174"/>
      <c r="H83" s="386"/>
      <c r="I83" s="842"/>
      <c r="J83" s="843"/>
      <c r="K83" s="175"/>
      <c r="L83" s="386"/>
      <c r="M83" s="842"/>
      <c r="N83" s="843"/>
      <c r="O83" s="175"/>
      <c r="P83" s="386"/>
      <c r="Q83" s="842"/>
      <c r="R83" s="843"/>
      <c r="S83" s="175"/>
    </row>
    <row r="84" spans="2:19" ht="35.25" customHeight="1" outlineLevel="1" x14ac:dyDescent="0.35">
      <c r="B84" s="791"/>
      <c r="C84" s="851"/>
      <c r="D84" s="385"/>
      <c r="E84" s="844"/>
      <c r="F84" s="845"/>
      <c r="G84" s="174"/>
      <c r="H84" s="386"/>
      <c r="I84" s="842"/>
      <c r="J84" s="843"/>
      <c r="K84" s="175"/>
      <c r="L84" s="386"/>
      <c r="M84" s="842"/>
      <c r="N84" s="843"/>
      <c r="O84" s="175"/>
      <c r="P84" s="386"/>
      <c r="Q84" s="842"/>
      <c r="R84" s="843"/>
      <c r="S84" s="175"/>
    </row>
    <row r="85" spans="2:19" ht="35.25" customHeight="1" outlineLevel="1" x14ac:dyDescent="0.35">
      <c r="B85" s="791"/>
      <c r="C85" s="851"/>
      <c r="D85" s="385"/>
      <c r="E85" s="844"/>
      <c r="F85" s="845"/>
      <c r="G85" s="174"/>
      <c r="H85" s="386"/>
      <c r="I85" s="842"/>
      <c r="J85" s="843"/>
      <c r="K85" s="175"/>
      <c r="L85" s="386"/>
      <c r="M85" s="842"/>
      <c r="N85" s="843"/>
      <c r="O85" s="175"/>
      <c r="P85" s="386"/>
      <c r="Q85" s="842"/>
      <c r="R85" s="843"/>
      <c r="S85" s="175"/>
    </row>
    <row r="86" spans="2:19" ht="35.25" customHeight="1" outlineLevel="1" x14ac:dyDescent="0.35">
      <c r="B86" s="791"/>
      <c r="C86" s="851"/>
      <c r="D86" s="385"/>
      <c r="E86" s="844"/>
      <c r="F86" s="845"/>
      <c r="G86" s="174"/>
      <c r="H86" s="386"/>
      <c r="I86" s="842"/>
      <c r="J86" s="843"/>
      <c r="K86" s="175"/>
      <c r="L86" s="386"/>
      <c r="M86" s="842"/>
      <c r="N86" s="843"/>
      <c r="O86" s="175"/>
      <c r="P86" s="386"/>
      <c r="Q86" s="842"/>
      <c r="R86" s="843"/>
      <c r="S86" s="175"/>
    </row>
    <row r="87" spans="2:19" ht="35.25" customHeight="1" outlineLevel="1" x14ac:dyDescent="0.35">
      <c r="B87" s="791"/>
      <c r="C87" s="851"/>
      <c r="D87" s="385"/>
      <c r="E87" s="844"/>
      <c r="F87" s="845"/>
      <c r="G87" s="174"/>
      <c r="H87" s="386"/>
      <c r="I87" s="842"/>
      <c r="J87" s="843"/>
      <c r="K87" s="175"/>
      <c r="L87" s="386"/>
      <c r="M87" s="842"/>
      <c r="N87" s="843"/>
      <c r="O87" s="175"/>
      <c r="P87" s="386"/>
      <c r="Q87" s="842"/>
      <c r="R87" s="843"/>
      <c r="S87" s="175"/>
    </row>
    <row r="88" spans="2:19" ht="33" customHeight="1" outlineLevel="1" x14ac:dyDescent="0.35">
      <c r="B88" s="792"/>
      <c r="C88" s="851"/>
      <c r="D88" s="385"/>
      <c r="E88" s="844"/>
      <c r="F88" s="845"/>
      <c r="G88" s="174"/>
      <c r="H88" s="386"/>
      <c r="I88" s="842"/>
      <c r="J88" s="843"/>
      <c r="K88" s="175"/>
      <c r="L88" s="386"/>
      <c r="M88" s="842"/>
      <c r="N88" s="843"/>
      <c r="O88" s="175"/>
      <c r="P88" s="386"/>
      <c r="Q88" s="842"/>
      <c r="R88" s="843"/>
      <c r="S88" s="175"/>
    </row>
    <row r="89" spans="2:19" ht="31.5" customHeight="1" thickBot="1" x14ac:dyDescent="0.4">
      <c r="B89" s="449"/>
      <c r="C89" s="472"/>
    </row>
    <row r="90" spans="2:19" ht="30.75" customHeight="1" thickBot="1" x14ac:dyDescent="0.4">
      <c r="B90" s="449"/>
      <c r="C90" s="449"/>
      <c r="D90" s="764" t="s">
        <v>301</v>
      </c>
      <c r="E90" s="765"/>
      <c r="F90" s="765"/>
      <c r="G90" s="766"/>
      <c r="H90" s="848" t="s">
        <v>944</v>
      </c>
      <c r="I90" s="849"/>
      <c r="J90" s="849"/>
      <c r="K90" s="850"/>
      <c r="L90" s="765" t="s">
        <v>303</v>
      </c>
      <c r="M90" s="765"/>
      <c r="N90" s="765"/>
      <c r="O90" s="765"/>
      <c r="P90" s="765" t="s">
        <v>302</v>
      </c>
      <c r="Q90" s="765"/>
      <c r="R90" s="765"/>
      <c r="S90" s="766"/>
    </row>
    <row r="91" spans="2:19" ht="30.75" customHeight="1" x14ac:dyDescent="0.35">
      <c r="B91" s="767" t="s">
        <v>357</v>
      </c>
      <c r="C91" s="767" t="s">
        <v>358</v>
      </c>
      <c r="D91" s="812" t="s">
        <v>359</v>
      </c>
      <c r="E91" s="813"/>
      <c r="F91" s="458" t="s">
        <v>300</v>
      </c>
      <c r="G91" s="473" t="s">
        <v>339</v>
      </c>
      <c r="H91" s="846" t="s">
        <v>359</v>
      </c>
      <c r="I91" s="813"/>
      <c r="J91" s="458" t="s">
        <v>300</v>
      </c>
      <c r="K91" s="473" t="s">
        <v>339</v>
      </c>
      <c r="L91" s="846" t="s">
        <v>359</v>
      </c>
      <c r="M91" s="813"/>
      <c r="N91" s="458" t="s">
        <v>300</v>
      </c>
      <c r="O91" s="473" t="s">
        <v>339</v>
      </c>
      <c r="P91" s="846" t="s">
        <v>359</v>
      </c>
      <c r="Q91" s="813"/>
      <c r="R91" s="458" t="s">
        <v>300</v>
      </c>
      <c r="S91" s="473" t="s">
        <v>339</v>
      </c>
    </row>
    <row r="92" spans="2:19" ht="29.25" customHeight="1" x14ac:dyDescent="0.35">
      <c r="B92" s="769"/>
      <c r="C92" s="769"/>
      <c r="D92" s="819" t="s">
        <v>517</v>
      </c>
      <c r="E92" s="847"/>
      <c r="F92" s="170" t="s">
        <v>266</v>
      </c>
      <c r="G92" s="176" t="s">
        <v>402</v>
      </c>
      <c r="H92" s="387" t="s">
        <v>498</v>
      </c>
      <c r="I92" s="389"/>
      <c r="J92" s="172" t="s">
        <v>266</v>
      </c>
      <c r="K92" s="177" t="s">
        <v>402</v>
      </c>
      <c r="L92" s="387"/>
      <c r="M92" s="389"/>
      <c r="N92" s="172"/>
      <c r="O92" s="177"/>
      <c r="P92" s="387"/>
      <c r="Q92" s="389"/>
      <c r="R92" s="172"/>
      <c r="S92" s="177"/>
    </row>
    <row r="93" spans="2:19" ht="45" customHeight="1" x14ac:dyDescent="0.35">
      <c r="B93" s="853" t="s">
        <v>360</v>
      </c>
      <c r="C93" s="790" t="s">
        <v>361</v>
      </c>
      <c r="D93" s="455" t="s">
        <v>362</v>
      </c>
      <c r="E93" s="455" t="s">
        <v>363</v>
      </c>
      <c r="F93" s="460" t="s">
        <v>364</v>
      </c>
      <c r="G93" s="456" t="s">
        <v>365</v>
      </c>
      <c r="H93" s="455" t="s">
        <v>362</v>
      </c>
      <c r="I93" s="455" t="s">
        <v>363</v>
      </c>
      <c r="J93" s="460" t="s">
        <v>364</v>
      </c>
      <c r="K93" s="456" t="s">
        <v>365</v>
      </c>
      <c r="L93" s="455" t="s">
        <v>362</v>
      </c>
      <c r="M93" s="455" t="s">
        <v>363</v>
      </c>
      <c r="N93" s="460" t="s">
        <v>364</v>
      </c>
      <c r="O93" s="456" t="s">
        <v>365</v>
      </c>
      <c r="P93" s="455" t="s">
        <v>362</v>
      </c>
      <c r="Q93" s="455" t="s">
        <v>363</v>
      </c>
      <c r="R93" s="460" t="s">
        <v>364</v>
      </c>
      <c r="S93" s="456" t="s">
        <v>365</v>
      </c>
    </row>
    <row r="94" spans="2:19" ht="29.25" customHeight="1" x14ac:dyDescent="0.35">
      <c r="B94" s="853"/>
      <c r="C94" s="791"/>
      <c r="D94" s="854" t="s">
        <v>537</v>
      </c>
      <c r="E94" s="856">
        <v>1</v>
      </c>
      <c r="F94" s="854" t="s">
        <v>520</v>
      </c>
      <c r="G94" s="858" t="s">
        <v>517</v>
      </c>
      <c r="H94" s="860" t="s">
        <v>537</v>
      </c>
      <c r="I94" s="860">
        <v>1500</v>
      </c>
      <c r="J94" s="860" t="s">
        <v>520</v>
      </c>
      <c r="K94" s="862" t="s">
        <v>490</v>
      </c>
      <c r="L94" s="860"/>
      <c r="M94" s="860"/>
      <c r="N94" s="860"/>
      <c r="O94" s="862"/>
      <c r="P94" s="860"/>
      <c r="Q94" s="860"/>
      <c r="R94" s="860"/>
      <c r="S94" s="862"/>
    </row>
    <row r="95" spans="2:19" ht="29.25" customHeight="1" x14ac:dyDescent="0.35">
      <c r="B95" s="853"/>
      <c r="C95" s="791"/>
      <c r="D95" s="855"/>
      <c r="E95" s="857"/>
      <c r="F95" s="855"/>
      <c r="G95" s="859"/>
      <c r="H95" s="861"/>
      <c r="I95" s="861"/>
      <c r="J95" s="861"/>
      <c r="K95" s="863"/>
      <c r="L95" s="861"/>
      <c r="M95" s="861"/>
      <c r="N95" s="861"/>
      <c r="O95" s="863"/>
      <c r="P95" s="861"/>
      <c r="Q95" s="861"/>
      <c r="R95" s="861"/>
      <c r="S95" s="863"/>
    </row>
    <row r="96" spans="2:19" ht="24" hidden="1" outlineLevel="1" x14ac:dyDescent="0.35">
      <c r="B96" s="853"/>
      <c r="C96" s="791"/>
      <c r="D96" s="455" t="s">
        <v>362</v>
      </c>
      <c r="E96" s="455" t="s">
        <v>363</v>
      </c>
      <c r="F96" s="460" t="s">
        <v>364</v>
      </c>
      <c r="G96" s="456" t="s">
        <v>365</v>
      </c>
      <c r="H96" s="455" t="s">
        <v>362</v>
      </c>
      <c r="I96" s="455" t="s">
        <v>363</v>
      </c>
      <c r="J96" s="460" t="s">
        <v>364</v>
      </c>
      <c r="K96" s="456" t="s">
        <v>365</v>
      </c>
      <c r="L96" s="455" t="s">
        <v>362</v>
      </c>
      <c r="M96" s="455" t="s">
        <v>363</v>
      </c>
      <c r="N96" s="460" t="s">
        <v>364</v>
      </c>
      <c r="O96" s="456" t="s">
        <v>365</v>
      </c>
      <c r="P96" s="455" t="s">
        <v>362</v>
      </c>
      <c r="Q96" s="455" t="s">
        <v>363</v>
      </c>
      <c r="R96" s="460" t="s">
        <v>364</v>
      </c>
      <c r="S96" s="456" t="s">
        <v>365</v>
      </c>
    </row>
    <row r="97" spans="2:19" ht="29.25" hidden="1" customHeight="1" outlineLevel="1" x14ac:dyDescent="0.35">
      <c r="B97" s="853"/>
      <c r="C97" s="791"/>
      <c r="D97" s="854"/>
      <c r="E97" s="856"/>
      <c r="F97" s="854"/>
      <c r="G97" s="858"/>
      <c r="H97" s="860"/>
      <c r="I97" s="860"/>
      <c r="J97" s="860"/>
      <c r="K97" s="862"/>
      <c r="L97" s="860"/>
      <c r="M97" s="860"/>
      <c r="N97" s="860"/>
      <c r="O97" s="862"/>
      <c r="P97" s="860"/>
      <c r="Q97" s="860"/>
      <c r="R97" s="860"/>
      <c r="S97" s="862"/>
    </row>
    <row r="98" spans="2:19" ht="29.25" hidden="1" customHeight="1" outlineLevel="1" x14ac:dyDescent="0.35">
      <c r="B98" s="853"/>
      <c r="C98" s="791"/>
      <c r="D98" s="855"/>
      <c r="E98" s="857"/>
      <c r="F98" s="855"/>
      <c r="G98" s="859"/>
      <c r="H98" s="861"/>
      <c r="I98" s="861"/>
      <c r="J98" s="861"/>
      <c r="K98" s="863"/>
      <c r="L98" s="861"/>
      <c r="M98" s="861"/>
      <c r="N98" s="861"/>
      <c r="O98" s="863"/>
      <c r="P98" s="861"/>
      <c r="Q98" s="861"/>
      <c r="R98" s="861"/>
      <c r="S98" s="863"/>
    </row>
    <row r="99" spans="2:19" ht="24" hidden="1" outlineLevel="1" x14ac:dyDescent="0.35">
      <c r="B99" s="853"/>
      <c r="C99" s="791"/>
      <c r="D99" s="455" t="s">
        <v>362</v>
      </c>
      <c r="E99" s="455" t="s">
        <v>363</v>
      </c>
      <c r="F99" s="460" t="s">
        <v>364</v>
      </c>
      <c r="G99" s="456" t="s">
        <v>365</v>
      </c>
      <c r="H99" s="455" t="s">
        <v>362</v>
      </c>
      <c r="I99" s="455" t="s">
        <v>363</v>
      </c>
      <c r="J99" s="460" t="s">
        <v>364</v>
      </c>
      <c r="K99" s="456" t="s">
        <v>365</v>
      </c>
      <c r="L99" s="455" t="s">
        <v>362</v>
      </c>
      <c r="M99" s="455" t="s">
        <v>363</v>
      </c>
      <c r="N99" s="460" t="s">
        <v>364</v>
      </c>
      <c r="O99" s="456" t="s">
        <v>365</v>
      </c>
      <c r="P99" s="455" t="s">
        <v>362</v>
      </c>
      <c r="Q99" s="455" t="s">
        <v>363</v>
      </c>
      <c r="R99" s="460" t="s">
        <v>364</v>
      </c>
      <c r="S99" s="456" t="s">
        <v>365</v>
      </c>
    </row>
    <row r="100" spans="2:19" ht="29.25" hidden="1" customHeight="1" outlineLevel="1" x14ac:dyDescent="0.35">
      <c r="B100" s="853"/>
      <c r="C100" s="791"/>
      <c r="D100" s="854"/>
      <c r="E100" s="856"/>
      <c r="F100" s="854"/>
      <c r="G100" s="858"/>
      <c r="H100" s="860"/>
      <c r="I100" s="860"/>
      <c r="J100" s="860"/>
      <c r="K100" s="862"/>
      <c r="L100" s="860"/>
      <c r="M100" s="860"/>
      <c r="N100" s="860"/>
      <c r="O100" s="862"/>
      <c r="P100" s="860"/>
      <c r="Q100" s="860"/>
      <c r="R100" s="860"/>
      <c r="S100" s="862"/>
    </row>
    <row r="101" spans="2:19" ht="29.25" hidden="1" customHeight="1" outlineLevel="1" x14ac:dyDescent="0.35">
      <c r="B101" s="853"/>
      <c r="C101" s="791"/>
      <c r="D101" s="855"/>
      <c r="E101" s="857"/>
      <c r="F101" s="855"/>
      <c r="G101" s="859"/>
      <c r="H101" s="861"/>
      <c r="I101" s="861"/>
      <c r="J101" s="861"/>
      <c r="K101" s="863"/>
      <c r="L101" s="861"/>
      <c r="M101" s="861"/>
      <c r="N101" s="861"/>
      <c r="O101" s="863"/>
      <c r="P101" s="861"/>
      <c r="Q101" s="861"/>
      <c r="R101" s="861"/>
      <c r="S101" s="863"/>
    </row>
    <row r="102" spans="2:19" ht="24" hidden="1" outlineLevel="1" x14ac:dyDescent="0.35">
      <c r="B102" s="853"/>
      <c r="C102" s="791"/>
      <c r="D102" s="455" t="s">
        <v>362</v>
      </c>
      <c r="E102" s="455" t="s">
        <v>363</v>
      </c>
      <c r="F102" s="460" t="s">
        <v>364</v>
      </c>
      <c r="G102" s="456" t="s">
        <v>365</v>
      </c>
      <c r="H102" s="455" t="s">
        <v>362</v>
      </c>
      <c r="I102" s="455" t="s">
        <v>363</v>
      </c>
      <c r="J102" s="460" t="s">
        <v>364</v>
      </c>
      <c r="K102" s="456" t="s">
        <v>365</v>
      </c>
      <c r="L102" s="455" t="s">
        <v>362</v>
      </c>
      <c r="M102" s="455" t="s">
        <v>363</v>
      </c>
      <c r="N102" s="460" t="s">
        <v>364</v>
      </c>
      <c r="O102" s="456" t="s">
        <v>365</v>
      </c>
      <c r="P102" s="455" t="s">
        <v>362</v>
      </c>
      <c r="Q102" s="455" t="s">
        <v>363</v>
      </c>
      <c r="R102" s="460" t="s">
        <v>364</v>
      </c>
      <c r="S102" s="456" t="s">
        <v>365</v>
      </c>
    </row>
    <row r="103" spans="2:19" ht="29.25" hidden="1" customHeight="1" outlineLevel="1" x14ac:dyDescent="0.35">
      <c r="B103" s="853"/>
      <c r="C103" s="791"/>
      <c r="D103" s="854"/>
      <c r="E103" s="856"/>
      <c r="F103" s="854"/>
      <c r="G103" s="858"/>
      <c r="H103" s="860"/>
      <c r="I103" s="860"/>
      <c r="J103" s="860"/>
      <c r="K103" s="862"/>
      <c r="L103" s="860"/>
      <c r="M103" s="860"/>
      <c r="N103" s="860"/>
      <c r="O103" s="862"/>
      <c r="P103" s="860"/>
      <c r="Q103" s="860"/>
      <c r="R103" s="860"/>
      <c r="S103" s="862"/>
    </row>
    <row r="104" spans="2:19" ht="29.25" hidden="1" customHeight="1" outlineLevel="1" x14ac:dyDescent="0.35">
      <c r="B104" s="853"/>
      <c r="C104" s="792"/>
      <c r="D104" s="855"/>
      <c r="E104" s="857"/>
      <c r="F104" s="855"/>
      <c r="G104" s="859"/>
      <c r="H104" s="861"/>
      <c r="I104" s="861"/>
      <c r="J104" s="861"/>
      <c r="K104" s="863"/>
      <c r="L104" s="861"/>
      <c r="M104" s="861"/>
      <c r="N104" s="861"/>
      <c r="O104" s="863"/>
      <c r="P104" s="861"/>
      <c r="Q104" s="861"/>
      <c r="R104" s="861"/>
      <c r="S104" s="863"/>
    </row>
    <row r="105" spans="2:19" ht="15" collapsed="1" thickBot="1" x14ac:dyDescent="0.4">
      <c r="B105" s="449"/>
      <c r="C105" s="449"/>
    </row>
    <row r="106" spans="2:19" ht="15" thickBot="1" x14ac:dyDescent="0.4">
      <c r="B106" s="449"/>
      <c r="C106" s="449"/>
      <c r="D106" s="764" t="s">
        <v>301</v>
      </c>
      <c r="E106" s="765"/>
      <c r="F106" s="765"/>
      <c r="G106" s="766"/>
      <c r="H106" s="848" t="s">
        <v>366</v>
      </c>
      <c r="I106" s="849"/>
      <c r="J106" s="849"/>
      <c r="K106" s="850"/>
      <c r="L106" s="848" t="s">
        <v>303</v>
      </c>
      <c r="M106" s="849"/>
      <c r="N106" s="849"/>
      <c r="O106" s="850"/>
      <c r="P106" s="848" t="s">
        <v>304</v>
      </c>
      <c r="Q106" s="849"/>
      <c r="R106" s="849"/>
      <c r="S106" s="850"/>
    </row>
    <row r="107" spans="2:19" ht="33.75" customHeight="1" x14ac:dyDescent="0.35">
      <c r="B107" s="866" t="s">
        <v>367</v>
      </c>
      <c r="C107" s="767" t="s">
        <v>368</v>
      </c>
      <c r="D107" s="474" t="s">
        <v>369</v>
      </c>
      <c r="E107" s="475" t="s">
        <v>370</v>
      </c>
      <c r="F107" s="812" t="s">
        <v>371</v>
      </c>
      <c r="G107" s="816"/>
      <c r="H107" s="474" t="s">
        <v>369</v>
      </c>
      <c r="I107" s="475" t="s">
        <v>370</v>
      </c>
      <c r="J107" s="812" t="s">
        <v>371</v>
      </c>
      <c r="K107" s="816"/>
      <c r="L107" s="474" t="s">
        <v>369</v>
      </c>
      <c r="M107" s="475" t="s">
        <v>370</v>
      </c>
      <c r="N107" s="812" t="s">
        <v>371</v>
      </c>
      <c r="O107" s="816"/>
      <c r="P107" s="474" t="s">
        <v>369</v>
      </c>
      <c r="Q107" s="475" t="s">
        <v>370</v>
      </c>
      <c r="R107" s="812" t="s">
        <v>371</v>
      </c>
      <c r="S107" s="816"/>
    </row>
    <row r="108" spans="2:19" ht="30" customHeight="1" x14ac:dyDescent="0.35">
      <c r="B108" s="867"/>
      <c r="C108" s="769"/>
      <c r="D108" s="178">
        <v>8000</v>
      </c>
      <c r="E108" s="161">
        <v>0.2</v>
      </c>
      <c r="F108" s="819" t="s">
        <v>473</v>
      </c>
      <c r="G108" s="841"/>
      <c r="H108" s="179">
        <v>12000</v>
      </c>
      <c r="I108" s="180">
        <v>0.2</v>
      </c>
      <c r="J108" s="864" t="s">
        <v>468</v>
      </c>
      <c r="K108" s="865"/>
      <c r="L108" s="179"/>
      <c r="M108" s="180"/>
      <c r="N108" s="864"/>
      <c r="O108" s="865"/>
      <c r="P108" s="179"/>
      <c r="Q108" s="180"/>
      <c r="R108" s="864"/>
      <c r="S108" s="865"/>
    </row>
    <row r="109" spans="2:19" ht="32.25" customHeight="1" x14ac:dyDescent="0.35">
      <c r="B109" s="867"/>
      <c r="C109" s="866" t="s">
        <v>372</v>
      </c>
      <c r="D109" s="476" t="s">
        <v>369</v>
      </c>
      <c r="E109" s="455" t="s">
        <v>370</v>
      </c>
      <c r="F109" s="455" t="s">
        <v>373</v>
      </c>
      <c r="G109" s="463" t="s">
        <v>374</v>
      </c>
      <c r="H109" s="476" t="s">
        <v>369</v>
      </c>
      <c r="I109" s="455" t="s">
        <v>370</v>
      </c>
      <c r="J109" s="455" t="s">
        <v>373</v>
      </c>
      <c r="K109" s="463" t="s">
        <v>374</v>
      </c>
      <c r="L109" s="476" t="s">
        <v>369</v>
      </c>
      <c r="M109" s="455" t="s">
        <v>370</v>
      </c>
      <c r="N109" s="455" t="s">
        <v>373</v>
      </c>
      <c r="O109" s="463" t="s">
        <v>374</v>
      </c>
      <c r="P109" s="476" t="s">
        <v>369</v>
      </c>
      <c r="Q109" s="455" t="s">
        <v>370</v>
      </c>
      <c r="R109" s="455" t="s">
        <v>373</v>
      </c>
      <c r="S109" s="463" t="s">
        <v>374</v>
      </c>
    </row>
    <row r="110" spans="2:19" ht="27.75" customHeight="1" x14ac:dyDescent="0.35">
      <c r="B110" s="867"/>
      <c r="C110" s="867"/>
      <c r="D110" s="178"/>
      <c r="E110" s="161"/>
      <c r="F110" s="171"/>
      <c r="G110" s="176"/>
      <c r="H110" s="179"/>
      <c r="I110" s="163"/>
      <c r="J110" s="173"/>
      <c r="K110" s="177"/>
      <c r="L110" s="179"/>
      <c r="M110" s="163"/>
      <c r="N110" s="173"/>
      <c r="O110" s="177"/>
      <c r="P110" s="179"/>
      <c r="Q110" s="163"/>
      <c r="R110" s="173"/>
      <c r="S110" s="177"/>
    </row>
    <row r="111" spans="2:19" ht="27.75" hidden="1" customHeight="1" outlineLevel="1" x14ac:dyDescent="0.35">
      <c r="B111" s="867"/>
      <c r="C111" s="867"/>
      <c r="D111" s="476" t="s">
        <v>369</v>
      </c>
      <c r="E111" s="455" t="s">
        <v>370</v>
      </c>
      <c r="F111" s="455" t="s">
        <v>373</v>
      </c>
      <c r="G111" s="463" t="s">
        <v>374</v>
      </c>
      <c r="H111" s="476" t="s">
        <v>369</v>
      </c>
      <c r="I111" s="455" t="s">
        <v>370</v>
      </c>
      <c r="J111" s="455" t="s">
        <v>373</v>
      </c>
      <c r="K111" s="463" t="s">
        <v>374</v>
      </c>
      <c r="L111" s="476" t="s">
        <v>369</v>
      </c>
      <c r="M111" s="455" t="s">
        <v>370</v>
      </c>
      <c r="N111" s="455" t="s">
        <v>373</v>
      </c>
      <c r="O111" s="463" t="s">
        <v>374</v>
      </c>
      <c r="P111" s="476" t="s">
        <v>369</v>
      </c>
      <c r="Q111" s="455" t="s">
        <v>370</v>
      </c>
      <c r="R111" s="455" t="s">
        <v>373</v>
      </c>
      <c r="S111" s="463" t="s">
        <v>374</v>
      </c>
    </row>
    <row r="112" spans="2:19" ht="27.75" hidden="1" customHeight="1" outlineLevel="1" x14ac:dyDescent="0.35">
      <c r="B112" s="867"/>
      <c r="C112" s="867"/>
      <c r="D112" s="178"/>
      <c r="E112" s="161"/>
      <c r="F112" s="171"/>
      <c r="G112" s="176"/>
      <c r="H112" s="179"/>
      <c r="I112" s="163"/>
      <c r="J112" s="173"/>
      <c r="K112" s="177"/>
      <c r="L112" s="179"/>
      <c r="M112" s="163"/>
      <c r="N112" s="173"/>
      <c r="O112" s="177"/>
      <c r="P112" s="179"/>
      <c r="Q112" s="163"/>
      <c r="R112" s="173"/>
      <c r="S112" s="177"/>
    </row>
    <row r="113" spans="2:19" ht="27.75" hidden="1" customHeight="1" outlineLevel="1" x14ac:dyDescent="0.35">
      <c r="B113" s="867"/>
      <c r="C113" s="867"/>
      <c r="D113" s="476" t="s">
        <v>369</v>
      </c>
      <c r="E113" s="455" t="s">
        <v>370</v>
      </c>
      <c r="F113" s="455" t="s">
        <v>373</v>
      </c>
      <c r="G113" s="463" t="s">
        <v>374</v>
      </c>
      <c r="H113" s="476" t="s">
        <v>369</v>
      </c>
      <c r="I113" s="455" t="s">
        <v>370</v>
      </c>
      <c r="J113" s="455" t="s">
        <v>373</v>
      </c>
      <c r="K113" s="463" t="s">
        <v>374</v>
      </c>
      <c r="L113" s="476" t="s">
        <v>369</v>
      </c>
      <c r="M113" s="455" t="s">
        <v>370</v>
      </c>
      <c r="N113" s="455" t="s">
        <v>373</v>
      </c>
      <c r="O113" s="463" t="s">
        <v>374</v>
      </c>
      <c r="P113" s="476" t="s">
        <v>369</v>
      </c>
      <c r="Q113" s="455" t="s">
        <v>370</v>
      </c>
      <c r="R113" s="455" t="s">
        <v>373</v>
      </c>
      <c r="S113" s="463" t="s">
        <v>374</v>
      </c>
    </row>
    <row r="114" spans="2:19" ht="27.75" hidden="1" customHeight="1" outlineLevel="1" x14ac:dyDescent="0.35">
      <c r="B114" s="867"/>
      <c r="C114" s="867"/>
      <c r="D114" s="178"/>
      <c r="E114" s="161"/>
      <c r="F114" s="171"/>
      <c r="G114" s="176"/>
      <c r="H114" s="179"/>
      <c r="I114" s="163"/>
      <c r="J114" s="173"/>
      <c r="K114" s="177"/>
      <c r="L114" s="179"/>
      <c r="M114" s="163"/>
      <c r="N114" s="173"/>
      <c r="O114" s="177"/>
      <c r="P114" s="179"/>
      <c r="Q114" s="163"/>
      <c r="R114" s="173"/>
      <c r="S114" s="177"/>
    </row>
    <row r="115" spans="2:19" ht="27.75" hidden="1" customHeight="1" outlineLevel="1" x14ac:dyDescent="0.35">
      <c r="B115" s="867"/>
      <c r="C115" s="867"/>
      <c r="D115" s="476" t="s">
        <v>369</v>
      </c>
      <c r="E115" s="455" t="s">
        <v>370</v>
      </c>
      <c r="F115" s="455" t="s">
        <v>373</v>
      </c>
      <c r="G115" s="463" t="s">
        <v>374</v>
      </c>
      <c r="H115" s="476" t="s">
        <v>369</v>
      </c>
      <c r="I115" s="455" t="s">
        <v>370</v>
      </c>
      <c r="J115" s="455" t="s">
        <v>373</v>
      </c>
      <c r="K115" s="463" t="s">
        <v>374</v>
      </c>
      <c r="L115" s="476" t="s">
        <v>369</v>
      </c>
      <c r="M115" s="455" t="s">
        <v>370</v>
      </c>
      <c r="N115" s="455" t="s">
        <v>373</v>
      </c>
      <c r="O115" s="463" t="s">
        <v>374</v>
      </c>
      <c r="P115" s="476" t="s">
        <v>369</v>
      </c>
      <c r="Q115" s="455" t="s">
        <v>370</v>
      </c>
      <c r="R115" s="455" t="s">
        <v>373</v>
      </c>
      <c r="S115" s="463" t="s">
        <v>374</v>
      </c>
    </row>
    <row r="116" spans="2:19" ht="27.75" hidden="1" customHeight="1" outlineLevel="1" x14ac:dyDescent="0.35">
      <c r="B116" s="868"/>
      <c r="C116" s="868"/>
      <c r="D116" s="178"/>
      <c r="E116" s="161"/>
      <c r="F116" s="171"/>
      <c r="G116" s="176"/>
      <c r="H116" s="179"/>
      <c r="I116" s="163"/>
      <c r="J116" s="173"/>
      <c r="K116" s="177"/>
      <c r="L116" s="179"/>
      <c r="M116" s="163"/>
      <c r="N116" s="173"/>
      <c r="O116" s="177"/>
      <c r="P116" s="179"/>
      <c r="Q116" s="163"/>
      <c r="R116" s="173"/>
      <c r="S116" s="177"/>
    </row>
    <row r="117" spans="2:19" ht="26.25" customHeight="1" collapsed="1" x14ac:dyDescent="0.35">
      <c r="B117" s="793" t="s">
        <v>375</v>
      </c>
      <c r="C117" s="869" t="s">
        <v>376</v>
      </c>
      <c r="D117" s="477" t="s">
        <v>377</v>
      </c>
      <c r="E117" s="477" t="s">
        <v>378</v>
      </c>
      <c r="F117" s="477" t="s">
        <v>300</v>
      </c>
      <c r="G117" s="478" t="s">
        <v>379</v>
      </c>
      <c r="H117" s="479" t="s">
        <v>377</v>
      </c>
      <c r="I117" s="477" t="s">
        <v>378</v>
      </c>
      <c r="J117" s="477" t="s">
        <v>300</v>
      </c>
      <c r="K117" s="478" t="s">
        <v>379</v>
      </c>
      <c r="L117" s="477" t="s">
        <v>377</v>
      </c>
      <c r="M117" s="477" t="s">
        <v>378</v>
      </c>
      <c r="N117" s="477" t="s">
        <v>300</v>
      </c>
      <c r="O117" s="478" t="s">
        <v>379</v>
      </c>
      <c r="P117" s="477" t="s">
        <v>377</v>
      </c>
      <c r="Q117" s="477" t="s">
        <v>378</v>
      </c>
      <c r="R117" s="477" t="s">
        <v>300</v>
      </c>
      <c r="S117" s="478" t="s">
        <v>379</v>
      </c>
    </row>
    <row r="118" spans="2:19" ht="32.25" customHeight="1" x14ac:dyDescent="0.35">
      <c r="B118" s="794"/>
      <c r="C118" s="870"/>
      <c r="D118" s="160">
        <v>5</v>
      </c>
      <c r="E118" s="160" t="s">
        <v>448</v>
      </c>
      <c r="F118" s="160" t="s">
        <v>482</v>
      </c>
      <c r="G118" s="160" t="s">
        <v>524</v>
      </c>
      <c r="H118" s="386">
        <v>14</v>
      </c>
      <c r="I118" s="162" t="s">
        <v>448</v>
      </c>
      <c r="J118" s="162" t="s">
        <v>482</v>
      </c>
      <c r="K118" s="175" t="s">
        <v>524</v>
      </c>
      <c r="L118" s="162"/>
      <c r="M118" s="162"/>
      <c r="N118" s="162"/>
      <c r="O118" s="175"/>
      <c r="P118" s="162"/>
      <c r="Q118" s="162"/>
      <c r="R118" s="162"/>
      <c r="S118" s="175"/>
    </row>
    <row r="119" spans="2:19" ht="32.25" customHeight="1" x14ac:dyDescent="0.35">
      <c r="B119" s="794"/>
      <c r="C119" s="793" t="s">
        <v>380</v>
      </c>
      <c r="D119" s="455" t="s">
        <v>381</v>
      </c>
      <c r="E119" s="810" t="s">
        <v>382</v>
      </c>
      <c r="F119" s="852"/>
      <c r="G119" s="456" t="s">
        <v>383</v>
      </c>
      <c r="H119" s="455" t="s">
        <v>381</v>
      </c>
      <c r="I119" s="810" t="s">
        <v>382</v>
      </c>
      <c r="J119" s="852"/>
      <c r="K119" s="456" t="s">
        <v>383</v>
      </c>
      <c r="L119" s="455" t="s">
        <v>381</v>
      </c>
      <c r="M119" s="810" t="s">
        <v>382</v>
      </c>
      <c r="N119" s="852"/>
      <c r="O119" s="456" t="s">
        <v>383</v>
      </c>
      <c r="P119" s="455" t="s">
        <v>381</v>
      </c>
      <c r="Q119" s="455" t="s">
        <v>382</v>
      </c>
      <c r="R119" s="810" t="s">
        <v>382</v>
      </c>
      <c r="S119" s="852"/>
    </row>
    <row r="120" spans="2:19" ht="23.25" customHeight="1" x14ac:dyDescent="0.35">
      <c r="B120" s="794"/>
      <c r="C120" s="794"/>
      <c r="D120" s="181"/>
      <c r="E120" s="871"/>
      <c r="F120" s="872"/>
      <c r="G120" s="152"/>
      <c r="H120" s="182"/>
      <c r="I120" s="873"/>
      <c r="J120" s="874"/>
      <c r="K120" s="169"/>
      <c r="L120" s="182"/>
      <c r="M120" s="873"/>
      <c r="N120" s="874"/>
      <c r="O120" s="155"/>
      <c r="P120" s="182"/>
      <c r="Q120" s="153"/>
      <c r="R120" s="873"/>
      <c r="S120" s="874"/>
    </row>
    <row r="121" spans="2:19" ht="23.25" customHeight="1" outlineLevel="1" x14ac:dyDescent="0.35">
      <c r="B121" s="794"/>
      <c r="C121" s="794"/>
      <c r="D121" s="455" t="s">
        <v>381</v>
      </c>
      <c r="E121" s="810" t="s">
        <v>382</v>
      </c>
      <c r="F121" s="852"/>
      <c r="G121" s="456" t="s">
        <v>383</v>
      </c>
      <c r="H121" s="455" t="s">
        <v>381</v>
      </c>
      <c r="I121" s="810" t="s">
        <v>382</v>
      </c>
      <c r="J121" s="852"/>
      <c r="K121" s="456" t="s">
        <v>383</v>
      </c>
      <c r="L121" s="455" t="s">
        <v>381</v>
      </c>
      <c r="M121" s="810" t="s">
        <v>382</v>
      </c>
      <c r="N121" s="852"/>
      <c r="O121" s="456" t="s">
        <v>383</v>
      </c>
      <c r="P121" s="455" t="s">
        <v>381</v>
      </c>
      <c r="Q121" s="455" t="s">
        <v>382</v>
      </c>
      <c r="R121" s="810" t="s">
        <v>382</v>
      </c>
      <c r="S121" s="852"/>
    </row>
    <row r="122" spans="2:19" ht="23.25" customHeight="1" outlineLevel="1" x14ac:dyDescent="0.35">
      <c r="B122" s="794"/>
      <c r="C122" s="794"/>
      <c r="D122" s="181"/>
      <c r="E122" s="871"/>
      <c r="F122" s="872"/>
      <c r="G122" s="152"/>
      <c r="H122" s="182"/>
      <c r="I122" s="873"/>
      <c r="J122" s="874"/>
      <c r="K122" s="155"/>
      <c r="L122" s="182"/>
      <c r="M122" s="873"/>
      <c r="N122" s="874"/>
      <c r="O122" s="155"/>
      <c r="P122" s="182"/>
      <c r="Q122" s="153"/>
      <c r="R122" s="873"/>
      <c r="S122" s="874"/>
    </row>
    <row r="123" spans="2:19" ht="23.25" customHeight="1" outlineLevel="1" x14ac:dyDescent="0.35">
      <c r="B123" s="794"/>
      <c r="C123" s="794"/>
      <c r="D123" s="455" t="s">
        <v>381</v>
      </c>
      <c r="E123" s="810" t="s">
        <v>382</v>
      </c>
      <c r="F123" s="852"/>
      <c r="G123" s="456" t="s">
        <v>383</v>
      </c>
      <c r="H123" s="455" t="s">
        <v>381</v>
      </c>
      <c r="I123" s="810" t="s">
        <v>382</v>
      </c>
      <c r="J123" s="852"/>
      <c r="K123" s="456" t="s">
        <v>383</v>
      </c>
      <c r="L123" s="455" t="s">
        <v>381</v>
      </c>
      <c r="M123" s="810" t="s">
        <v>382</v>
      </c>
      <c r="N123" s="852"/>
      <c r="O123" s="456" t="s">
        <v>383</v>
      </c>
      <c r="P123" s="455" t="s">
        <v>381</v>
      </c>
      <c r="Q123" s="455" t="s">
        <v>382</v>
      </c>
      <c r="R123" s="810" t="s">
        <v>382</v>
      </c>
      <c r="S123" s="852"/>
    </row>
    <row r="124" spans="2:19" ht="23.25" customHeight="1" outlineLevel="1" x14ac:dyDescent="0.35">
      <c r="B124" s="794"/>
      <c r="C124" s="794"/>
      <c r="D124" s="181"/>
      <c r="E124" s="871"/>
      <c r="F124" s="872"/>
      <c r="G124" s="152"/>
      <c r="H124" s="182"/>
      <c r="I124" s="873"/>
      <c r="J124" s="874"/>
      <c r="K124" s="155"/>
      <c r="L124" s="182"/>
      <c r="M124" s="873"/>
      <c r="N124" s="874"/>
      <c r="O124" s="155"/>
      <c r="P124" s="182"/>
      <c r="Q124" s="153"/>
      <c r="R124" s="873"/>
      <c r="S124" s="874"/>
    </row>
    <row r="125" spans="2:19" ht="23.25" customHeight="1" outlineLevel="1" x14ac:dyDescent="0.35">
      <c r="B125" s="794"/>
      <c r="C125" s="794"/>
      <c r="D125" s="455" t="s">
        <v>381</v>
      </c>
      <c r="E125" s="810" t="s">
        <v>382</v>
      </c>
      <c r="F125" s="852"/>
      <c r="G125" s="456" t="s">
        <v>383</v>
      </c>
      <c r="H125" s="455" t="s">
        <v>381</v>
      </c>
      <c r="I125" s="810" t="s">
        <v>382</v>
      </c>
      <c r="J125" s="852"/>
      <c r="K125" s="456" t="s">
        <v>383</v>
      </c>
      <c r="L125" s="455" t="s">
        <v>381</v>
      </c>
      <c r="M125" s="810" t="s">
        <v>382</v>
      </c>
      <c r="N125" s="852"/>
      <c r="O125" s="456" t="s">
        <v>383</v>
      </c>
      <c r="P125" s="455" t="s">
        <v>381</v>
      </c>
      <c r="Q125" s="455" t="s">
        <v>382</v>
      </c>
      <c r="R125" s="810" t="s">
        <v>382</v>
      </c>
      <c r="S125" s="852"/>
    </row>
    <row r="126" spans="2:19" ht="23.25" customHeight="1" outlineLevel="1" x14ac:dyDescent="0.35">
      <c r="B126" s="795"/>
      <c r="C126" s="795"/>
      <c r="D126" s="181"/>
      <c r="E126" s="871"/>
      <c r="F126" s="872"/>
      <c r="G126" s="152"/>
      <c r="H126" s="182"/>
      <c r="I126" s="873"/>
      <c r="J126" s="874"/>
      <c r="K126" s="155"/>
      <c r="L126" s="182"/>
      <c r="M126" s="873"/>
      <c r="N126" s="874"/>
      <c r="O126" s="155"/>
      <c r="P126" s="182"/>
      <c r="Q126" s="153"/>
      <c r="R126" s="873"/>
      <c r="S126" s="874"/>
    </row>
    <row r="127" spans="2:19" ht="15" thickBot="1" x14ac:dyDescent="0.4">
      <c r="B127" s="449"/>
      <c r="C127" s="449"/>
    </row>
    <row r="128" spans="2:19" ht="15" thickBot="1" x14ac:dyDescent="0.4">
      <c r="B128" s="449"/>
      <c r="C128" s="449"/>
      <c r="D128" s="764" t="s">
        <v>301</v>
      </c>
      <c r="E128" s="765"/>
      <c r="F128" s="765"/>
      <c r="G128" s="766"/>
      <c r="H128" s="764" t="s">
        <v>302</v>
      </c>
      <c r="I128" s="765"/>
      <c r="J128" s="765"/>
      <c r="K128" s="766"/>
      <c r="L128" s="765" t="s">
        <v>303</v>
      </c>
      <c r="M128" s="765"/>
      <c r="N128" s="765"/>
      <c r="O128" s="765"/>
      <c r="P128" s="764" t="s">
        <v>304</v>
      </c>
      <c r="Q128" s="765"/>
      <c r="R128" s="765"/>
      <c r="S128" s="766"/>
    </row>
    <row r="129" spans="2:19" x14ac:dyDescent="0.35">
      <c r="B129" s="767" t="s">
        <v>384</v>
      </c>
      <c r="C129" s="767" t="s">
        <v>385</v>
      </c>
      <c r="D129" s="812" t="s">
        <v>386</v>
      </c>
      <c r="E129" s="814"/>
      <c r="F129" s="814"/>
      <c r="G129" s="816"/>
      <c r="H129" s="812" t="s">
        <v>386</v>
      </c>
      <c r="I129" s="814"/>
      <c r="J129" s="814"/>
      <c r="K129" s="816"/>
      <c r="L129" s="812" t="s">
        <v>386</v>
      </c>
      <c r="M129" s="814"/>
      <c r="N129" s="814"/>
      <c r="O129" s="816"/>
      <c r="P129" s="812" t="s">
        <v>386</v>
      </c>
      <c r="Q129" s="814"/>
      <c r="R129" s="814"/>
      <c r="S129" s="816"/>
    </row>
    <row r="130" spans="2:19" ht="45" customHeight="1" x14ac:dyDescent="0.35">
      <c r="B130" s="769"/>
      <c r="C130" s="769"/>
      <c r="D130" s="875"/>
      <c r="E130" s="876"/>
      <c r="F130" s="876"/>
      <c r="G130" s="877"/>
      <c r="H130" s="878"/>
      <c r="I130" s="879"/>
      <c r="J130" s="879"/>
      <c r="K130" s="880"/>
      <c r="L130" s="878"/>
      <c r="M130" s="879"/>
      <c r="N130" s="879"/>
      <c r="O130" s="880"/>
      <c r="P130" s="878"/>
      <c r="Q130" s="879"/>
      <c r="R130" s="879"/>
      <c r="S130" s="880"/>
    </row>
    <row r="131" spans="2:19" ht="32.25" customHeight="1" x14ac:dyDescent="0.35">
      <c r="B131" s="790" t="s">
        <v>387</v>
      </c>
      <c r="C131" s="790" t="s">
        <v>388</v>
      </c>
      <c r="D131" s="477" t="s">
        <v>389</v>
      </c>
      <c r="E131" s="462" t="s">
        <v>300</v>
      </c>
      <c r="F131" s="455" t="s">
        <v>322</v>
      </c>
      <c r="G131" s="456" t="s">
        <v>339</v>
      </c>
      <c r="H131" s="477" t="s">
        <v>389</v>
      </c>
      <c r="I131" s="462" t="s">
        <v>300</v>
      </c>
      <c r="J131" s="455" t="s">
        <v>322</v>
      </c>
      <c r="K131" s="456" t="s">
        <v>339</v>
      </c>
      <c r="L131" s="477" t="s">
        <v>389</v>
      </c>
      <c r="M131" s="462" t="s">
        <v>300</v>
      </c>
      <c r="N131" s="455" t="s">
        <v>322</v>
      </c>
      <c r="O131" s="456" t="s">
        <v>339</v>
      </c>
      <c r="P131" s="477" t="s">
        <v>389</v>
      </c>
      <c r="Q131" s="462" t="s">
        <v>300</v>
      </c>
      <c r="R131" s="455" t="s">
        <v>322</v>
      </c>
      <c r="S131" s="456" t="s">
        <v>339</v>
      </c>
    </row>
    <row r="132" spans="2:19" ht="23.25" customHeight="1" x14ac:dyDescent="0.35">
      <c r="B132" s="791"/>
      <c r="C132" s="792"/>
      <c r="D132" s="160"/>
      <c r="E132" s="183"/>
      <c r="F132" s="151"/>
      <c r="G132" s="174"/>
      <c r="H132" s="162"/>
      <c r="I132" s="191"/>
      <c r="J132" s="162"/>
      <c r="K132" s="388"/>
      <c r="L132" s="162"/>
      <c r="M132" s="191"/>
      <c r="N132" s="162"/>
      <c r="O132" s="388"/>
      <c r="P132" s="162"/>
      <c r="Q132" s="191"/>
      <c r="R132" s="162"/>
      <c r="S132" s="388"/>
    </row>
    <row r="133" spans="2:19" ht="29.25" customHeight="1" x14ac:dyDescent="0.35">
      <c r="B133" s="791"/>
      <c r="C133" s="790" t="s">
        <v>390</v>
      </c>
      <c r="D133" s="455" t="s">
        <v>391</v>
      </c>
      <c r="E133" s="810" t="s">
        <v>392</v>
      </c>
      <c r="F133" s="852"/>
      <c r="G133" s="456" t="s">
        <v>393</v>
      </c>
      <c r="H133" s="455" t="s">
        <v>391</v>
      </c>
      <c r="I133" s="810" t="s">
        <v>392</v>
      </c>
      <c r="J133" s="852"/>
      <c r="K133" s="456" t="s">
        <v>393</v>
      </c>
      <c r="L133" s="455" t="s">
        <v>391</v>
      </c>
      <c r="M133" s="810" t="s">
        <v>392</v>
      </c>
      <c r="N133" s="852"/>
      <c r="O133" s="456" t="s">
        <v>393</v>
      </c>
      <c r="P133" s="455" t="s">
        <v>391</v>
      </c>
      <c r="Q133" s="810" t="s">
        <v>392</v>
      </c>
      <c r="R133" s="852"/>
      <c r="S133" s="456" t="s">
        <v>393</v>
      </c>
    </row>
    <row r="134" spans="2:19" ht="36.4" customHeight="1" x14ac:dyDescent="0.35">
      <c r="B134" s="792"/>
      <c r="C134" s="792"/>
      <c r="D134" s="181"/>
      <c r="E134" s="871"/>
      <c r="F134" s="872"/>
      <c r="G134" s="152"/>
      <c r="H134" s="182"/>
      <c r="I134" s="873"/>
      <c r="J134" s="874"/>
      <c r="K134" s="155"/>
      <c r="L134" s="182"/>
      <c r="M134" s="873"/>
      <c r="N134" s="874"/>
      <c r="O134" s="155"/>
      <c r="P134" s="182"/>
      <c r="Q134" s="873"/>
      <c r="R134" s="874"/>
      <c r="S134" s="155"/>
    </row>
    <row r="135" spans="2:19" ht="15" thickBot="1" x14ac:dyDescent="0.4"/>
    <row r="136" spans="2:19" ht="15" hidden="1" thickBot="1" x14ac:dyDescent="0.4"/>
    <row r="137" spans="2:19" ht="15" hidden="1" thickBot="1" x14ac:dyDescent="0.4"/>
    <row r="138" spans="2:19" ht="15" hidden="1" thickBot="1" x14ac:dyDescent="0.4"/>
    <row r="139" spans="2:19" ht="15" hidden="1" thickBot="1" x14ac:dyDescent="0.4"/>
    <row r="140" spans="2:19" ht="15" hidden="1" thickBot="1" x14ac:dyDescent="0.4">
      <c r="D140" s="335" t="s">
        <v>394</v>
      </c>
    </row>
    <row r="141" spans="2:19" ht="15" hidden="1" thickBot="1" x14ac:dyDescent="0.4">
      <c r="D141" s="335" t="s">
        <v>395</v>
      </c>
      <c r="E141" s="335" t="s">
        <v>396</v>
      </c>
      <c r="F141" s="335" t="s">
        <v>397</v>
      </c>
      <c r="H141" s="335" t="s">
        <v>398</v>
      </c>
      <c r="I141" s="335" t="s">
        <v>399</v>
      </c>
    </row>
    <row r="142" spans="2:19" ht="15" hidden="1" thickBot="1" x14ac:dyDescent="0.4">
      <c r="D142" s="335" t="s">
        <v>400</v>
      </c>
      <c r="E142" s="335" t="s">
        <v>401</v>
      </c>
      <c r="F142" s="335" t="s">
        <v>402</v>
      </c>
      <c r="H142" s="335" t="s">
        <v>403</v>
      </c>
      <c r="I142" s="335" t="s">
        <v>404</v>
      </c>
    </row>
    <row r="143" spans="2:19" ht="15" hidden="1" thickBot="1" x14ac:dyDescent="0.4">
      <c r="D143" s="335" t="s">
        <v>405</v>
      </c>
      <c r="E143" s="335" t="s">
        <v>406</v>
      </c>
      <c r="F143" s="335" t="s">
        <v>407</v>
      </c>
      <c r="H143" s="335" t="s">
        <v>408</v>
      </c>
      <c r="I143" s="335" t="s">
        <v>409</v>
      </c>
    </row>
    <row r="144" spans="2:19" ht="15" hidden="1" thickBot="1" x14ac:dyDescent="0.4">
      <c r="D144" s="335" t="s">
        <v>410</v>
      </c>
      <c r="F144" s="335" t="s">
        <v>411</v>
      </c>
      <c r="G144" s="335" t="s">
        <v>412</v>
      </c>
      <c r="H144" s="335" t="s">
        <v>413</v>
      </c>
      <c r="I144" s="335" t="s">
        <v>414</v>
      </c>
      <c r="K144" s="335" t="s">
        <v>415</v>
      </c>
    </row>
    <row r="145" spans="2:12" ht="15" hidden="1" thickBot="1" x14ac:dyDescent="0.4">
      <c r="D145" s="335" t="s">
        <v>416</v>
      </c>
      <c r="F145" s="335" t="s">
        <v>417</v>
      </c>
      <c r="G145" s="335" t="s">
        <v>418</v>
      </c>
      <c r="H145" s="335" t="s">
        <v>419</v>
      </c>
      <c r="I145" s="335" t="s">
        <v>420</v>
      </c>
      <c r="K145" s="335" t="s">
        <v>421</v>
      </c>
      <c r="L145" s="335" t="s">
        <v>422</v>
      </c>
    </row>
    <row r="146" spans="2:12" ht="15" hidden="1" thickBot="1" x14ac:dyDescent="0.4">
      <c r="D146" s="335" t="s">
        <v>423</v>
      </c>
      <c r="E146" s="184" t="s">
        <v>424</v>
      </c>
      <c r="G146" s="335" t="s">
        <v>425</v>
      </c>
      <c r="H146" s="335" t="s">
        <v>426</v>
      </c>
      <c r="K146" s="335" t="s">
        <v>427</v>
      </c>
      <c r="L146" s="335" t="s">
        <v>428</v>
      </c>
    </row>
    <row r="147" spans="2:12" ht="15" hidden="1" thickBot="1" x14ac:dyDescent="0.4">
      <c r="D147" s="335" t="s">
        <v>429</v>
      </c>
      <c r="E147" s="185" t="s">
        <v>430</v>
      </c>
      <c r="K147" s="335" t="s">
        <v>431</v>
      </c>
      <c r="L147" s="335" t="s">
        <v>432</v>
      </c>
    </row>
    <row r="148" spans="2:12" ht="15" hidden="1" thickBot="1" x14ac:dyDescent="0.4">
      <c r="E148" s="186" t="s">
        <v>433</v>
      </c>
      <c r="H148" s="335" t="s">
        <v>434</v>
      </c>
      <c r="K148" s="335" t="s">
        <v>435</v>
      </c>
      <c r="L148" s="335" t="s">
        <v>436</v>
      </c>
    </row>
    <row r="149" spans="2:12" ht="15" hidden="1" thickBot="1" x14ac:dyDescent="0.4">
      <c r="H149" s="335" t="s">
        <v>437</v>
      </c>
      <c r="K149" s="335" t="s">
        <v>438</v>
      </c>
      <c r="L149" s="335" t="s">
        <v>439</v>
      </c>
    </row>
    <row r="150" spans="2:12" ht="15" hidden="1" thickBot="1" x14ac:dyDescent="0.4">
      <c r="H150" s="335" t="s">
        <v>440</v>
      </c>
      <c r="K150" s="335" t="s">
        <v>441</v>
      </c>
      <c r="L150" s="335" t="s">
        <v>442</v>
      </c>
    </row>
    <row r="151" spans="2:12" ht="15" hidden="1" thickBot="1" x14ac:dyDescent="0.4">
      <c r="B151" s="335" t="s">
        <v>443</v>
      </c>
      <c r="C151" s="335" t="s">
        <v>444</v>
      </c>
      <c r="D151" s="335" t="s">
        <v>443</v>
      </c>
      <c r="G151" s="335" t="s">
        <v>445</v>
      </c>
      <c r="H151" s="335" t="s">
        <v>446</v>
      </c>
      <c r="J151" s="335" t="s">
        <v>266</v>
      </c>
      <c r="K151" s="335" t="s">
        <v>447</v>
      </c>
      <c r="L151" s="335" t="s">
        <v>448</v>
      </c>
    </row>
    <row r="152" spans="2:12" ht="15" hidden="1" thickBot="1" x14ac:dyDescent="0.4">
      <c r="B152" s="335">
        <v>1</v>
      </c>
      <c r="C152" s="335" t="s">
        <v>449</v>
      </c>
      <c r="D152" s="335" t="s">
        <v>450</v>
      </c>
      <c r="E152" s="335" t="s">
        <v>339</v>
      </c>
      <c r="F152" s="335" t="s">
        <v>11</v>
      </c>
      <c r="G152" s="335" t="s">
        <v>451</v>
      </c>
      <c r="H152" s="335" t="s">
        <v>452</v>
      </c>
      <c r="J152" s="335" t="s">
        <v>427</v>
      </c>
      <c r="K152" s="335" t="s">
        <v>453</v>
      </c>
    </row>
    <row r="153" spans="2:12" ht="15" hidden="1" thickBot="1" x14ac:dyDescent="0.4">
      <c r="B153" s="335">
        <v>2</v>
      </c>
      <c r="C153" s="335" t="s">
        <v>454</v>
      </c>
      <c r="D153" s="335" t="s">
        <v>455</v>
      </c>
      <c r="E153" s="335" t="s">
        <v>322</v>
      </c>
      <c r="F153" s="335" t="s">
        <v>18</v>
      </c>
      <c r="G153" s="335" t="s">
        <v>456</v>
      </c>
      <c r="J153" s="335" t="s">
        <v>457</v>
      </c>
      <c r="K153" s="335" t="s">
        <v>458</v>
      </c>
    </row>
    <row r="154" spans="2:12" ht="15" hidden="1" thickBot="1" x14ac:dyDescent="0.4">
      <c r="B154" s="335">
        <v>3</v>
      </c>
      <c r="C154" s="335" t="s">
        <v>459</v>
      </c>
      <c r="D154" s="335" t="s">
        <v>460</v>
      </c>
      <c r="E154" s="335" t="s">
        <v>300</v>
      </c>
      <c r="G154" s="335" t="s">
        <v>461</v>
      </c>
      <c r="J154" s="335" t="s">
        <v>462</v>
      </c>
      <c r="K154" s="335" t="s">
        <v>463</v>
      </c>
    </row>
    <row r="155" spans="2:12" ht="15" hidden="1" thickBot="1" x14ac:dyDescent="0.4">
      <c r="B155" s="335">
        <v>4</v>
      </c>
      <c r="C155" s="335" t="s">
        <v>452</v>
      </c>
      <c r="H155" s="335" t="s">
        <v>464</v>
      </c>
      <c r="I155" s="335" t="s">
        <v>465</v>
      </c>
      <c r="J155" s="335" t="s">
        <v>466</v>
      </c>
      <c r="K155" s="335" t="s">
        <v>467</v>
      </c>
    </row>
    <row r="156" spans="2:12" ht="15" hidden="1" thickBot="1" x14ac:dyDescent="0.4">
      <c r="D156" s="335" t="s">
        <v>461</v>
      </c>
      <c r="H156" s="335" t="s">
        <v>468</v>
      </c>
      <c r="I156" s="335" t="s">
        <v>469</v>
      </c>
      <c r="J156" s="335" t="s">
        <v>470</v>
      </c>
      <c r="K156" s="335" t="s">
        <v>471</v>
      </c>
    </row>
    <row r="157" spans="2:12" ht="15" hidden="1" thickBot="1" x14ac:dyDescent="0.4">
      <c r="D157" s="335" t="s">
        <v>472</v>
      </c>
      <c r="H157" s="335" t="s">
        <v>473</v>
      </c>
      <c r="I157" s="335" t="s">
        <v>474</v>
      </c>
      <c r="J157" s="335" t="s">
        <v>475</v>
      </c>
      <c r="K157" s="335" t="s">
        <v>476</v>
      </c>
    </row>
    <row r="158" spans="2:12" ht="15" hidden="1" thickBot="1" x14ac:dyDescent="0.4">
      <c r="D158" s="335" t="s">
        <v>477</v>
      </c>
      <c r="H158" s="335" t="s">
        <v>478</v>
      </c>
      <c r="J158" s="335" t="s">
        <v>479</v>
      </c>
      <c r="K158" s="335" t="s">
        <v>480</v>
      </c>
    </row>
    <row r="159" spans="2:12" ht="15" hidden="1" thickBot="1" x14ac:dyDescent="0.4">
      <c r="H159" s="335" t="s">
        <v>481</v>
      </c>
      <c r="J159" s="335" t="s">
        <v>482</v>
      </c>
    </row>
    <row r="160" spans="2:12" ht="58.5" hidden="1" thickBot="1" x14ac:dyDescent="0.4">
      <c r="D160" s="457" t="s">
        <v>483</v>
      </c>
      <c r="E160" s="335" t="s">
        <v>484</v>
      </c>
      <c r="F160" s="335" t="s">
        <v>485</v>
      </c>
      <c r="G160" s="335" t="s">
        <v>486</v>
      </c>
      <c r="H160" s="335" t="s">
        <v>487</v>
      </c>
      <c r="I160" s="335" t="s">
        <v>488</v>
      </c>
      <c r="J160" s="335" t="s">
        <v>489</v>
      </c>
      <c r="K160" s="335" t="s">
        <v>490</v>
      </c>
    </row>
    <row r="161" spans="2:11" ht="73" hidden="1" thickBot="1" x14ac:dyDescent="0.4">
      <c r="B161" s="335" t="s">
        <v>592</v>
      </c>
      <c r="C161" s="335" t="s">
        <v>591</v>
      </c>
      <c r="D161" s="457" t="s">
        <v>491</v>
      </c>
      <c r="E161" s="335" t="s">
        <v>492</v>
      </c>
      <c r="F161" s="335" t="s">
        <v>493</v>
      </c>
      <c r="G161" s="335" t="s">
        <v>494</v>
      </c>
      <c r="H161" s="335" t="s">
        <v>495</v>
      </c>
      <c r="I161" s="335" t="s">
        <v>496</v>
      </c>
      <c r="J161" s="335" t="s">
        <v>497</v>
      </c>
      <c r="K161" s="335" t="s">
        <v>498</v>
      </c>
    </row>
    <row r="162" spans="2:11" ht="44" hidden="1" thickBot="1" x14ac:dyDescent="0.4">
      <c r="B162" s="335" t="s">
        <v>593</v>
      </c>
      <c r="C162" s="335" t="s">
        <v>590</v>
      </c>
      <c r="D162" s="457" t="s">
        <v>499</v>
      </c>
      <c r="E162" s="335" t="s">
        <v>500</v>
      </c>
      <c r="F162" s="335" t="s">
        <v>501</v>
      </c>
      <c r="G162" s="335" t="s">
        <v>502</v>
      </c>
      <c r="H162" s="335" t="s">
        <v>503</v>
      </c>
      <c r="I162" s="335" t="s">
        <v>504</v>
      </c>
      <c r="J162" s="335" t="s">
        <v>505</v>
      </c>
      <c r="K162" s="335" t="s">
        <v>506</v>
      </c>
    </row>
    <row r="163" spans="2:11" ht="15" hidden="1" thickBot="1" x14ac:dyDescent="0.4">
      <c r="B163" s="335" t="s">
        <v>594</v>
      </c>
      <c r="C163" s="335" t="s">
        <v>589</v>
      </c>
      <c r="F163" s="335" t="s">
        <v>507</v>
      </c>
      <c r="G163" s="335" t="s">
        <v>508</v>
      </c>
      <c r="H163" s="335" t="s">
        <v>509</v>
      </c>
      <c r="I163" s="335" t="s">
        <v>510</v>
      </c>
      <c r="J163" s="335" t="s">
        <v>511</v>
      </c>
      <c r="K163" s="335" t="s">
        <v>512</v>
      </c>
    </row>
    <row r="164" spans="2:11" ht="15" hidden="1" thickBot="1" x14ac:dyDescent="0.4">
      <c r="B164" s="335" t="s">
        <v>595</v>
      </c>
      <c r="G164" s="335" t="s">
        <v>513</v>
      </c>
      <c r="H164" s="335" t="s">
        <v>514</v>
      </c>
      <c r="I164" s="335" t="s">
        <v>515</v>
      </c>
      <c r="J164" s="335" t="s">
        <v>516</v>
      </c>
      <c r="K164" s="335" t="s">
        <v>517</v>
      </c>
    </row>
    <row r="165" spans="2:11" ht="15" hidden="1" thickBot="1" x14ac:dyDescent="0.4">
      <c r="C165" s="335" t="s">
        <v>518</v>
      </c>
      <c r="J165" s="335" t="s">
        <v>519</v>
      </c>
    </row>
    <row r="166" spans="2:11" ht="15" hidden="1" thickBot="1" x14ac:dyDescent="0.4">
      <c r="C166" s="335" t="s">
        <v>520</v>
      </c>
      <c r="I166" s="335" t="s">
        <v>521</v>
      </c>
      <c r="J166" s="335" t="s">
        <v>522</v>
      </c>
    </row>
    <row r="167" spans="2:11" ht="15" hidden="1" thickBot="1" x14ac:dyDescent="0.4">
      <c r="B167" s="192" t="s">
        <v>596</v>
      </c>
      <c r="C167" s="335" t="s">
        <v>523</v>
      </c>
      <c r="I167" s="335" t="s">
        <v>524</v>
      </c>
      <c r="J167" s="335" t="s">
        <v>525</v>
      </c>
    </row>
    <row r="168" spans="2:11" ht="15" hidden="1" thickBot="1" x14ac:dyDescent="0.4">
      <c r="B168" s="192" t="s">
        <v>29</v>
      </c>
      <c r="C168" s="335" t="s">
        <v>526</v>
      </c>
      <c r="D168" s="335" t="s">
        <v>527</v>
      </c>
      <c r="E168" s="335" t="s">
        <v>528</v>
      </c>
      <c r="I168" s="335" t="s">
        <v>529</v>
      </c>
      <c r="J168" s="335" t="s">
        <v>266</v>
      </c>
    </row>
    <row r="169" spans="2:11" ht="15" hidden="1" thickBot="1" x14ac:dyDescent="0.4">
      <c r="B169" s="192" t="s">
        <v>16</v>
      </c>
      <c r="D169" s="335" t="s">
        <v>530</v>
      </c>
      <c r="E169" s="335" t="s">
        <v>531</v>
      </c>
      <c r="H169" s="335" t="s">
        <v>403</v>
      </c>
      <c r="I169" s="335" t="s">
        <v>532</v>
      </c>
    </row>
    <row r="170" spans="2:11" ht="15" hidden="1" thickBot="1" x14ac:dyDescent="0.4">
      <c r="B170" s="192" t="s">
        <v>34</v>
      </c>
      <c r="D170" s="335" t="s">
        <v>533</v>
      </c>
      <c r="E170" s="335" t="s">
        <v>534</v>
      </c>
      <c r="H170" s="335" t="s">
        <v>413</v>
      </c>
      <c r="I170" s="335" t="s">
        <v>535</v>
      </c>
      <c r="J170" s="335" t="s">
        <v>536</v>
      </c>
    </row>
    <row r="171" spans="2:11" ht="15" hidden="1" thickBot="1" x14ac:dyDescent="0.4">
      <c r="B171" s="192" t="s">
        <v>597</v>
      </c>
      <c r="C171" s="335" t="s">
        <v>537</v>
      </c>
      <c r="D171" s="335" t="s">
        <v>538</v>
      </c>
      <c r="H171" s="335" t="s">
        <v>419</v>
      </c>
      <c r="I171" s="335" t="s">
        <v>539</v>
      </c>
      <c r="J171" s="335" t="s">
        <v>540</v>
      </c>
    </row>
    <row r="172" spans="2:11" ht="15" hidden="1" thickBot="1" x14ac:dyDescent="0.4">
      <c r="B172" s="192" t="s">
        <v>598</v>
      </c>
      <c r="C172" s="335" t="s">
        <v>541</v>
      </c>
      <c r="H172" s="335" t="s">
        <v>426</v>
      </c>
      <c r="I172" s="335" t="s">
        <v>542</v>
      </c>
    </row>
    <row r="173" spans="2:11" ht="15" hidden="1" thickBot="1" x14ac:dyDescent="0.4">
      <c r="B173" s="192" t="s">
        <v>599</v>
      </c>
      <c r="C173" s="335" t="s">
        <v>543</v>
      </c>
      <c r="E173" s="335" t="s">
        <v>544</v>
      </c>
      <c r="H173" s="335" t="s">
        <v>545</v>
      </c>
      <c r="I173" s="335" t="s">
        <v>546</v>
      </c>
    </row>
    <row r="174" spans="2:11" ht="15" hidden="1" thickBot="1" x14ac:dyDescent="0.4">
      <c r="B174" s="192" t="s">
        <v>600</v>
      </c>
      <c r="C174" s="335" t="s">
        <v>547</v>
      </c>
      <c r="E174" s="335" t="s">
        <v>548</v>
      </c>
      <c r="H174" s="335" t="s">
        <v>549</v>
      </c>
      <c r="I174" s="335" t="s">
        <v>550</v>
      </c>
    </row>
    <row r="175" spans="2:11" ht="15" hidden="1" thickBot="1" x14ac:dyDescent="0.4">
      <c r="B175" s="192" t="s">
        <v>601</v>
      </c>
      <c r="C175" s="335" t="s">
        <v>551</v>
      </c>
      <c r="E175" s="335" t="s">
        <v>552</v>
      </c>
      <c r="H175" s="335" t="s">
        <v>553</v>
      </c>
      <c r="I175" s="335" t="s">
        <v>554</v>
      </c>
    </row>
    <row r="176" spans="2:11" ht="15" hidden="1" thickBot="1" x14ac:dyDescent="0.4">
      <c r="B176" s="192" t="s">
        <v>602</v>
      </c>
      <c r="C176" s="335" t="s">
        <v>555</v>
      </c>
      <c r="E176" s="335" t="s">
        <v>556</v>
      </c>
      <c r="H176" s="335" t="s">
        <v>557</v>
      </c>
      <c r="I176" s="335" t="s">
        <v>558</v>
      </c>
    </row>
    <row r="177" spans="2:9" ht="15" hidden="1" thickBot="1" x14ac:dyDescent="0.4">
      <c r="B177" s="192" t="s">
        <v>603</v>
      </c>
      <c r="C177" s="335" t="s">
        <v>559</v>
      </c>
      <c r="E177" s="335" t="s">
        <v>560</v>
      </c>
      <c r="H177" s="335" t="s">
        <v>561</v>
      </c>
      <c r="I177" s="335" t="s">
        <v>562</v>
      </c>
    </row>
    <row r="178" spans="2:9" ht="15" hidden="1" thickBot="1" x14ac:dyDescent="0.4">
      <c r="B178" s="192" t="s">
        <v>604</v>
      </c>
      <c r="C178" s="335" t="s">
        <v>266</v>
      </c>
      <c r="E178" s="335" t="s">
        <v>563</v>
      </c>
      <c r="H178" s="335" t="s">
        <v>564</v>
      </c>
      <c r="I178" s="335" t="s">
        <v>565</v>
      </c>
    </row>
    <row r="179" spans="2:9" ht="15" hidden="1" thickBot="1" x14ac:dyDescent="0.4">
      <c r="B179" s="192" t="s">
        <v>605</v>
      </c>
      <c r="E179" s="335" t="s">
        <v>566</v>
      </c>
      <c r="H179" s="335" t="s">
        <v>567</v>
      </c>
      <c r="I179" s="335" t="s">
        <v>568</v>
      </c>
    </row>
    <row r="180" spans="2:9" ht="15" hidden="1" thickBot="1" x14ac:dyDescent="0.4">
      <c r="B180" s="192" t="s">
        <v>606</v>
      </c>
      <c r="E180" s="335" t="s">
        <v>569</v>
      </c>
      <c r="H180" s="335" t="s">
        <v>570</v>
      </c>
      <c r="I180" s="335" t="s">
        <v>571</v>
      </c>
    </row>
    <row r="181" spans="2:9" ht="15" hidden="1" thickBot="1" x14ac:dyDescent="0.4">
      <c r="B181" s="192" t="s">
        <v>607</v>
      </c>
      <c r="E181" s="335" t="s">
        <v>572</v>
      </c>
      <c r="H181" s="335" t="s">
        <v>573</v>
      </c>
      <c r="I181" s="335" t="s">
        <v>574</v>
      </c>
    </row>
    <row r="182" spans="2:9" ht="15" hidden="1" thickBot="1" x14ac:dyDescent="0.4">
      <c r="B182" s="192" t="s">
        <v>608</v>
      </c>
      <c r="H182" s="335" t="s">
        <v>575</v>
      </c>
      <c r="I182" s="335" t="s">
        <v>576</v>
      </c>
    </row>
    <row r="183" spans="2:9" ht="15" hidden="1" thickBot="1" x14ac:dyDescent="0.4">
      <c r="B183" s="192" t="s">
        <v>609</v>
      </c>
      <c r="H183" s="335" t="s">
        <v>577</v>
      </c>
    </row>
    <row r="184" spans="2:9" ht="15" hidden="1" thickBot="1" x14ac:dyDescent="0.4">
      <c r="B184" s="192" t="s">
        <v>610</v>
      </c>
      <c r="H184" s="335" t="s">
        <v>578</v>
      </c>
    </row>
    <row r="185" spans="2:9" ht="15" hidden="1" thickBot="1" x14ac:dyDescent="0.4">
      <c r="B185" s="192" t="s">
        <v>611</v>
      </c>
      <c r="H185" s="335" t="s">
        <v>579</v>
      </c>
    </row>
    <row r="186" spans="2:9" ht="15" hidden="1" thickBot="1" x14ac:dyDescent="0.4">
      <c r="B186" s="192" t="s">
        <v>612</v>
      </c>
      <c r="H186" s="335" t="s">
        <v>580</v>
      </c>
    </row>
    <row r="187" spans="2:9" ht="15" hidden="1" thickBot="1" x14ac:dyDescent="0.4">
      <c r="B187" s="192" t="s">
        <v>613</v>
      </c>
      <c r="D187" s="335" t="s">
        <v>581</v>
      </c>
      <c r="H187" s="335" t="s">
        <v>582</v>
      </c>
    </row>
    <row r="188" spans="2:9" ht="15" hidden="1" thickBot="1" x14ac:dyDescent="0.4">
      <c r="B188" s="192" t="s">
        <v>614</v>
      </c>
      <c r="D188" s="335" t="s">
        <v>583</v>
      </c>
      <c r="H188" s="335" t="s">
        <v>584</v>
      </c>
    </row>
    <row r="189" spans="2:9" ht="15" hidden="1" thickBot="1" x14ac:dyDescent="0.4">
      <c r="B189" s="192" t="s">
        <v>615</v>
      </c>
      <c r="D189" s="335" t="s">
        <v>585</v>
      </c>
      <c r="H189" s="335" t="s">
        <v>586</v>
      </c>
    </row>
    <row r="190" spans="2:9" ht="15" hidden="1" thickBot="1" x14ac:dyDescent="0.4">
      <c r="B190" s="192" t="s">
        <v>616</v>
      </c>
      <c r="D190" s="335" t="s">
        <v>583</v>
      </c>
      <c r="H190" s="335" t="s">
        <v>587</v>
      </c>
    </row>
    <row r="191" spans="2:9" ht="15" hidden="1" thickBot="1" x14ac:dyDescent="0.4">
      <c r="B191" s="192" t="s">
        <v>617</v>
      </c>
      <c r="D191" s="335" t="s">
        <v>588</v>
      </c>
    </row>
    <row r="192" spans="2:9" ht="15" hidden="1" thickBot="1" x14ac:dyDescent="0.4">
      <c r="B192" s="192" t="s">
        <v>618</v>
      </c>
      <c r="D192" s="335" t="s">
        <v>583</v>
      </c>
    </row>
    <row r="193" spans="2:2" ht="15" hidden="1" thickBot="1" x14ac:dyDescent="0.4">
      <c r="B193" s="192" t="s">
        <v>619</v>
      </c>
    </row>
    <row r="194" spans="2:2" ht="15" hidden="1" thickBot="1" x14ac:dyDescent="0.4">
      <c r="B194" s="192" t="s">
        <v>620</v>
      </c>
    </row>
    <row r="195" spans="2:2" ht="15" hidden="1" thickBot="1" x14ac:dyDescent="0.4">
      <c r="B195" s="192" t="s">
        <v>621</v>
      </c>
    </row>
    <row r="196" spans="2:2" ht="15" hidden="1" thickBot="1" x14ac:dyDescent="0.4">
      <c r="B196" s="192" t="s">
        <v>622</v>
      </c>
    </row>
    <row r="197" spans="2:2" ht="15" hidden="1" thickBot="1" x14ac:dyDescent="0.4">
      <c r="B197" s="192" t="s">
        <v>623</v>
      </c>
    </row>
    <row r="198" spans="2:2" ht="15" hidden="1" thickBot="1" x14ac:dyDescent="0.4">
      <c r="B198" s="192" t="s">
        <v>624</v>
      </c>
    </row>
    <row r="199" spans="2:2" ht="15" hidden="1" thickBot="1" x14ac:dyDescent="0.4">
      <c r="B199" s="192" t="s">
        <v>625</v>
      </c>
    </row>
    <row r="200" spans="2:2" ht="15" hidden="1" thickBot="1" x14ac:dyDescent="0.4">
      <c r="B200" s="192" t="s">
        <v>626</v>
      </c>
    </row>
    <row r="201" spans="2:2" ht="15" hidden="1" thickBot="1" x14ac:dyDescent="0.4">
      <c r="B201" s="192" t="s">
        <v>627</v>
      </c>
    </row>
    <row r="202" spans="2:2" ht="15" hidden="1" thickBot="1" x14ac:dyDescent="0.4">
      <c r="B202" s="192" t="s">
        <v>50</v>
      </c>
    </row>
    <row r="203" spans="2:2" ht="15" hidden="1" thickBot="1" x14ac:dyDescent="0.4">
      <c r="B203" s="192" t="s">
        <v>55</v>
      </c>
    </row>
    <row r="204" spans="2:2" ht="15" hidden="1" thickBot="1" x14ac:dyDescent="0.4">
      <c r="B204" s="192" t="s">
        <v>56</v>
      </c>
    </row>
    <row r="205" spans="2:2" ht="15" hidden="1" thickBot="1" x14ac:dyDescent="0.4">
      <c r="B205" s="192" t="s">
        <v>58</v>
      </c>
    </row>
    <row r="206" spans="2:2" ht="15" hidden="1" thickBot="1" x14ac:dyDescent="0.4">
      <c r="B206" s="192" t="s">
        <v>23</v>
      </c>
    </row>
    <row r="207" spans="2:2" ht="15" hidden="1" thickBot="1" x14ac:dyDescent="0.4">
      <c r="B207" s="192" t="s">
        <v>60</v>
      </c>
    </row>
    <row r="208" spans="2:2" ht="15" hidden="1" thickBot="1" x14ac:dyDescent="0.4">
      <c r="B208" s="192" t="s">
        <v>62</v>
      </c>
    </row>
    <row r="209" spans="2:2" ht="15" hidden="1" thickBot="1" x14ac:dyDescent="0.4">
      <c r="B209" s="192" t="s">
        <v>65</v>
      </c>
    </row>
    <row r="210" spans="2:2" ht="15" hidden="1" thickBot="1" x14ac:dyDescent="0.4">
      <c r="B210" s="192" t="s">
        <v>66</v>
      </c>
    </row>
    <row r="211" spans="2:2" ht="15" hidden="1" thickBot="1" x14ac:dyDescent="0.4">
      <c r="B211" s="192" t="s">
        <v>67</v>
      </c>
    </row>
    <row r="212" spans="2:2" ht="15" hidden="1" thickBot="1" x14ac:dyDescent="0.4">
      <c r="B212" s="192" t="s">
        <v>68</v>
      </c>
    </row>
    <row r="213" spans="2:2" ht="15" hidden="1" thickBot="1" x14ac:dyDescent="0.4">
      <c r="B213" s="192" t="s">
        <v>628</v>
      </c>
    </row>
    <row r="214" spans="2:2" ht="15" hidden="1" thickBot="1" x14ac:dyDescent="0.4">
      <c r="B214" s="192" t="s">
        <v>629</v>
      </c>
    </row>
    <row r="215" spans="2:2" ht="15" hidden="1" thickBot="1" x14ac:dyDescent="0.4">
      <c r="B215" s="192" t="s">
        <v>72</v>
      </c>
    </row>
    <row r="216" spans="2:2" ht="15" hidden="1" thickBot="1" x14ac:dyDescent="0.4">
      <c r="B216" s="192" t="s">
        <v>74</v>
      </c>
    </row>
    <row r="217" spans="2:2" ht="15" hidden="1" thickBot="1" x14ac:dyDescent="0.4">
      <c r="B217" s="192" t="s">
        <v>78</v>
      </c>
    </row>
    <row r="218" spans="2:2" ht="15" hidden="1" thickBot="1" x14ac:dyDescent="0.4">
      <c r="B218" s="192" t="s">
        <v>630</v>
      </c>
    </row>
    <row r="219" spans="2:2" ht="15" hidden="1" thickBot="1" x14ac:dyDescent="0.4">
      <c r="B219" s="192" t="s">
        <v>631</v>
      </c>
    </row>
    <row r="220" spans="2:2" ht="15" hidden="1" thickBot="1" x14ac:dyDescent="0.4">
      <c r="B220" s="192" t="s">
        <v>632</v>
      </c>
    </row>
    <row r="221" spans="2:2" ht="15" hidden="1" thickBot="1" x14ac:dyDescent="0.4">
      <c r="B221" s="192" t="s">
        <v>76</v>
      </c>
    </row>
    <row r="222" spans="2:2" ht="15" hidden="1" thickBot="1" x14ac:dyDescent="0.4">
      <c r="B222" s="192" t="s">
        <v>77</v>
      </c>
    </row>
    <row r="223" spans="2:2" ht="15" hidden="1" thickBot="1" x14ac:dyDescent="0.4">
      <c r="B223" s="192" t="s">
        <v>80</v>
      </c>
    </row>
    <row r="224" spans="2:2" ht="15" hidden="1" thickBot="1" x14ac:dyDescent="0.4">
      <c r="B224" s="192" t="s">
        <v>82</v>
      </c>
    </row>
    <row r="225" spans="2:2" ht="15" hidden="1" thickBot="1" x14ac:dyDescent="0.4">
      <c r="B225" s="192" t="s">
        <v>633</v>
      </c>
    </row>
    <row r="226" spans="2:2" ht="15" hidden="1" thickBot="1" x14ac:dyDescent="0.4">
      <c r="B226" s="192" t="s">
        <v>81</v>
      </c>
    </row>
    <row r="227" spans="2:2" ht="15" hidden="1" thickBot="1" x14ac:dyDescent="0.4">
      <c r="B227" s="192" t="s">
        <v>83</v>
      </c>
    </row>
    <row r="228" spans="2:2" ht="15" hidden="1" thickBot="1" x14ac:dyDescent="0.4">
      <c r="B228" s="192" t="s">
        <v>86</v>
      </c>
    </row>
    <row r="229" spans="2:2" ht="15" hidden="1" thickBot="1" x14ac:dyDescent="0.4">
      <c r="B229" s="192" t="s">
        <v>85</v>
      </c>
    </row>
    <row r="230" spans="2:2" ht="15" hidden="1" thickBot="1" x14ac:dyDescent="0.4">
      <c r="B230" s="192" t="s">
        <v>634</v>
      </c>
    </row>
    <row r="231" spans="2:2" ht="15" hidden="1" thickBot="1" x14ac:dyDescent="0.4">
      <c r="B231" s="192" t="s">
        <v>92</v>
      </c>
    </row>
    <row r="232" spans="2:2" ht="15" hidden="1" thickBot="1" x14ac:dyDescent="0.4">
      <c r="B232" s="192" t="s">
        <v>94</v>
      </c>
    </row>
    <row r="233" spans="2:2" ht="15" hidden="1" thickBot="1" x14ac:dyDescent="0.4">
      <c r="B233" s="192" t="s">
        <v>95</v>
      </c>
    </row>
    <row r="234" spans="2:2" ht="15" hidden="1" thickBot="1" x14ac:dyDescent="0.4">
      <c r="B234" s="192" t="s">
        <v>96</v>
      </c>
    </row>
    <row r="235" spans="2:2" ht="15" hidden="1" thickBot="1" x14ac:dyDescent="0.4">
      <c r="B235" s="192" t="s">
        <v>635</v>
      </c>
    </row>
    <row r="236" spans="2:2" ht="15" hidden="1" thickBot="1" x14ac:dyDescent="0.4">
      <c r="B236" s="192" t="s">
        <v>636</v>
      </c>
    </row>
    <row r="237" spans="2:2" ht="15" hidden="1" thickBot="1" x14ac:dyDescent="0.4">
      <c r="B237" s="192" t="s">
        <v>97</v>
      </c>
    </row>
    <row r="238" spans="2:2" ht="15" hidden="1" thickBot="1" x14ac:dyDescent="0.4">
      <c r="B238" s="192" t="s">
        <v>151</v>
      </c>
    </row>
    <row r="239" spans="2:2" ht="15" hidden="1" thickBot="1" x14ac:dyDescent="0.4">
      <c r="B239" s="192" t="s">
        <v>637</v>
      </c>
    </row>
    <row r="240" spans="2:2" ht="29.5" hidden="1" thickBot="1" x14ac:dyDescent="0.4">
      <c r="B240" s="192" t="s">
        <v>638</v>
      </c>
    </row>
    <row r="241" spans="2:2" ht="15" hidden="1" thickBot="1" x14ac:dyDescent="0.4">
      <c r="B241" s="192" t="s">
        <v>102</v>
      </c>
    </row>
    <row r="242" spans="2:2" ht="15" hidden="1" thickBot="1" x14ac:dyDescent="0.4">
      <c r="B242" s="192" t="s">
        <v>104</v>
      </c>
    </row>
    <row r="243" spans="2:2" ht="15" hidden="1" thickBot="1" x14ac:dyDescent="0.4">
      <c r="B243" s="192" t="s">
        <v>639</v>
      </c>
    </row>
    <row r="244" spans="2:2" ht="15" hidden="1" thickBot="1" x14ac:dyDescent="0.4">
      <c r="B244" s="192" t="s">
        <v>152</v>
      </c>
    </row>
    <row r="245" spans="2:2" ht="15" hidden="1" thickBot="1" x14ac:dyDescent="0.4">
      <c r="B245" s="192" t="s">
        <v>169</v>
      </c>
    </row>
    <row r="246" spans="2:2" ht="15" hidden="1" thickBot="1" x14ac:dyDescent="0.4">
      <c r="B246" s="192" t="s">
        <v>103</v>
      </c>
    </row>
    <row r="247" spans="2:2" ht="15" hidden="1" thickBot="1" x14ac:dyDescent="0.4">
      <c r="B247" s="192" t="s">
        <v>107</v>
      </c>
    </row>
    <row r="248" spans="2:2" ht="15" hidden="1" thickBot="1" x14ac:dyDescent="0.4">
      <c r="B248" s="192" t="s">
        <v>101</v>
      </c>
    </row>
    <row r="249" spans="2:2" ht="15" hidden="1" thickBot="1" x14ac:dyDescent="0.4">
      <c r="B249" s="192" t="s">
        <v>123</v>
      </c>
    </row>
    <row r="250" spans="2:2" ht="15" hidden="1" thickBot="1" x14ac:dyDescent="0.4">
      <c r="B250" s="192" t="s">
        <v>640</v>
      </c>
    </row>
    <row r="251" spans="2:2" ht="15" hidden="1" thickBot="1" x14ac:dyDescent="0.4">
      <c r="B251" s="192" t="s">
        <v>109</v>
      </c>
    </row>
    <row r="252" spans="2:2" ht="15" hidden="1" thickBot="1" x14ac:dyDescent="0.4">
      <c r="B252" s="192" t="s">
        <v>112</v>
      </c>
    </row>
    <row r="253" spans="2:2" ht="15" hidden="1" thickBot="1" x14ac:dyDescent="0.4">
      <c r="B253" s="192" t="s">
        <v>118</v>
      </c>
    </row>
    <row r="254" spans="2:2" ht="15" hidden="1" thickBot="1" x14ac:dyDescent="0.4">
      <c r="B254" s="192" t="s">
        <v>115</v>
      </c>
    </row>
    <row r="255" spans="2:2" ht="29.5" hidden="1" thickBot="1" x14ac:dyDescent="0.4">
      <c r="B255" s="192" t="s">
        <v>641</v>
      </c>
    </row>
    <row r="256" spans="2:2" ht="15" hidden="1" thickBot="1" x14ac:dyDescent="0.4">
      <c r="B256" s="192" t="s">
        <v>113</v>
      </c>
    </row>
    <row r="257" spans="2:2" ht="15" hidden="1" thickBot="1" x14ac:dyDescent="0.4">
      <c r="B257" s="192" t="s">
        <v>114</v>
      </c>
    </row>
    <row r="258" spans="2:2" ht="15" hidden="1" thickBot="1" x14ac:dyDescent="0.4">
      <c r="B258" s="192" t="s">
        <v>125</v>
      </c>
    </row>
    <row r="259" spans="2:2" ht="15" hidden="1" thickBot="1" x14ac:dyDescent="0.4">
      <c r="B259" s="192" t="s">
        <v>122</v>
      </c>
    </row>
    <row r="260" spans="2:2" ht="15" hidden="1" thickBot="1" x14ac:dyDescent="0.4">
      <c r="B260" s="192" t="s">
        <v>121</v>
      </c>
    </row>
    <row r="261" spans="2:2" ht="15" hidden="1" thickBot="1" x14ac:dyDescent="0.4">
      <c r="B261" s="192" t="s">
        <v>124</v>
      </c>
    </row>
    <row r="262" spans="2:2" ht="15" hidden="1" thickBot="1" x14ac:dyDescent="0.4">
      <c r="B262" s="192" t="s">
        <v>116</v>
      </c>
    </row>
    <row r="263" spans="2:2" ht="15" hidden="1" thickBot="1" x14ac:dyDescent="0.4">
      <c r="B263" s="192" t="s">
        <v>117</v>
      </c>
    </row>
    <row r="264" spans="2:2" ht="15" hidden="1" thickBot="1" x14ac:dyDescent="0.4">
      <c r="B264" s="192" t="s">
        <v>110</v>
      </c>
    </row>
    <row r="265" spans="2:2" ht="15" hidden="1" thickBot="1" x14ac:dyDescent="0.4">
      <c r="B265" s="192" t="s">
        <v>111</v>
      </c>
    </row>
    <row r="266" spans="2:2" ht="15" hidden="1" thickBot="1" x14ac:dyDescent="0.4">
      <c r="B266" s="192" t="s">
        <v>126</v>
      </c>
    </row>
    <row r="267" spans="2:2" ht="15" hidden="1" thickBot="1" x14ac:dyDescent="0.4">
      <c r="B267" s="192" t="s">
        <v>132</v>
      </c>
    </row>
    <row r="268" spans="2:2" ht="15" hidden="1" thickBot="1" x14ac:dyDescent="0.4">
      <c r="B268" s="192" t="s">
        <v>133</v>
      </c>
    </row>
    <row r="269" spans="2:2" ht="15" hidden="1" thickBot="1" x14ac:dyDescent="0.4">
      <c r="B269" s="192" t="s">
        <v>131</v>
      </c>
    </row>
    <row r="270" spans="2:2" ht="15" hidden="1" thickBot="1" x14ac:dyDescent="0.4">
      <c r="B270" s="192" t="s">
        <v>642</v>
      </c>
    </row>
    <row r="271" spans="2:2" ht="15" hidden="1" thickBot="1" x14ac:dyDescent="0.4">
      <c r="B271" s="192" t="s">
        <v>128</v>
      </c>
    </row>
    <row r="272" spans="2:2" ht="15" hidden="1" thickBot="1" x14ac:dyDescent="0.4">
      <c r="B272" s="192" t="s">
        <v>127</v>
      </c>
    </row>
    <row r="273" spans="2:2" ht="15" hidden="1" thickBot="1" x14ac:dyDescent="0.4">
      <c r="B273" s="192" t="s">
        <v>135</v>
      </c>
    </row>
    <row r="274" spans="2:2" ht="15" hidden="1" thickBot="1" x14ac:dyDescent="0.4">
      <c r="B274" s="192" t="s">
        <v>136</v>
      </c>
    </row>
    <row r="275" spans="2:2" ht="15" hidden="1" thickBot="1" x14ac:dyDescent="0.4">
      <c r="B275" s="192" t="s">
        <v>138</v>
      </c>
    </row>
    <row r="276" spans="2:2" ht="15" hidden="1" thickBot="1" x14ac:dyDescent="0.4">
      <c r="B276" s="192" t="s">
        <v>141</v>
      </c>
    </row>
    <row r="277" spans="2:2" ht="15" hidden="1" thickBot="1" x14ac:dyDescent="0.4">
      <c r="B277" s="192" t="s">
        <v>142</v>
      </c>
    </row>
    <row r="278" spans="2:2" ht="15" hidden="1" thickBot="1" x14ac:dyDescent="0.4">
      <c r="B278" s="192" t="s">
        <v>137</v>
      </c>
    </row>
    <row r="279" spans="2:2" ht="15" hidden="1" thickBot="1" x14ac:dyDescent="0.4">
      <c r="B279" s="192" t="s">
        <v>139</v>
      </c>
    </row>
    <row r="280" spans="2:2" ht="15" hidden="1" thickBot="1" x14ac:dyDescent="0.4">
      <c r="B280" s="192" t="s">
        <v>143</v>
      </c>
    </row>
    <row r="281" spans="2:2" ht="15" hidden="1" thickBot="1" x14ac:dyDescent="0.4">
      <c r="B281" s="192" t="s">
        <v>643</v>
      </c>
    </row>
    <row r="282" spans="2:2" ht="15" hidden="1" thickBot="1" x14ac:dyDescent="0.4">
      <c r="B282" s="192" t="s">
        <v>140</v>
      </c>
    </row>
    <row r="283" spans="2:2" ht="15" hidden="1" thickBot="1" x14ac:dyDescent="0.4">
      <c r="B283" s="192" t="s">
        <v>148</v>
      </c>
    </row>
    <row r="284" spans="2:2" ht="15" hidden="1" thickBot="1" x14ac:dyDescent="0.4">
      <c r="B284" s="192" t="s">
        <v>149</v>
      </c>
    </row>
    <row r="285" spans="2:2" ht="15" hidden="1" thickBot="1" x14ac:dyDescent="0.4">
      <c r="B285" s="192" t="s">
        <v>150</v>
      </c>
    </row>
    <row r="286" spans="2:2" ht="15" hidden="1" thickBot="1" x14ac:dyDescent="0.4">
      <c r="B286" s="192" t="s">
        <v>157</v>
      </c>
    </row>
    <row r="287" spans="2:2" ht="15" hidden="1" thickBot="1" x14ac:dyDescent="0.4">
      <c r="B287" s="192" t="s">
        <v>170</v>
      </c>
    </row>
    <row r="288" spans="2:2" ht="15" hidden="1" thickBot="1" x14ac:dyDescent="0.4">
      <c r="B288" s="192" t="s">
        <v>158</v>
      </c>
    </row>
    <row r="289" spans="2:2" ht="15" hidden="1" thickBot="1" x14ac:dyDescent="0.4">
      <c r="B289" s="192" t="s">
        <v>165</v>
      </c>
    </row>
    <row r="290" spans="2:2" ht="15" hidden="1" thickBot="1" x14ac:dyDescent="0.4">
      <c r="B290" s="192" t="s">
        <v>161</v>
      </c>
    </row>
    <row r="291" spans="2:2" ht="15" hidden="1" thickBot="1" x14ac:dyDescent="0.4">
      <c r="B291" s="192" t="s">
        <v>63</v>
      </c>
    </row>
    <row r="292" spans="2:2" ht="15" hidden="1" thickBot="1" x14ac:dyDescent="0.4">
      <c r="B292" s="192" t="s">
        <v>155</v>
      </c>
    </row>
    <row r="293" spans="2:2" ht="15" hidden="1" thickBot="1" x14ac:dyDescent="0.4">
      <c r="B293" s="192" t="s">
        <v>159</v>
      </c>
    </row>
    <row r="294" spans="2:2" ht="15" hidden="1" thickBot="1" x14ac:dyDescent="0.4">
      <c r="B294" s="192" t="s">
        <v>156</v>
      </c>
    </row>
    <row r="295" spans="2:2" ht="15" hidden="1" thickBot="1" x14ac:dyDescent="0.4">
      <c r="B295" s="192" t="s">
        <v>171</v>
      </c>
    </row>
    <row r="296" spans="2:2" ht="15" hidden="1" thickBot="1" x14ac:dyDescent="0.4">
      <c r="B296" s="192" t="s">
        <v>644</v>
      </c>
    </row>
    <row r="297" spans="2:2" ht="15" hidden="1" thickBot="1" x14ac:dyDescent="0.4">
      <c r="B297" s="192" t="s">
        <v>164</v>
      </c>
    </row>
    <row r="298" spans="2:2" ht="15" hidden="1" thickBot="1" x14ac:dyDescent="0.4">
      <c r="B298" s="192" t="s">
        <v>172</v>
      </c>
    </row>
    <row r="299" spans="2:2" ht="15" hidden="1" thickBot="1" x14ac:dyDescent="0.4">
      <c r="B299" s="192" t="s">
        <v>160</v>
      </c>
    </row>
    <row r="300" spans="2:2" ht="15" hidden="1" thickBot="1" x14ac:dyDescent="0.4">
      <c r="B300" s="192" t="s">
        <v>175</v>
      </c>
    </row>
    <row r="301" spans="2:2" ht="15" hidden="1" thickBot="1" x14ac:dyDescent="0.4">
      <c r="B301" s="192" t="s">
        <v>645</v>
      </c>
    </row>
    <row r="302" spans="2:2" ht="15" hidden="1" thickBot="1" x14ac:dyDescent="0.4">
      <c r="B302" s="192" t="s">
        <v>180</v>
      </c>
    </row>
    <row r="303" spans="2:2" ht="15" hidden="1" thickBot="1" x14ac:dyDescent="0.4">
      <c r="B303" s="192" t="s">
        <v>177</v>
      </c>
    </row>
    <row r="304" spans="2:2" ht="15" hidden="1" thickBot="1" x14ac:dyDescent="0.4">
      <c r="B304" s="192" t="s">
        <v>176</v>
      </c>
    </row>
    <row r="305" spans="2:2" ht="15" hidden="1" thickBot="1" x14ac:dyDescent="0.4">
      <c r="B305" s="192" t="s">
        <v>185</v>
      </c>
    </row>
    <row r="306" spans="2:2" ht="15" hidden="1" thickBot="1" x14ac:dyDescent="0.4">
      <c r="B306" s="192" t="s">
        <v>181</v>
      </c>
    </row>
    <row r="307" spans="2:2" ht="15" hidden="1" thickBot="1" x14ac:dyDescent="0.4">
      <c r="B307" s="192" t="s">
        <v>182</v>
      </c>
    </row>
    <row r="308" spans="2:2" ht="15" hidden="1" thickBot="1" x14ac:dyDescent="0.4">
      <c r="B308" s="192" t="s">
        <v>183</v>
      </c>
    </row>
    <row r="309" spans="2:2" ht="15" hidden="1" thickBot="1" x14ac:dyDescent="0.4">
      <c r="B309" s="192" t="s">
        <v>184</v>
      </c>
    </row>
    <row r="310" spans="2:2" ht="15" hidden="1" thickBot="1" x14ac:dyDescent="0.4">
      <c r="B310" s="192" t="s">
        <v>186</v>
      </c>
    </row>
    <row r="311" spans="2:2" ht="15" hidden="1" thickBot="1" x14ac:dyDescent="0.4">
      <c r="B311" s="192" t="s">
        <v>646</v>
      </c>
    </row>
    <row r="312" spans="2:2" ht="15" hidden="1" thickBot="1" x14ac:dyDescent="0.4">
      <c r="B312" s="192" t="s">
        <v>187</v>
      </c>
    </row>
    <row r="313" spans="2:2" ht="15" hidden="1" thickBot="1" x14ac:dyDescent="0.4">
      <c r="B313" s="192" t="s">
        <v>188</v>
      </c>
    </row>
    <row r="314" spans="2:2" ht="15" hidden="1" thickBot="1" x14ac:dyDescent="0.4">
      <c r="B314" s="192" t="s">
        <v>193</v>
      </c>
    </row>
    <row r="315" spans="2:2" ht="15" hidden="1" thickBot="1" x14ac:dyDescent="0.4">
      <c r="B315" s="192" t="s">
        <v>194</v>
      </c>
    </row>
    <row r="316" spans="2:2" ht="29.5" hidden="1" thickBot="1" x14ac:dyDescent="0.4">
      <c r="B316" s="192" t="s">
        <v>153</v>
      </c>
    </row>
    <row r="317" spans="2:2" ht="15" hidden="1" thickBot="1" x14ac:dyDescent="0.4">
      <c r="B317" s="192" t="s">
        <v>647</v>
      </c>
    </row>
    <row r="318" spans="2:2" ht="15" hidden="1" thickBot="1" x14ac:dyDescent="0.4">
      <c r="B318" s="192" t="s">
        <v>648</v>
      </c>
    </row>
    <row r="319" spans="2:2" ht="15" hidden="1" thickBot="1" x14ac:dyDescent="0.4">
      <c r="B319" s="192" t="s">
        <v>195</v>
      </c>
    </row>
    <row r="320" spans="2:2" ht="15" hidden="1" thickBot="1" x14ac:dyDescent="0.4">
      <c r="B320" s="192" t="s">
        <v>154</v>
      </c>
    </row>
    <row r="321" spans="2:20" ht="15" hidden="1" thickBot="1" x14ac:dyDescent="0.4">
      <c r="B321" s="192" t="s">
        <v>649</v>
      </c>
    </row>
    <row r="322" spans="2:20" ht="15" hidden="1" thickBot="1" x14ac:dyDescent="0.4">
      <c r="B322" s="192" t="s">
        <v>167</v>
      </c>
    </row>
    <row r="323" spans="2:20" ht="15" hidden="1" thickBot="1" x14ac:dyDescent="0.4">
      <c r="B323" s="192" t="s">
        <v>199</v>
      </c>
    </row>
    <row r="324" spans="2:20" ht="15" hidden="1" thickBot="1" x14ac:dyDescent="0.4">
      <c r="B324" s="192" t="s">
        <v>200</v>
      </c>
    </row>
    <row r="325" spans="2:20" ht="15" hidden="1" thickBot="1" x14ac:dyDescent="0.4">
      <c r="B325" s="192" t="s">
        <v>179</v>
      </c>
    </row>
    <row r="326" spans="2:20" ht="15" hidden="1" thickBot="1" x14ac:dyDescent="0.4"/>
    <row r="327" spans="2:20" ht="15" hidden="1" thickBot="1" x14ac:dyDescent="0.4"/>
    <row r="328" spans="2:20" ht="15" thickBot="1" x14ac:dyDescent="0.4">
      <c r="B328" s="449"/>
      <c r="C328" s="449"/>
      <c r="D328" s="764" t="s">
        <v>301</v>
      </c>
      <c r="E328" s="765"/>
      <c r="F328" s="765"/>
      <c r="G328" s="766"/>
      <c r="H328" s="764" t="s">
        <v>302</v>
      </c>
      <c r="I328" s="765"/>
      <c r="J328" s="765"/>
      <c r="K328" s="766"/>
      <c r="L328" s="765" t="s">
        <v>303</v>
      </c>
      <c r="M328" s="765"/>
      <c r="N328" s="765"/>
      <c r="O328" s="765"/>
      <c r="P328" s="764" t="s">
        <v>304</v>
      </c>
      <c r="Q328" s="765"/>
      <c r="R328" s="765"/>
      <c r="S328" s="766"/>
    </row>
    <row r="329" spans="2:20" x14ac:dyDescent="0.35">
      <c r="B329" s="881" t="s">
        <v>747</v>
      </c>
      <c r="C329" s="881" t="s">
        <v>748</v>
      </c>
      <c r="D329" s="480" t="s">
        <v>749</v>
      </c>
      <c r="E329" s="480" t="s">
        <v>750</v>
      </c>
      <c r="F329" s="883" t="s">
        <v>339</v>
      </c>
      <c r="G329" s="884"/>
      <c r="H329" s="481" t="s">
        <v>751</v>
      </c>
      <c r="I329" s="480" t="s">
        <v>752</v>
      </c>
      <c r="J329" s="885" t="s">
        <v>339</v>
      </c>
      <c r="K329" s="886"/>
      <c r="L329" s="482" t="s">
        <v>751</v>
      </c>
      <c r="M329" s="483" t="s">
        <v>752</v>
      </c>
      <c r="N329" s="887" t="s">
        <v>339</v>
      </c>
      <c r="O329" s="888"/>
      <c r="P329" s="484" t="s">
        <v>753</v>
      </c>
      <c r="Q329" s="484" t="s">
        <v>754</v>
      </c>
      <c r="R329" s="889" t="s">
        <v>339</v>
      </c>
      <c r="S329" s="888"/>
    </row>
    <row r="330" spans="2:20" ht="43.15" customHeight="1" x14ac:dyDescent="0.35">
      <c r="B330" s="882"/>
      <c r="C330" s="882"/>
      <c r="D330" s="268"/>
      <c r="E330" s="269"/>
      <c r="F330" s="890"/>
      <c r="G330" s="891"/>
      <c r="H330" s="270"/>
      <c r="I330" s="271"/>
      <c r="J330" s="892"/>
      <c r="K330" s="893"/>
      <c r="L330" s="270"/>
      <c r="M330" s="271"/>
      <c r="N330" s="892"/>
      <c r="O330" s="893"/>
      <c r="P330" s="270"/>
      <c r="Q330" s="271"/>
      <c r="R330" s="892"/>
      <c r="S330" s="893"/>
      <c r="T330" s="295"/>
    </row>
    <row r="331" spans="2:20" ht="24" x14ac:dyDescent="0.35">
      <c r="B331" s="829" t="s">
        <v>755</v>
      </c>
      <c r="C331" s="829" t="s">
        <v>756</v>
      </c>
      <c r="D331" s="485" t="s">
        <v>757</v>
      </c>
      <c r="E331" s="465" t="s">
        <v>300</v>
      </c>
      <c r="F331" s="466" t="s">
        <v>323</v>
      </c>
      <c r="G331" s="486" t="s">
        <v>393</v>
      </c>
      <c r="H331" s="466" t="s">
        <v>757</v>
      </c>
      <c r="I331" s="465" t="s">
        <v>300</v>
      </c>
      <c r="J331" s="466" t="s">
        <v>323</v>
      </c>
      <c r="K331" s="486" t="s">
        <v>393</v>
      </c>
      <c r="L331" s="466" t="s">
        <v>757</v>
      </c>
      <c r="M331" s="465" t="s">
        <v>300</v>
      </c>
      <c r="N331" s="466" t="s">
        <v>323</v>
      </c>
      <c r="O331" s="486" t="s">
        <v>393</v>
      </c>
      <c r="P331" s="466" t="s">
        <v>757</v>
      </c>
      <c r="Q331" s="465" t="s">
        <v>300</v>
      </c>
      <c r="R331" s="466" t="s">
        <v>323</v>
      </c>
      <c r="S331" s="486" t="s">
        <v>393</v>
      </c>
    </row>
    <row r="332" spans="2:20" ht="28.15" customHeight="1" x14ac:dyDescent="0.35">
      <c r="B332" s="899"/>
      <c r="C332" s="830"/>
      <c r="D332" s="264"/>
      <c r="E332" s="272"/>
      <c r="F332" s="258"/>
      <c r="G332" s="273"/>
      <c r="H332" s="266"/>
      <c r="I332" s="274"/>
      <c r="J332" s="266"/>
      <c r="K332" s="390"/>
      <c r="L332" s="266"/>
      <c r="M332" s="274"/>
      <c r="N332" s="266"/>
      <c r="O332" s="390"/>
      <c r="P332" s="266"/>
      <c r="Q332" s="274"/>
      <c r="R332" s="266"/>
      <c r="S332" s="390"/>
    </row>
    <row r="333" spans="2:20" x14ac:dyDescent="0.35">
      <c r="B333" s="899"/>
      <c r="C333" s="829" t="s">
        <v>775</v>
      </c>
      <c r="D333" s="466" t="s">
        <v>758</v>
      </c>
      <c r="E333" s="831" t="s">
        <v>339</v>
      </c>
      <c r="F333" s="894"/>
      <c r="G333" s="486" t="s">
        <v>393</v>
      </c>
      <c r="H333" s="466" t="s">
        <v>758</v>
      </c>
      <c r="I333" s="831" t="s">
        <v>339</v>
      </c>
      <c r="J333" s="894"/>
      <c r="K333" s="486" t="s">
        <v>393</v>
      </c>
      <c r="L333" s="466" t="s">
        <v>758</v>
      </c>
      <c r="M333" s="831" t="s">
        <v>745</v>
      </c>
      <c r="N333" s="894"/>
      <c r="O333" s="486" t="s">
        <v>393</v>
      </c>
      <c r="P333" s="466" t="s">
        <v>758</v>
      </c>
      <c r="Q333" s="831" t="s">
        <v>745</v>
      </c>
      <c r="R333" s="894"/>
      <c r="S333" s="486" t="s">
        <v>393</v>
      </c>
    </row>
    <row r="334" spans="2:20" ht="37.5" customHeight="1" x14ac:dyDescent="0.35">
      <c r="B334" s="830"/>
      <c r="C334" s="830"/>
      <c r="D334" s="275"/>
      <c r="E334" s="895"/>
      <c r="F334" s="896"/>
      <c r="G334" s="276"/>
      <c r="H334" s="277"/>
      <c r="I334" s="897"/>
      <c r="J334" s="898"/>
      <c r="K334" s="278"/>
      <c r="L334" s="277"/>
      <c r="M334" s="897"/>
      <c r="N334" s="898"/>
      <c r="O334" s="278"/>
      <c r="P334" s="277"/>
      <c r="Q334" s="897"/>
      <c r="R334" s="898"/>
      <c r="S334" s="278"/>
    </row>
  </sheetData>
  <dataConsolidate/>
  <mergeCells count="398">
    <mergeCell ref="Q333:R333"/>
    <mergeCell ref="E334:F334"/>
    <mergeCell ref="I334:J334"/>
    <mergeCell ref="M334:N334"/>
    <mergeCell ref="Q334:R334"/>
    <mergeCell ref="B331:B334"/>
    <mergeCell ref="C331:C332"/>
    <mergeCell ref="C333:C334"/>
    <mergeCell ref="E333:F333"/>
    <mergeCell ref="I333:J333"/>
    <mergeCell ref="M333:N333"/>
    <mergeCell ref="D328:G328"/>
    <mergeCell ref="H328:K328"/>
    <mergeCell ref="L328:O328"/>
    <mergeCell ref="P328:S328"/>
    <mergeCell ref="B329:B330"/>
    <mergeCell ref="C329:C330"/>
    <mergeCell ref="F329:G329"/>
    <mergeCell ref="J329:K329"/>
    <mergeCell ref="N329:O329"/>
    <mergeCell ref="R329:S329"/>
    <mergeCell ref="F330:G330"/>
    <mergeCell ref="J330:K330"/>
    <mergeCell ref="N330:O330"/>
    <mergeCell ref="R330:S330"/>
    <mergeCell ref="B131:B134"/>
    <mergeCell ref="C131:C132"/>
    <mergeCell ref="C133:C134"/>
    <mergeCell ref="E133:F133"/>
    <mergeCell ref="I133:J133"/>
    <mergeCell ref="M133:N133"/>
    <mergeCell ref="Q133:R133"/>
    <mergeCell ref="E134:F134"/>
    <mergeCell ref="I134:J134"/>
    <mergeCell ref="M134:N134"/>
    <mergeCell ref="Q134:R134"/>
    <mergeCell ref="D128:G128"/>
    <mergeCell ref="H128:K128"/>
    <mergeCell ref="L128:O128"/>
    <mergeCell ref="P128:S128"/>
    <mergeCell ref="B129:B130"/>
    <mergeCell ref="C129:C130"/>
    <mergeCell ref="D129:G129"/>
    <mergeCell ref="H129:K129"/>
    <mergeCell ref="L129:O129"/>
    <mergeCell ref="P129:S129"/>
    <mergeCell ref="D130:G130"/>
    <mergeCell ref="H130:K130"/>
    <mergeCell ref="L130:O130"/>
    <mergeCell ref="P130:S130"/>
    <mergeCell ref="M125:N125"/>
    <mergeCell ref="R125:S125"/>
    <mergeCell ref="E126:F126"/>
    <mergeCell ref="I126:J126"/>
    <mergeCell ref="M126:N126"/>
    <mergeCell ref="R126:S126"/>
    <mergeCell ref="M123:N123"/>
    <mergeCell ref="R123:S123"/>
    <mergeCell ref="E124:F124"/>
    <mergeCell ref="I124:J124"/>
    <mergeCell ref="M124:N124"/>
    <mergeCell ref="R124:S124"/>
    <mergeCell ref="M121:N121"/>
    <mergeCell ref="R121:S121"/>
    <mergeCell ref="E122:F122"/>
    <mergeCell ref="I122:J122"/>
    <mergeCell ref="M122:N122"/>
    <mergeCell ref="R122:S122"/>
    <mergeCell ref="M119:N119"/>
    <mergeCell ref="R119:S119"/>
    <mergeCell ref="E120:F120"/>
    <mergeCell ref="I120:J120"/>
    <mergeCell ref="M120:N120"/>
    <mergeCell ref="R120:S120"/>
    <mergeCell ref="C109:C116"/>
    <mergeCell ref="B117:B126"/>
    <mergeCell ref="C117:C118"/>
    <mergeCell ref="C119:C126"/>
    <mergeCell ref="E119:F119"/>
    <mergeCell ref="I119:J119"/>
    <mergeCell ref="E121:F121"/>
    <mergeCell ref="I121:J121"/>
    <mergeCell ref="E123:F123"/>
    <mergeCell ref="I123:J123"/>
    <mergeCell ref="B107:B116"/>
    <mergeCell ref="C107:C108"/>
    <mergeCell ref="F107:G107"/>
    <mergeCell ref="J107:K107"/>
    <mergeCell ref="E125:F125"/>
    <mergeCell ref="I125:J125"/>
    <mergeCell ref="N107:O107"/>
    <mergeCell ref="R107:S107"/>
    <mergeCell ref="F108:G108"/>
    <mergeCell ref="J108:K108"/>
    <mergeCell ref="N108:O108"/>
    <mergeCell ref="R108:S108"/>
    <mergeCell ref="P103:P104"/>
    <mergeCell ref="Q103:Q104"/>
    <mergeCell ref="R103:R104"/>
    <mergeCell ref="S103:S104"/>
    <mergeCell ref="D106:G106"/>
    <mergeCell ref="H106:K106"/>
    <mergeCell ref="L106:O106"/>
    <mergeCell ref="P106:S106"/>
    <mergeCell ref="J103:J104"/>
    <mergeCell ref="K103:K104"/>
    <mergeCell ref="L103:L104"/>
    <mergeCell ref="M103:M104"/>
    <mergeCell ref="N103:N104"/>
    <mergeCell ref="O103:O104"/>
    <mergeCell ref="P100:P101"/>
    <mergeCell ref="Q100:Q101"/>
    <mergeCell ref="R100:R101"/>
    <mergeCell ref="S100:S101"/>
    <mergeCell ref="D103:D104"/>
    <mergeCell ref="E103:E104"/>
    <mergeCell ref="F103:F104"/>
    <mergeCell ref="G103:G104"/>
    <mergeCell ref="H103:H104"/>
    <mergeCell ref="I103:I104"/>
    <mergeCell ref="J100:J101"/>
    <mergeCell ref="K100:K101"/>
    <mergeCell ref="L100:L101"/>
    <mergeCell ref="M100:M101"/>
    <mergeCell ref="N100:N101"/>
    <mergeCell ref="O100:O101"/>
    <mergeCell ref="D100:D101"/>
    <mergeCell ref="E100:E101"/>
    <mergeCell ref="F100:F101"/>
    <mergeCell ref="G100:G101"/>
    <mergeCell ref="H100:H101"/>
    <mergeCell ref="I100:I101"/>
    <mergeCell ref="N97:N98"/>
    <mergeCell ref="O97:O98"/>
    <mergeCell ref="P97:P98"/>
    <mergeCell ref="Q97:Q98"/>
    <mergeCell ref="R97:R98"/>
    <mergeCell ref="S97:S98"/>
    <mergeCell ref="H97:H98"/>
    <mergeCell ref="I97:I98"/>
    <mergeCell ref="J97:J98"/>
    <mergeCell ref="K97:K98"/>
    <mergeCell ref="L97:L98"/>
    <mergeCell ref="M97:M98"/>
    <mergeCell ref="N94:N95"/>
    <mergeCell ref="O94:O95"/>
    <mergeCell ref="P94:P95"/>
    <mergeCell ref="Q94:Q95"/>
    <mergeCell ref="R94:R95"/>
    <mergeCell ref="S94:S95"/>
    <mergeCell ref="H94:H95"/>
    <mergeCell ref="I94:I95"/>
    <mergeCell ref="J94:J95"/>
    <mergeCell ref="K94:K95"/>
    <mergeCell ref="L94:L95"/>
    <mergeCell ref="M94:M95"/>
    <mergeCell ref="B93:B104"/>
    <mergeCell ref="C93:C104"/>
    <mergeCell ref="D94:D95"/>
    <mergeCell ref="E94:E95"/>
    <mergeCell ref="F94:F95"/>
    <mergeCell ref="G94:G95"/>
    <mergeCell ref="D97:D98"/>
    <mergeCell ref="E97:E98"/>
    <mergeCell ref="F97:F98"/>
    <mergeCell ref="G97:G98"/>
    <mergeCell ref="B91:B92"/>
    <mergeCell ref="C91:C92"/>
    <mergeCell ref="D91:E91"/>
    <mergeCell ref="H91:I91"/>
    <mergeCell ref="L91:M91"/>
    <mergeCell ref="P91:Q91"/>
    <mergeCell ref="D92:E92"/>
    <mergeCell ref="E88:F88"/>
    <mergeCell ref="I88:J88"/>
    <mergeCell ref="M88:N88"/>
    <mergeCell ref="Q88:R88"/>
    <mergeCell ref="D90:G90"/>
    <mergeCell ref="H90:K90"/>
    <mergeCell ref="L90:O90"/>
    <mergeCell ref="P90:S90"/>
    <mergeCell ref="B82:B88"/>
    <mergeCell ref="C82:C88"/>
    <mergeCell ref="E82:F82"/>
    <mergeCell ref="I82:J82"/>
    <mergeCell ref="M82:N82"/>
    <mergeCell ref="Q82:R82"/>
    <mergeCell ref="E83:F83"/>
    <mergeCell ref="I83:J83"/>
    <mergeCell ref="M83:N83"/>
    <mergeCell ref="E86:F86"/>
    <mergeCell ref="I86:J86"/>
    <mergeCell ref="M86:N86"/>
    <mergeCell ref="Q86:R86"/>
    <mergeCell ref="E87:F87"/>
    <mergeCell ref="I87:J87"/>
    <mergeCell ref="M87:N87"/>
    <mergeCell ref="Q87:R87"/>
    <mergeCell ref="E84:F84"/>
    <mergeCell ref="I84:J84"/>
    <mergeCell ref="M84:N84"/>
    <mergeCell ref="Q84:R84"/>
    <mergeCell ref="E85:F85"/>
    <mergeCell ref="I85:J85"/>
    <mergeCell ref="M85:N85"/>
    <mergeCell ref="Q85:R85"/>
    <mergeCell ref="Q83:R83"/>
    <mergeCell ref="F80:G80"/>
    <mergeCell ref="J80:K80"/>
    <mergeCell ref="N80:O80"/>
    <mergeCell ref="R80:S80"/>
    <mergeCell ref="F81:G81"/>
    <mergeCell ref="J81:K81"/>
    <mergeCell ref="N81:O81"/>
    <mergeCell ref="R81:S81"/>
    <mergeCell ref="J79:K79"/>
    <mergeCell ref="N79:O79"/>
    <mergeCell ref="R79:S79"/>
    <mergeCell ref="F76:G76"/>
    <mergeCell ref="J76:K76"/>
    <mergeCell ref="N76:O76"/>
    <mergeCell ref="R76:S76"/>
    <mergeCell ref="F77:G77"/>
    <mergeCell ref="J77:K77"/>
    <mergeCell ref="N77:O77"/>
    <mergeCell ref="R77:S77"/>
    <mergeCell ref="D72:G72"/>
    <mergeCell ref="H72:K72"/>
    <mergeCell ref="L72:O72"/>
    <mergeCell ref="P72:S72"/>
    <mergeCell ref="B73:B81"/>
    <mergeCell ref="C73:C74"/>
    <mergeCell ref="F73:G73"/>
    <mergeCell ref="J73:K73"/>
    <mergeCell ref="N73:O73"/>
    <mergeCell ref="R73:S73"/>
    <mergeCell ref="F74:G74"/>
    <mergeCell ref="J74:K74"/>
    <mergeCell ref="N74:O74"/>
    <mergeCell ref="R74:S74"/>
    <mergeCell ref="C75:C81"/>
    <mergeCell ref="F75:G75"/>
    <mergeCell ref="J75:K75"/>
    <mergeCell ref="N75:O75"/>
    <mergeCell ref="R75:S75"/>
    <mergeCell ref="F78:G78"/>
    <mergeCell ref="J78:K78"/>
    <mergeCell ref="N78:O78"/>
    <mergeCell ref="R78:S78"/>
    <mergeCell ref="F79:G79"/>
    <mergeCell ref="B68:B71"/>
    <mergeCell ref="C68:C69"/>
    <mergeCell ref="F68:G68"/>
    <mergeCell ref="J68:K68"/>
    <mergeCell ref="N68:O68"/>
    <mergeCell ref="R68:S68"/>
    <mergeCell ref="F69:G69"/>
    <mergeCell ref="J69:K69"/>
    <mergeCell ref="N69:O69"/>
    <mergeCell ref="R69:S69"/>
    <mergeCell ref="C70:C71"/>
    <mergeCell ref="F70:G70"/>
    <mergeCell ref="J70:K70"/>
    <mergeCell ref="N70:O70"/>
    <mergeCell ref="R70:S70"/>
    <mergeCell ref="F71:G71"/>
    <mergeCell ref="J71:K71"/>
    <mergeCell ref="N71:O71"/>
    <mergeCell ref="R71:S71"/>
    <mergeCell ref="B66:B67"/>
    <mergeCell ref="C66:C67"/>
    <mergeCell ref="F66:G66"/>
    <mergeCell ref="J66:K66"/>
    <mergeCell ref="N66:O66"/>
    <mergeCell ref="R66:S66"/>
    <mergeCell ref="F67:G67"/>
    <mergeCell ref="J67:K67"/>
    <mergeCell ref="N67:O67"/>
    <mergeCell ref="R67:S67"/>
    <mergeCell ref="D63:G63"/>
    <mergeCell ref="H63:K63"/>
    <mergeCell ref="L63:O63"/>
    <mergeCell ref="P63:S63"/>
    <mergeCell ref="B64:B65"/>
    <mergeCell ref="C64:C65"/>
    <mergeCell ref="D64:E64"/>
    <mergeCell ref="F64:G64"/>
    <mergeCell ref="H64:I64"/>
    <mergeCell ref="J64:K64"/>
    <mergeCell ref="L64:M64"/>
    <mergeCell ref="N64:O64"/>
    <mergeCell ref="P64:Q64"/>
    <mergeCell ref="R64:S64"/>
    <mergeCell ref="D65:E65"/>
    <mergeCell ref="F65:G65"/>
    <mergeCell ref="H65:I65"/>
    <mergeCell ref="J65:K65"/>
    <mergeCell ref="L65:M65"/>
    <mergeCell ref="N65:O65"/>
    <mergeCell ref="P65:Q65"/>
    <mergeCell ref="R65:S65"/>
    <mergeCell ref="F57:G57"/>
    <mergeCell ref="J57:K57"/>
    <mergeCell ref="N57:O57"/>
    <mergeCell ref="R57:S57"/>
    <mergeCell ref="C58:C59"/>
    <mergeCell ref="B60:B61"/>
    <mergeCell ref="C60:C61"/>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L46:L47"/>
    <mergeCell ref="M46:M47"/>
    <mergeCell ref="P46:P47"/>
    <mergeCell ref="Q46:Q47"/>
    <mergeCell ref="G54:G55"/>
    <mergeCell ref="J54:J55"/>
    <mergeCell ref="K54:K55"/>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41">
    <cfRule type="iconSet" priority="1">
      <iconSet iconSet="4ArrowsGray">
        <cfvo type="percent" val="0"/>
        <cfvo type="percent" val="25"/>
        <cfvo type="percent" val="50"/>
        <cfvo type="percent" val="75"/>
      </iconSet>
    </cfRule>
  </conditionalFormatting>
  <dataValidations count="85">
    <dataValidation type="list" allowBlank="1" showInputMessage="1" showErrorMessage="1" prompt="Select integration level" sqref="F330:G330" xr:uid="{4CADA82B-B13A-40C7-80CD-940A66ADBC8D}">
      <formula1>"Innovation rolled out,Innovation accelerated, Innovation scaled-up, Innovation replicated"</formula1>
    </dataValidation>
    <dataValidation type="list" allowBlank="1" showInputMessage="1" showErrorMessage="1" errorTitle="Invalid data" error="Please enter a number between 0 and 100" prompt="Enter a percentage using the drop down menu" sqref="Q69 E69 I69 M69" xr:uid="{6D84FB70-9C66-4461-830A-029A57E8C8E1}">
      <formula1>"20% to 39%, 40% to 60%, 61% to 80%"</formula1>
    </dataValidation>
    <dataValidation type="whole" allowBlank="1" showInputMessage="1" showErrorMessage="1" error="Please enter a number here" prompt="Enter number of key findings" sqref="D334 H334 L334 P334" xr:uid="{006780D3-A028-47EE-B588-F474C5252466}">
      <formula1>0</formula1>
      <formula2>999999999</formula2>
    </dataValidation>
    <dataValidation type="whole" allowBlank="1" showInputMessage="1" showErrorMessage="1" error="Please enter a number" prompt="Enter number of innovative practices/tools technologies" sqref="H332" xr:uid="{5BF07F06-524E-4924-86EA-71CC1C1116D2}">
      <formula1>0</formula1>
      <formula2>999999999999</formula2>
    </dataValidation>
    <dataValidation type="list" allowBlank="1" showInputMessage="1" showErrorMessage="1" sqref="D330" xr:uid="{49B26DD2-B09C-43A3-B298-D84BCC2FBBF8}">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whole" allowBlank="1" showInputMessage="1" showErrorMessage="1" error="Please enter a number" prompt="Enter number of innovative practices, tools, technologies" sqref="D332 L332 P332" xr:uid="{3FF9B655-0CF7-42A9-AD92-0B5B69BD204F}">
      <formula1>0</formula1>
      <formula2>999999999999</formula2>
    </dataValidation>
    <dataValidation type="list" allowBlank="1" showInputMessage="1" showErrorMessage="1" sqref="J330:K330" xr:uid="{9FA66D60-587D-49A4-AE71-B5447E0E2BA8}">
      <formula1>"Innovation rolled out, Innovation accelerated, Innovation scaled-up, Innovation replicated"</formula1>
    </dataValidation>
    <dataValidation type="list" allowBlank="1" showInputMessage="1" showErrorMessage="1" prompt="Select integration level" sqref="I330 M330 Q330" xr:uid="{4B5EFD13-8D1A-47FF-B7A6-3336675CCDBB}">
      <formula1>"Regional, National, Sub-national, Community"</formula1>
    </dataValidation>
    <dataValidation type="list" allowBlank="1" showInputMessage="1" showErrorMessage="1" prompt="Select level" sqref="S334 G334 O332 G332 K332 S332 K334 O334" xr:uid="{66B03565-E7A3-47C0-A368-FC699BAC6526}">
      <formula1>"5: Very effective, 4: Effective, 3: Moderately effective, 2: Partially effective, 1: Ineffective"</formula1>
    </dataValidation>
    <dataValidation type="list" allowBlank="1" showInputMessage="1" showErrorMessage="1" prompt="Select sector" sqref="Q332 E332 I332 M332" xr:uid="{F71C40E5-E08D-4800-A092-EB60D2430DED}">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integration level" sqref="E330" xr:uid="{F2A7E3DC-2C7A-4229-A66E-E248D31F9CE8}">
      <formula1>"Regional, National, Subnational, Community"</formula1>
    </dataValidation>
    <dataValidation type="list" allowBlank="1" showInputMessage="1" showErrorMessage="1" prompt="Select integration level" sqref="P330 H330 L330" xr:uid="{5FD844A3-BE86-4C5B-9799-1F5B24259C5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integration level" sqref="R330:S330 N330:O330" xr:uid="{52A4445D-8FB2-40EA-AD72-C47A1F4825D0}">
      <formula1>"Innovation rolled out, Innovation accelerated, Innovation scaled-up, Innovation replicated"</formula1>
    </dataValidation>
    <dataValidation type="list" allowBlank="1" showInputMessage="1" showErrorMessage="1" prompt="Select status" sqref="J332 N332 F332 R332" xr:uid="{0B4F93F8-3352-451B-B98E-CC22E65F2A0C}">
      <formula1>"No innovative practices, Undertaking innovative practices, Completed innovation practices"</formula1>
    </dataValidation>
    <dataValidation type="list" allowBlank="1" showInputMessage="1" showErrorMessage="1" prompt="Select type" sqref="E334:F334 I334:J334 M334:N334 Q334:R334" xr:uid="{159C6891-734F-4C8B-B7CE-5334B8306491}">
      <formula1>"Innovative practice, Innovative product, Innovative technology "</formula1>
    </dataValidation>
    <dataValidation type="list" allowBlank="1" showInputMessage="1" showErrorMessage="1" sqref="J71:K71 R71:S71 N71:O71" xr:uid="{2CEBA435-5DA7-4B9A-97CD-89BA42F38691}">
      <formula1>"Regional, National, Sub-national, Local"</formula1>
    </dataValidation>
    <dataValidation type="list" allowBlank="1" showInputMessage="1" showErrorMessage="1" errorTitle="Invalid data" error="Please enter a number between 0 and 100" sqref="I71 M71 Q71" xr:uid="{5D395A67-D08F-4531-A141-E5D05A8C850C}">
      <formula1>"Training manuals, Handbooks, Technical guidelines"</formula1>
    </dataValidation>
    <dataValidation type="list" allowBlank="1" showInputMessage="1" showErrorMessage="1" prompt="Select level of awarness" sqref="F71:G71" xr:uid="{CAA2A0F1-12B9-4FAE-AD50-5A7B7129A1D7}">
      <formula1>"Regional, National, Sub-national, Local"</formula1>
    </dataValidation>
    <dataValidation type="list" allowBlank="1" showInputMessage="1" showErrorMessage="1" prompt="Select level of awarness" sqref="F69:G69 J69:K69 N69:O69 R69:S69" xr:uid="{9ED1C7AA-4F54-4146-825B-71FC65543830}">
      <formula1>"5: Fully aware, 4: Mostly aware, 3: Partially aware, 2: Partially not aware, 1: Aware of neither"</formula1>
    </dataValidation>
    <dataValidation type="list" allowBlank="1" showInputMessage="1" showErrorMessage="1" errorTitle="Invalid data" error="Please enter a number between 0 and 100" sqref="E71" xr:uid="{290B1773-A61A-4B54-B6F2-A240746C7B2B}">
      <formula1>"Training manuals, handbooks, technical guidelines"</formula1>
    </dataValidation>
    <dataValidation type="list" allowBlank="1" showInputMessage="1" showErrorMessage="1" prompt="Select sector" sqref="N61" xr:uid="{F487E996-393F-4054-AB7A-74045C009E82}">
      <formula1>"Agriculture, Coastal Management, DRR, Food security, Urban development, Water management, Multi-sector, DRR and Early Warning System, Forests, Innovation, Other"</formula1>
    </dataValidation>
    <dataValidation type="list" allowBlank="1" showInputMessage="1" showErrorMessage="1" prompt="Select sector" sqref="J61" xr:uid="{C4697BBE-4A97-48C5-B580-2B8B63EC0F5D}">
      <formula1>"Agriculture, Costal Management, DRR, Food Security, Urban development, Water management, Multi-sector, DRR and Early Warning Systems, Innovation, Forests, Other"</formula1>
    </dataValidation>
    <dataValidation type="list" allowBlank="1" showInputMessage="1" showErrorMessage="1" prompt="Select sector" sqref="F61" xr:uid="{6E422F0E-82D1-46E9-A1C1-422FC56C7A3F}">
      <formula1>"Agriculture, Coastal Management, DRR, Food security, Urban development, Water management, Multi-sector, DRR and Early Warning Systems, Innovation, Forests, Other"</formula1>
    </dataValidation>
    <dataValidation type="list" allowBlank="1" showInputMessage="1" showErrorMessage="1" prompt="Select sector" sqref="R61" xr:uid="{E3FA3903-7400-4804-8C4A-D7A3B6CE5F18}">
      <formula1>"Agriculture, Coastal management, DRR, Food security, Urban development, Water management, Multi-sector, DRR and Early Warning Systems, Forests, Innovation, Other"</formula1>
    </dataValidation>
    <dataValidation type="list" allowBlank="1" showInputMessage="1" showErrorMessage="1" prompt="Select scale" sqref="E61 I61 M61 Q61" xr:uid="{B5666C6D-42E5-4F19-A760-24439E6BD157}">
      <formula1>"National, Local"</formula1>
    </dataValidation>
    <dataValidation type="list" allowBlank="1" showInputMessage="1" showErrorMessage="1" prompt="Select scale" sqref="G61 K61 O61 S61" xr:uid="{49611173-34F1-435A-BED5-1BA026C459A6}">
      <formula1>"4: High capacity, 3: Medium capacity, 2: Low capacity, 1: No capacity"</formula1>
    </dataValidation>
    <dataValidation allowBlank="1" showInputMessage="1" showErrorMessage="1" prompt="Please include number of institutions" sqref="P61 D61 H61 L61" xr:uid="{B29458E7-672A-47A5-96F4-8E4A87D9CB81}"/>
    <dataValidation type="list" allowBlank="1" showInputMessage="1" showErrorMessage="1" error="Select from the drop-down list._x000a_" prompt="Select overall effectiveness" sqref="G27:G28 S27:S28 O27:O28 K27:K28" xr:uid="{F701B070-5D80-450E-919E-FEE47FAD6356}">
      <formula1>$K$160:$K$164</formula1>
    </dataValidation>
    <dataValidation allowBlank="1" showInputMessage="1" showErrorMessage="1" prompt="Enter the name of the Implementing Entity_x000a_" sqref="C13" xr:uid="{8D201F71-974D-4DA8-9851-3355E2BA496B}"/>
    <dataValidation allowBlank="1" showInputMessage="1" showErrorMessage="1" prompt="Please enter your project ID" sqref="C12" xr:uid="{B8C0DD2A-F0B0-47FE-85BE-AAE5C4F53CB5}"/>
    <dataValidation type="list" allowBlank="1" showInputMessage="1" showErrorMessage="1" error="Select from the drop-down list" prompt="Select from the drop-down list" sqref="C15" xr:uid="{2DA7602A-46EF-461B-96D7-F9AFEE18AB50}">
      <formula1>$B$167:$B$325</formula1>
    </dataValidation>
    <dataValidation type="list" allowBlank="1" showInputMessage="1" showErrorMessage="1" error="Select from the drop-down list" prompt="Select from the drop-down list" sqref="C16" xr:uid="{5A45F272-747E-4F95-A4C2-FDCD3E44ECA2}">
      <formula1>$B$161:$B$164</formula1>
    </dataValidation>
    <dataValidation type="list" allowBlank="1" showInputMessage="1" showErrorMessage="1" error="Please select from the drop-down list" prompt="Please select from the drop-down list" sqref="C14" xr:uid="{4CA52184-2B8C-4159-8757-A1C23F055569}">
      <formula1>$C$161:$C$163</formula1>
    </dataValidation>
    <dataValidation type="list" allowBlank="1" showInputMessage="1" showErrorMessage="1" error="Please select the from the drop-down list_x000a_" prompt="Please select from the drop-down list" sqref="C17" xr:uid="{E307B8B8-9E15-481D-9438-140A6B45A977}">
      <formula1>$J$152:$J$159</formula1>
    </dataValidation>
    <dataValidation type="list" allowBlank="1" showInputMessage="1" showErrorMessage="1" prompt="Select state of enforcement" sqref="E134:F134 I134:J134 M134:N134 Q134:R134" xr:uid="{88D1DEC3-9BC6-4E0D-8CE5-93CD2D2243E9}">
      <formula1>$I$141:$I$145</formula1>
    </dataValidation>
    <dataValidation type="list" allowBlank="1" showInputMessage="1" showErrorMessage="1" prompt="Select integration level" sqref="D130:S130" xr:uid="{04446B6D-8A08-46CE-B22E-52F679B69AB3}">
      <formula1>$H$148:$H$152</formula1>
    </dataValidation>
    <dataValidation type="list" allowBlank="1" showInputMessage="1" showErrorMessage="1" prompt="Select adaptation strategy" sqref="G118 K118 O118 S118" xr:uid="{804A8B78-1D1F-4B3D-8EBE-92A031A131F4}">
      <formula1>$I$166:$I$182</formula1>
    </dataValidation>
    <dataValidation type="list" allowBlank="1" showInputMessage="1" showErrorMessage="1" error="Please select improvement level from the drop-down list" prompt="Select improvement level" sqref="F108:G108 J108:K108 N108:O108 R108:S108" xr:uid="{D7BBAE58-3FA7-4459-9FD7-421E5DC4D42E}">
      <formula1>$H$155:$H$159</formula1>
    </dataValidation>
    <dataValidation type="list" allowBlank="1" showInputMessage="1" showErrorMessage="1" error="Please select a level of effectiveness from the drop-down list" prompt="Select the level of effectiveness of protection/rehabilitation" sqref="G94:G95 G97:G98 G100:G101 G103:G104 K103:K104 K100:K101 K97:K98 K94:K95 O94:O95 O97:O98 O100:O101 O103:O104 R103:R104 R100:R101 R97:R98 R94:R95" xr:uid="{3B4D6506-0792-4F59-88ED-4C774EF5CB10}">
      <formula1>$K$160:$K$164</formula1>
    </dataValidation>
    <dataValidation type="list" allowBlank="1" showInputMessage="1" showErrorMessage="1" prompt="Select type" sqref="G92 K92 S92 O92" xr:uid="{8C04BA3A-4FFE-48B4-A256-C7273F4AF2B1}">
      <formula1>$F$141:$F$145</formula1>
    </dataValidation>
    <dataValidation type="list" allowBlank="1" showInputMessage="1" showErrorMessage="1" prompt="Select level of improvements" sqref="D92:E92 H92 L92 P92" xr:uid="{233C2D6E-38B3-412F-9163-5B1CB0700CC0}">
      <formula1>$K$160:$K$164</formula1>
    </dataValidation>
    <dataValidation type="list" allowBlank="1" showInputMessage="1" showErrorMessage="1" prompt="Select type" sqref="F57:G57 J57:K57 N57:O57 R57:S57 D59 H59 L59 P59" xr:uid="{3641A507-552D-4343-A54B-A0C034EF4583}">
      <formula1>$D$152:$D$154</formula1>
    </dataValidation>
    <dataValidation type="list" allowBlank="1" showInputMessage="1" showErrorMessage="1" errorTitle="Select from the list" error="Select from the list" prompt="Select hazard addressed by the Early Warning System" sqref="S39 S42 S45 S48 O48 O45 O42 O39 K39 K42 K45 K48 G48 G45 G42 G39" xr:uid="{29ED7C06-63E3-4413-AF91-BBDA8B431B6E}">
      <formula1>$D$140:$D$147</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A9180F3E-BA6A-43C9-BBF3-586F88271798}">
      <formula1>0</formula1>
      <formula2>99999</formula2>
    </dataValidation>
    <dataValidation type="list" allowBlank="1" showInputMessage="1" showErrorMessage="1" error="Select from the drop-down list" prompt="Select type of hazards information generated from the drop-down list_x000a_" sqref="F27:F28 J27:J28 N27:N28 R27:R28" xr:uid="{D14F6B32-601A-4F9B-A181-529169FAE63C}">
      <formula1>$D$140:$D$147</formula1>
    </dataValidation>
    <dataValidation type="list" allowBlank="1" showInputMessage="1" showErrorMessage="1" prompt="Select sector" sqref="F54 F59 M132 N54 J54 I132 N59 J59 D76:D81 G83:G88 H76:H81 K83:K88 L76:L81 O83:O88 P76:P81 S83:S88 E132 R59 F118 J118 N118 R118 R54 Q132" xr:uid="{94A89E39-2F25-429C-8381-9B5542005C16}">
      <formula1>$J$151:$J$159</formula1>
    </dataValidation>
    <dataValidation type="list" allowBlank="1" showInputMessage="1" showErrorMessage="1" prompt="Select capacity level" sqref="G54 O54 K54 S54" xr:uid="{552A5AEF-CE82-4215-83BD-B24B1E971848}">
      <formula1>$F$160:$F$163</formula1>
    </dataValidation>
    <dataValidation type="list" allowBlank="1" showInputMessage="1" showErrorMessage="1" prompt="Select scale" sqref="F132 J132 N132 R132 F30 F32 F34 F36 F38 J30 J32 J34 J36 J38 N38 N36 N34 N32 N30 R30 R32 R34 R36 R38 E59 I59 M59 Q59" xr:uid="{A72ED0BE-1F93-4E9C-B98E-0C96A4A03956}">
      <formula1>$D$156:$D$158</formula1>
    </dataValidation>
    <dataValidation type="list" allowBlank="1" showInputMessage="1" showErrorMessage="1" prompt="Select scale" sqref="G59 O59 K59 S59" xr:uid="{A884C7AE-D79A-4F92-8586-1F4910DED890}">
      <formula1>$F$160:$F$163</formula1>
    </dataValidation>
    <dataValidation type="list" allowBlank="1" showInputMessage="1" showErrorMessage="1" prompt="Select level of awarness" sqref="F67:G67 J67:K67 N67:O67 R67:S67" xr:uid="{AE6A4371-FF47-4840-8EE4-8EF66167ADB6}">
      <formula1>$G$160:$G$164</formula1>
    </dataValidation>
    <dataValidation type="list" allowBlank="1" showInputMessage="1" showErrorMessage="1" prompt="Select project/programme sector" sqref="D74 H74 L74 P74 E30 E32 E34 E36 E38 I38 I36 I34 I32 I30 M30 M32 M34 M36 M38 Q38 Q36 Q34 Q32 Q30" xr:uid="{6EBDED64-819A-4B86-B14D-98CA7ADC624D}">
      <formula1>$J$151:$J$159</formula1>
    </dataValidation>
    <dataValidation type="list" allowBlank="1" showInputMessage="1" showErrorMessage="1" prompt="Select geographical scale" sqref="E74 I74 M74 Q74" xr:uid="{126D87B9-6855-4BF0-AE50-6FDBF1460DF1}">
      <formula1>$D$156:$D$158</formula1>
    </dataValidation>
    <dataValidation type="list" allowBlank="1" showInputMessage="1" showErrorMessage="1" prompt="Select response level" sqref="F74 J74 N74 R74" xr:uid="{6FB90537-64B0-41B1-800A-203B633F51D1}">
      <formula1>$H$160:$H$164</formula1>
    </dataValidation>
    <dataValidation type="list" allowBlank="1" showInputMessage="1" showErrorMessage="1" prompt="Select changes in asset" sqref="F76:G81 J76:K81 N76:O81 R76:S81" xr:uid="{BE5EBFE9-5D05-46A6-82CD-8AFD6E2C61C7}">
      <formula1>$I$160:$I$164</formula1>
    </dataValidation>
    <dataValidation type="list" allowBlank="1" showInputMessage="1" showErrorMessage="1" prompt="Select programme/sector" sqref="F92 J92 N92 R92" xr:uid="{BDFAA4B5-199A-4D4F-9E80-F030378B9272}">
      <formula1>$J$151:$J$159</formula1>
    </dataValidation>
    <dataValidation type="decimal" allowBlank="1" showInputMessage="1" showErrorMessage="1" errorTitle="Invalid data" error="Please enter a number between 0 and 100" prompt="Enter a percentage between 0 and 100" sqref="P65:Q65 E67 I22:I23 M22:M23 M28 I28 Q22:Q23 E28 E55 E108 I55 M55 M57 I57 Q28 E57 Q57 I67 M67 Q67 Q108 M116 I116 M108 I108 E116 Q55 D65:E65 E110 E112 E114 I110 I112 I114 M110 M112 M114 Q110 Q112 Q114 Q116 H65:I65 L65:M65 E22:E23" xr:uid="{C2AD34E1-ED30-4040-84EB-21485BD6E513}">
      <formula1>0</formula1>
      <formula2>100</formula2>
    </dataValidation>
    <dataValidation type="decimal" allowBlank="1" showInputMessage="1" showErrorMessage="1" errorTitle="Invalid data" error="Enter a percentage between 0 and 100" prompt="Enter a percentage (between 0 and 100)" sqref="N22:O23 J22:K23 R22:S23 F22:G23" xr:uid="{92619004-6871-4360-8388-A4C53BB2FB71}">
      <formula1>0</formula1>
      <formula2>100</formula2>
    </dataValidation>
    <dataValidation type="decimal" allowBlank="1" showInputMessage="1" showErrorMessage="1" errorTitle="Invalid data" error="Please enter a number between 0 and 9999999" prompt="Enter a number here" sqref="Q27 E27 I21:K21 Q21:S21 M27 I27 M21:O21 E21:G21" xr:uid="{469600E8-F372-4582-AE3D-4E721055A502}">
      <formula1>0</formula1>
      <formula2>99999999999</formula2>
    </dataValidation>
    <dataValidation type="list" allowBlank="1" showInputMessage="1" showErrorMessage="1" prompt="Select a sector" sqref="F65:G65 J65:K65 N65:O65 R65:S65" xr:uid="{6014B7BA-AF10-43A1-B939-25F37492BAC1}">
      <formula1>$J$151:$J$159</formula1>
    </dataValidation>
    <dataValidation type="list" allowBlank="1" showInputMessage="1" showErrorMessage="1" prompt="Select effectiveness" sqref="G134 K134 O134 S134" xr:uid="{32290BA2-86E9-4F53-9C38-EBF250DA478A}">
      <formula1>$K$160:$K$164</formula1>
    </dataValidation>
    <dataValidation type="list" allowBlank="1" showInputMessage="1" showErrorMessage="1" sqref="E147:E148" xr:uid="{757E3F9B-DB40-427D-8B36-12F56EB5BBFA}">
      <formula1>$D$16:$D$18</formula1>
    </dataValidation>
    <dataValidation type="list" allowBlank="1" showInputMessage="1" showErrorMessage="1" prompt="Select status" sqref="O38 K38 G36 G30 G32 G34 G38 K30 K32 K34 K36 O30 O32 O34 O36 S30 S32 S34 S36 S38" xr:uid="{EA514227-4CB3-48DE-8470-F5F89EBCA50A}">
      <formula1>$E$168:$E$170</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xr:uid="{C7144DBC-D985-45B6-9645-316D190601A8}">
      <formula1>$D$168:$D$171</formula1>
    </dataValidation>
    <dataValidation type="list" allowBlank="1" showInputMessage="1" showErrorMessage="1" prompt="Select targeted asset" sqref="E76:E81 Q76:Q81 M76:M81 I76:I81" xr:uid="{73D163AA-A5CF-4732-99FC-75A81741174D}">
      <formula1>$J$170:$J$171</formula1>
    </dataValidation>
    <dataValidation type="list" allowBlank="1" showInputMessage="1" showErrorMessage="1" prompt="Enter the unit and type of the natural asset of ecosystem restored" sqref="F94:F95 J94:J95 N94:N95 F97:F98 F100:F101 F103:F104 N103:N104 N100:N101 N97:N98 J103:J104 J100:J101 J97:J98" xr:uid="{39230A56-AD63-4AA0-ABDD-01E54839523E}">
      <formula1>$C$165:$C$168</formula1>
    </dataValidation>
    <dataValidation type="list" allowBlank="1" showInputMessage="1" showErrorMessage="1" prompt="Select type of natural assets protected or rehabilitated" sqref="D94:D95 P94:P95 L94:L95 P103:P104 P100:P101 P97:P98 L103:L104 L100:L101 L97:L98 H103:H104 H100:H101 H97:H98 H94:H95 D103:D104 D100:D101 D97:D98" xr:uid="{6254A7BF-AE01-49FD-A9F4-54E6AEBCAB3C}">
      <formula1>$C$171:$C$178</formula1>
    </dataValidation>
    <dataValidation type="list" allowBlank="1" showInputMessage="1" showErrorMessage="1" prompt="Select % increase in income level" sqref="F116 N116 F110 J116 F112 F114 J110 J112 J114 N110 N112 N114 R110 R112 R114 R116" xr:uid="{83A1E8DA-160D-4A59-BCA1-103B797BA8F8}">
      <formula1>$E$173:$E$181</formula1>
    </dataValidation>
    <dataValidation type="list" allowBlank="1" showInputMessage="1" showErrorMessage="1" prompt="Please select the alternate source" sqref="G116 O116 G110 K116 G112 G114 K110 K112 K114 O110 O112 O114 S110 S112 S114 S116" xr:uid="{332505D9-CF36-4455-8789-E8B3B959AA45}">
      <formula1>$K$144:$K$158</formula1>
    </dataValidation>
    <dataValidation type="list" allowBlank="1" showInputMessage="1" showErrorMessage="1" prompt="Select income source" sqref="E120:F120 E126:F126 E124:F124 E122:F122 I120 M120 R120 I122 I124 I126 M122 M124 M126 R122 R124 R126" xr:uid="{B7DAAB68-69B9-485B-904F-A101364281AB}">
      <formula1>$K$144:$K$158</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62B4580E-3244-4879-B490-FE9E30882B2C}">
      <formula1>0</formula1>
      <formula2>9999999999</formula2>
    </dataValidation>
    <dataValidation type="list" allowBlank="1" showInputMessage="1" showErrorMessage="1" error="Select from the drop-down list" prompt="Select the geographical coverage of the Early Warning System" sqref="G40 G43 G46 G49 K40 K43 K46 K49 O40 O43 O46 O49 S40 S43 S46 S49" xr:uid="{DAEE240A-22BE-4BB8-8A78-F60B95AA518F}">
      <formula1>$D$156:$D$158</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B627ABC5-9E23-45BC-8596-FC6F2A103303}">
      <formula1>0</formula1>
      <formula2>9999999</formula2>
    </dataValidation>
    <dataValidation type="decimal" allowBlank="1" showInputMessage="1" showErrorMessage="1" errorTitle="Invalid data" error="Please enter a number" sqref="Q54 P57 L57 H57 M54" xr:uid="{BB401BEC-D68D-4D69-B73B-881F92A75269}">
      <formula1>0</formula1>
      <formula2>9999999999</formula2>
    </dataValidation>
    <dataValidation type="decimal" allowBlank="1" showInputMessage="1" showErrorMessage="1" errorTitle="Invalid data" error="Please enter a number" prompt="Enter total number of staff trained" sqref="D57" xr:uid="{13325B9B-B1BA-4F44-836C-93FC4D335D41}">
      <formula1>0</formula1>
      <formula2>9999999999</formula2>
    </dataValidation>
    <dataValidation type="decimal" allowBlank="1" showInputMessage="1" showErrorMessage="1" errorTitle="Invalid data" error="Please enter a number" prompt="Please enter a number here" sqref="E54 I54 D67 H67 L67 P67 H69 L69 P69 D69 H71 L71 P71 D71" xr:uid="{5E2EB86A-36BC-4095-A007-1004A1D5A888}">
      <formula1>0</formula1>
      <formula2>9999999999</formula2>
    </dataValidation>
    <dataValidation type="whole" allowBlank="1" showInputMessage="1" showErrorMessage="1" error="Please enter a number here" prompt="Please enter a number" sqref="D83:D88 H83:H88 L83:L88 P83:P88" xr:uid="{E879A30A-9CED-42B0-9C73-300A3E07D365}">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94:E95 E97:E98 E100:E101 E103:E104 I94:I95 M97:M98 I97:I98 I100:I101 I103:I104 M103:M104 M100:M101 M94:M95 Q94:Q95 Q97:Q98 Q100:Q101 Q103:Q104" xr:uid="{783EE2CE-12AA-4773-AFAD-61449E948838}">
      <formula1>0</formula1>
    </dataValidation>
    <dataValidation type="whole" allowBlank="1" showInputMessage="1" showErrorMessage="1" error="Please enter a number here" prompt="Please enter the No. of targeted households" sqref="D108 L116 H108 D116 H116 L108 P108 D110 D112 D114 H110 H112 H114 L110 L112 L114 P110 P112 P114 P116" xr:uid="{BE9C1154-E532-4D04-B177-ACA2A6361AB7}">
      <formula1>0</formula1>
      <formula2>999999999999999</formula2>
    </dataValidation>
    <dataValidation type="whole" allowBlank="1" showInputMessage="1" showErrorMessage="1" prompt="Enter number of assets" sqref="D118 P118 L118 H118" xr:uid="{C4028414-C6D8-4F30-83E0-1B362207E457}">
      <formula1>0</formula1>
      <formula2>9999999999999</formula2>
    </dataValidation>
    <dataValidation type="whole" allowBlank="1" showInputMessage="1" showErrorMessage="1" prompt="Enter number of households" sqref="L126 D126 H126 D120 D122 D124 H120 H122 H124 L120 L122 L124 P120 P122 P124 P126" xr:uid="{5DF5BA04-3896-4EDC-B2D0-C24388DF9216}">
      <formula1>0</formula1>
      <formula2>999999999999</formula2>
    </dataValidation>
    <dataValidation type="decimal" allowBlank="1" showInputMessage="1" showErrorMessage="1" error="Please enter a number" prompt="Enter income level of households" sqref="O126 G126 K126 G120 G122 G124 K120 K122 K124 O120 O122 O124" xr:uid="{50682944-1B01-4BD2-8118-0A8E39907FFD}">
      <formula1>0</formula1>
      <formula2>9999999999999</formula2>
    </dataValidation>
    <dataValidation type="whole" allowBlank="1" showInputMessage="1" showErrorMessage="1" error="Please enter a number" prompt="Enter No. of policy introduced or adjusted" sqref="D132 H132 L132 P132" xr:uid="{507074EA-E53D-402B-9CF7-7D3EB6534D6E}">
      <formula1>0</formula1>
      <formula2>999999999999</formula2>
    </dataValidation>
    <dataValidation type="whole" allowBlank="1" showInputMessage="1" showErrorMessage="1" error="Please enter a number here" prompt="Enter No. of development strategies" sqref="D134 H134 L134 P134" xr:uid="{0D60F6A8-1BE8-4D7D-91C7-9819B42731A2}">
      <formula1>0</formula1>
      <formula2>999999999</formula2>
    </dataValidation>
    <dataValidation type="list" allowBlank="1" showInputMessage="1" showErrorMessage="1" prompt="Select type of assets" sqref="E118 I118 M118 Q118" xr:uid="{56C5674C-1FF1-4B33-A41C-82FE085DECF1}">
      <formula1>$L$145:$L$151</formula1>
    </dataValidation>
    <dataValidation type="list" allowBlank="1" showInputMessage="1" showErrorMessage="1" prompt="Select type of policy" sqref="G132" xr:uid="{EB3414CE-5E24-4AC6-AB17-9A9C3FB8AB83}">
      <formula1>$H$169:$H$190</formula1>
    </dataValidation>
  </dataValidations>
  <hyperlinks>
    <hyperlink ref="B8" r:id="rId1" xr:uid="{BB915529-BD4A-4537-881E-364B8C43AFDE}"/>
  </hyperlinks>
  <pageMargins left="0.7" right="0.7" top="0.75" bottom="0.75" header="0.3" footer="0.3"/>
  <pageSetup paperSize="8" scale="36" fitToHeight="0" orientation="landscape" cellComments="asDisplayed" r:id="rId2"/>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A13DF-C0C3-4C6C-9731-7A466176C996}">
  <dimension ref="B1:AN64"/>
  <sheetViews>
    <sheetView topLeftCell="A34" zoomScale="90" zoomScaleNormal="90" workbookViewId="0">
      <selection activeCell="E45" sqref="E45"/>
    </sheetView>
  </sheetViews>
  <sheetFormatPr defaultColWidth="8.6328125" defaultRowHeight="14" x14ac:dyDescent="0.3"/>
  <cols>
    <col min="1" max="1" width="1.453125" style="21" customWidth="1"/>
    <col min="2" max="2" width="1.453125" style="20" customWidth="1"/>
    <col min="3" max="3" width="10.26953125" style="20" customWidth="1"/>
    <col min="4" max="4" width="21" style="20" customWidth="1"/>
    <col min="5" max="5" width="37.1796875" style="23" customWidth="1"/>
    <col min="6" max="6" width="22.6328125" style="21" customWidth="1"/>
    <col min="7" max="7" width="13.453125" style="21" customWidth="1"/>
    <col min="8" max="8" width="1.81640625" style="21" customWidth="1"/>
    <col min="9" max="9" width="11.1796875" style="21" customWidth="1"/>
    <col min="10" max="10" width="6.1796875" style="21" customWidth="1"/>
    <col min="11" max="12" width="18.1796875" style="21" customWidth="1"/>
    <col min="13" max="13" width="27.6328125" style="21" customWidth="1"/>
    <col min="14" max="14" width="18.54296875" style="21" customWidth="1"/>
    <col min="15" max="15" width="14.1796875" style="21" customWidth="1"/>
    <col min="16" max="16" width="1.81640625" style="21" customWidth="1"/>
    <col min="17" max="17" width="10.1796875" style="21" customWidth="1"/>
    <col min="18" max="19" width="8.6328125" style="21"/>
    <col min="20" max="20" width="23" style="21" customWidth="1"/>
    <col min="21" max="21" width="28.1796875" style="21" customWidth="1"/>
    <col min="22" max="22" width="23.81640625" style="21" customWidth="1"/>
    <col min="23" max="23" width="12.1796875" style="21" customWidth="1"/>
    <col min="24" max="24" width="2.1796875" style="21" customWidth="1"/>
    <col min="25" max="25" width="10.81640625" style="21" customWidth="1"/>
    <col min="26" max="26" width="5.81640625" style="21" customWidth="1"/>
    <col min="27" max="27" width="4.6328125" style="21" customWidth="1"/>
    <col min="28" max="28" width="24.81640625" style="21" customWidth="1"/>
    <col min="29" max="29" width="22.54296875" style="21" customWidth="1"/>
    <col min="30" max="30" width="30.453125" style="21" customWidth="1"/>
    <col min="31" max="31" width="13.453125" style="21" customWidth="1"/>
    <col min="32" max="32" width="2.6328125" style="21" customWidth="1"/>
    <col min="33" max="33" width="10.81640625" style="21" customWidth="1"/>
    <col min="34" max="34" width="4.81640625" style="21" customWidth="1"/>
    <col min="35" max="35" width="5" style="21" customWidth="1"/>
    <col min="36" max="36" width="23.1796875" style="21" customWidth="1"/>
    <col min="37" max="37" width="21" style="21" customWidth="1"/>
    <col min="38" max="38" width="32.1796875" style="21" customWidth="1"/>
    <col min="39" max="39" width="14.1796875" style="21" customWidth="1"/>
    <col min="40" max="40" width="2.81640625" style="21" customWidth="1"/>
    <col min="41" max="16384" width="8.6328125" style="21"/>
  </cols>
  <sheetData>
    <row r="1" spans="2:40" ht="14.5" thickBot="1" x14ac:dyDescent="0.35"/>
    <row r="2" spans="2:40" ht="14.5" thickBot="1" x14ac:dyDescent="0.35">
      <c r="B2" s="54"/>
      <c r="C2" s="55"/>
      <c r="D2" s="55"/>
      <c r="E2" s="328"/>
      <c r="F2" s="56"/>
      <c r="G2" s="56"/>
      <c r="H2" s="57"/>
      <c r="J2" s="54"/>
      <c r="K2" s="55"/>
      <c r="L2" s="55"/>
      <c r="M2" s="56"/>
      <c r="N2" s="56"/>
      <c r="O2" s="56"/>
      <c r="P2" s="57"/>
      <c r="R2" s="54"/>
      <c r="S2" s="55"/>
      <c r="T2" s="55"/>
      <c r="U2" s="56"/>
      <c r="V2" s="56"/>
      <c r="W2" s="56"/>
      <c r="X2" s="57"/>
      <c r="Z2" s="54"/>
      <c r="AA2" s="55"/>
      <c r="AB2" s="55"/>
      <c r="AC2" s="56"/>
      <c r="AD2" s="56"/>
      <c r="AE2" s="56"/>
      <c r="AF2" s="57"/>
      <c r="AH2" s="54"/>
      <c r="AI2" s="55"/>
      <c r="AJ2" s="55"/>
      <c r="AK2" s="56"/>
      <c r="AL2" s="56"/>
      <c r="AM2" s="56"/>
      <c r="AN2" s="57"/>
    </row>
    <row r="3" spans="2:40" ht="20.65" customHeight="1" thickBot="1" x14ac:dyDescent="0.45">
      <c r="B3" s="58"/>
      <c r="C3" s="499" t="s">
        <v>856</v>
      </c>
      <c r="D3" s="500"/>
      <c r="E3" s="500"/>
      <c r="F3" s="500"/>
      <c r="G3" s="501"/>
      <c r="H3" s="391"/>
      <c r="J3" s="58"/>
      <c r="K3" s="499" t="s">
        <v>779</v>
      </c>
      <c r="L3" s="500"/>
      <c r="M3" s="500"/>
      <c r="N3" s="500"/>
      <c r="O3" s="501"/>
      <c r="P3" s="391"/>
      <c r="R3" s="58"/>
      <c r="S3" s="499" t="s">
        <v>780</v>
      </c>
      <c r="T3" s="500"/>
      <c r="U3" s="500"/>
      <c r="V3" s="500"/>
      <c r="W3" s="501"/>
      <c r="X3" s="391"/>
      <c r="Z3" s="58"/>
      <c r="AA3" s="499" t="s">
        <v>781</v>
      </c>
      <c r="AB3" s="500"/>
      <c r="AC3" s="500"/>
      <c r="AD3" s="500"/>
      <c r="AE3" s="501"/>
      <c r="AF3" s="391"/>
      <c r="AH3" s="58"/>
      <c r="AI3" s="499" t="s">
        <v>782</v>
      </c>
      <c r="AJ3" s="500"/>
      <c r="AK3" s="500"/>
      <c r="AL3" s="500"/>
      <c r="AM3" s="501"/>
      <c r="AN3" s="391"/>
    </row>
    <row r="4" spans="2:40" ht="14.65" customHeight="1" x14ac:dyDescent="0.3">
      <c r="B4" s="502"/>
      <c r="C4" s="503"/>
      <c r="D4" s="503"/>
      <c r="E4" s="503"/>
      <c r="F4" s="503"/>
      <c r="G4" s="392"/>
      <c r="H4" s="391"/>
      <c r="J4" s="504"/>
      <c r="K4" s="503"/>
      <c r="L4" s="503"/>
      <c r="M4" s="503"/>
      <c r="N4" s="503"/>
      <c r="O4" s="392"/>
      <c r="P4" s="391"/>
      <c r="R4" s="504"/>
      <c r="S4" s="503"/>
      <c r="T4" s="503"/>
      <c r="U4" s="503"/>
      <c r="V4" s="503"/>
      <c r="W4" s="392"/>
      <c r="X4" s="391"/>
      <c r="Z4" s="504"/>
      <c r="AA4" s="503"/>
      <c r="AB4" s="503"/>
      <c r="AC4" s="503"/>
      <c r="AD4" s="503"/>
      <c r="AE4" s="392"/>
      <c r="AF4" s="391"/>
      <c r="AH4" s="504"/>
      <c r="AI4" s="503"/>
      <c r="AJ4" s="503"/>
      <c r="AK4" s="503"/>
      <c r="AL4" s="503"/>
      <c r="AM4" s="392"/>
      <c r="AN4" s="391"/>
    </row>
    <row r="5" spans="2:40" x14ac:dyDescent="0.3">
      <c r="B5" s="393"/>
      <c r="C5" s="505"/>
      <c r="D5" s="505"/>
      <c r="E5" s="505"/>
      <c r="F5" s="505"/>
      <c r="G5" s="392"/>
      <c r="H5" s="391"/>
      <c r="J5" s="393"/>
      <c r="K5" s="505"/>
      <c r="L5" s="505"/>
      <c r="M5" s="505"/>
      <c r="N5" s="505"/>
      <c r="O5" s="392"/>
      <c r="P5" s="391"/>
      <c r="R5" s="393"/>
      <c r="S5" s="505"/>
      <c r="T5" s="505"/>
      <c r="U5" s="505"/>
      <c r="V5" s="505"/>
      <c r="W5" s="392"/>
      <c r="X5" s="391"/>
      <c r="Z5" s="393"/>
      <c r="AA5" s="505"/>
      <c r="AB5" s="505"/>
      <c r="AC5" s="505"/>
      <c r="AD5" s="505"/>
      <c r="AE5" s="392"/>
      <c r="AF5" s="391"/>
      <c r="AH5" s="393"/>
      <c r="AI5" s="505"/>
      <c r="AJ5" s="505"/>
      <c r="AK5" s="505"/>
      <c r="AL5" s="505"/>
      <c r="AM5" s="392"/>
      <c r="AN5" s="391"/>
    </row>
    <row r="6" spans="2:40" x14ac:dyDescent="0.3">
      <c r="B6" s="393"/>
      <c r="C6" s="394"/>
      <c r="D6" s="395"/>
      <c r="E6" s="396"/>
      <c r="F6" s="392"/>
      <c r="G6" s="392"/>
      <c r="H6" s="391"/>
      <c r="J6" s="393"/>
      <c r="K6" s="394"/>
      <c r="L6" s="395"/>
      <c r="M6" s="397"/>
      <c r="N6" s="392"/>
      <c r="O6" s="392"/>
      <c r="P6" s="391"/>
      <c r="R6" s="393"/>
      <c r="S6" s="394"/>
      <c r="T6" s="395"/>
      <c r="U6" s="397"/>
      <c r="V6" s="392"/>
      <c r="W6" s="392"/>
      <c r="X6" s="391"/>
      <c r="Z6" s="393"/>
      <c r="AA6" s="394"/>
      <c r="AB6" s="395"/>
      <c r="AC6" s="397"/>
      <c r="AD6" s="392"/>
      <c r="AE6" s="392"/>
      <c r="AF6" s="391"/>
      <c r="AH6" s="393"/>
      <c r="AI6" s="394"/>
      <c r="AJ6" s="395"/>
      <c r="AK6" s="397"/>
      <c r="AL6" s="392"/>
      <c r="AM6" s="392"/>
      <c r="AN6" s="391"/>
    </row>
    <row r="7" spans="2:40" ht="13.9" customHeight="1" thickBot="1" x14ac:dyDescent="0.35">
      <c r="B7" s="393"/>
      <c r="C7" s="506" t="s">
        <v>230</v>
      </c>
      <c r="D7" s="506"/>
      <c r="E7" s="398"/>
      <c r="F7" s="392"/>
      <c r="G7" s="392"/>
      <c r="H7" s="391"/>
      <c r="J7" s="393"/>
      <c r="K7" s="506" t="s">
        <v>230</v>
      </c>
      <c r="L7" s="506"/>
      <c r="M7" s="398"/>
      <c r="N7" s="392"/>
      <c r="O7" s="392"/>
      <c r="P7" s="391"/>
      <c r="R7" s="393"/>
      <c r="S7" s="506" t="s">
        <v>230</v>
      </c>
      <c r="T7" s="506"/>
      <c r="U7" s="398"/>
      <c r="V7" s="392"/>
      <c r="W7" s="392"/>
      <c r="X7" s="391"/>
      <c r="Z7" s="393"/>
      <c r="AA7" s="506" t="s">
        <v>230</v>
      </c>
      <c r="AB7" s="506"/>
      <c r="AC7" s="398"/>
      <c r="AD7" s="392"/>
      <c r="AE7" s="392"/>
      <c r="AF7" s="391"/>
      <c r="AH7" s="393"/>
      <c r="AI7" s="506" t="s">
        <v>230</v>
      </c>
      <c r="AJ7" s="506"/>
      <c r="AK7" s="398"/>
      <c r="AL7" s="392"/>
      <c r="AM7" s="392"/>
      <c r="AN7" s="391"/>
    </row>
    <row r="8" spans="2:40" ht="27.75" customHeight="1" thickBot="1" x14ac:dyDescent="0.35">
      <c r="B8" s="393"/>
      <c r="C8" s="507" t="s">
        <v>238</v>
      </c>
      <c r="D8" s="507"/>
      <c r="E8" s="507"/>
      <c r="F8" s="507"/>
      <c r="G8" s="392"/>
      <c r="H8" s="391"/>
      <c r="I8" s="287"/>
      <c r="J8" s="393"/>
      <c r="K8" s="507" t="s">
        <v>238</v>
      </c>
      <c r="L8" s="507"/>
      <c r="M8" s="507"/>
      <c r="N8" s="507"/>
      <c r="O8" s="392"/>
      <c r="P8" s="391"/>
      <c r="Q8" s="285"/>
      <c r="R8" s="393"/>
      <c r="S8" s="507" t="s">
        <v>238</v>
      </c>
      <c r="T8" s="507"/>
      <c r="U8" s="507"/>
      <c r="V8" s="507"/>
      <c r="W8" s="392"/>
      <c r="X8" s="391"/>
      <c r="Y8" s="285"/>
      <c r="Z8" s="393"/>
      <c r="AA8" s="507" t="s">
        <v>238</v>
      </c>
      <c r="AB8" s="507"/>
      <c r="AC8" s="507"/>
      <c r="AD8" s="507"/>
      <c r="AE8" s="392"/>
      <c r="AF8" s="391"/>
      <c r="AG8" s="292"/>
      <c r="AH8" s="393"/>
      <c r="AI8" s="507" t="s">
        <v>238</v>
      </c>
      <c r="AJ8" s="507"/>
      <c r="AK8" s="507"/>
      <c r="AL8" s="507"/>
      <c r="AM8" s="392"/>
      <c r="AN8" s="391"/>
    </row>
    <row r="9" spans="2:40" ht="49.9" customHeight="1" thickBot="1" x14ac:dyDescent="0.35">
      <c r="B9" s="393"/>
      <c r="C9" s="508" t="s">
        <v>969</v>
      </c>
      <c r="D9" s="508"/>
      <c r="E9" s="509">
        <v>764869</v>
      </c>
      <c r="F9" s="510"/>
      <c r="G9" s="392"/>
      <c r="H9" s="391"/>
      <c r="J9" s="393"/>
      <c r="K9" s="508" t="s">
        <v>658</v>
      </c>
      <c r="L9" s="508"/>
      <c r="M9" s="511"/>
      <c r="N9" s="512"/>
      <c r="O9" s="392"/>
      <c r="P9" s="391"/>
      <c r="R9" s="393"/>
      <c r="S9" s="508" t="s">
        <v>658</v>
      </c>
      <c r="T9" s="508"/>
      <c r="U9" s="511"/>
      <c r="V9" s="512"/>
      <c r="W9" s="392"/>
      <c r="X9" s="391"/>
      <c r="Z9" s="393"/>
      <c r="AA9" s="508" t="s">
        <v>658</v>
      </c>
      <c r="AB9" s="508"/>
      <c r="AC9" s="511"/>
      <c r="AD9" s="512"/>
      <c r="AE9" s="392"/>
      <c r="AF9" s="391"/>
      <c r="AH9" s="393"/>
      <c r="AI9" s="508" t="s">
        <v>658</v>
      </c>
      <c r="AJ9" s="508"/>
      <c r="AK9" s="511"/>
      <c r="AL9" s="512"/>
      <c r="AM9" s="392"/>
      <c r="AN9" s="391"/>
    </row>
    <row r="10" spans="2:40" ht="100.15" customHeight="1" thickBot="1" x14ac:dyDescent="0.35">
      <c r="B10" s="393"/>
      <c r="C10" s="506" t="s">
        <v>231</v>
      </c>
      <c r="D10" s="506"/>
      <c r="E10" s="515" t="s">
        <v>1030</v>
      </c>
      <c r="F10" s="516"/>
      <c r="G10" s="392"/>
      <c r="H10" s="391"/>
      <c r="J10" s="393"/>
      <c r="K10" s="506" t="s">
        <v>231</v>
      </c>
      <c r="L10" s="506"/>
      <c r="M10" s="513"/>
      <c r="N10" s="514"/>
      <c r="O10" s="392"/>
      <c r="P10" s="391"/>
      <c r="R10" s="393"/>
      <c r="S10" s="506" t="s">
        <v>231</v>
      </c>
      <c r="T10" s="506"/>
      <c r="U10" s="513"/>
      <c r="V10" s="514"/>
      <c r="W10" s="392"/>
      <c r="X10" s="391"/>
      <c r="Z10" s="393"/>
      <c r="AA10" s="506" t="s">
        <v>231</v>
      </c>
      <c r="AB10" s="506"/>
      <c r="AC10" s="513"/>
      <c r="AD10" s="514"/>
      <c r="AE10" s="392"/>
      <c r="AF10" s="391"/>
      <c r="AH10" s="393"/>
      <c r="AI10" s="506" t="s">
        <v>231</v>
      </c>
      <c r="AJ10" s="506"/>
      <c r="AK10" s="513"/>
      <c r="AL10" s="514"/>
      <c r="AM10" s="392"/>
      <c r="AN10" s="391"/>
    </row>
    <row r="11" spans="2:40" ht="14.5" thickBot="1" x14ac:dyDescent="0.35">
      <c r="B11" s="393"/>
      <c r="C11" s="395"/>
      <c r="D11" s="395"/>
      <c r="E11" s="392"/>
      <c r="F11" s="392"/>
      <c r="G11" s="392"/>
      <c r="H11" s="391"/>
      <c r="J11" s="393"/>
      <c r="K11" s="395"/>
      <c r="L11" s="395"/>
      <c r="M11" s="392"/>
      <c r="N11" s="392"/>
      <c r="O11" s="392"/>
      <c r="P11" s="391"/>
      <c r="R11" s="393"/>
      <c r="S11" s="395"/>
      <c r="T11" s="395"/>
      <c r="U11" s="392"/>
      <c r="V11" s="392"/>
      <c r="W11" s="392"/>
      <c r="X11" s="391"/>
      <c r="Z11" s="393"/>
      <c r="AA11" s="395"/>
      <c r="AB11" s="395"/>
      <c r="AC11" s="392"/>
      <c r="AD11" s="392"/>
      <c r="AE11" s="392"/>
      <c r="AF11" s="391"/>
      <c r="AH11" s="393"/>
      <c r="AI11" s="395"/>
      <c r="AJ11" s="395"/>
      <c r="AK11" s="392"/>
      <c r="AL11" s="392"/>
      <c r="AM11" s="392"/>
      <c r="AN11" s="391"/>
    </row>
    <row r="12" spans="2:40" ht="18.75" customHeight="1" thickBot="1" x14ac:dyDescent="0.35">
      <c r="B12" s="393"/>
      <c r="C12" s="506" t="s">
        <v>295</v>
      </c>
      <c r="D12" s="506"/>
      <c r="E12" s="511"/>
      <c r="F12" s="512"/>
      <c r="G12" s="392"/>
      <c r="H12" s="391"/>
      <c r="J12" s="393"/>
      <c r="K12" s="506" t="s">
        <v>295</v>
      </c>
      <c r="L12" s="506"/>
      <c r="M12" s="511"/>
      <c r="N12" s="512"/>
      <c r="O12" s="392"/>
      <c r="P12" s="391"/>
      <c r="R12" s="393"/>
      <c r="S12" s="506" t="s">
        <v>295</v>
      </c>
      <c r="T12" s="506"/>
      <c r="U12" s="511"/>
      <c r="V12" s="512"/>
      <c r="W12" s="392"/>
      <c r="X12" s="391"/>
      <c r="Z12" s="393"/>
      <c r="AA12" s="506" t="s">
        <v>295</v>
      </c>
      <c r="AB12" s="506"/>
      <c r="AC12" s="511"/>
      <c r="AD12" s="512"/>
      <c r="AE12" s="392"/>
      <c r="AF12" s="391"/>
      <c r="AH12" s="393"/>
      <c r="AI12" s="506" t="s">
        <v>295</v>
      </c>
      <c r="AJ12" s="506"/>
      <c r="AK12" s="511"/>
      <c r="AL12" s="512"/>
      <c r="AM12" s="392"/>
      <c r="AN12" s="391"/>
    </row>
    <row r="13" spans="2:40" ht="15" customHeight="1" x14ac:dyDescent="0.3">
      <c r="B13" s="393"/>
      <c r="C13" s="517" t="s">
        <v>294</v>
      </c>
      <c r="D13" s="517"/>
      <c r="E13" s="517"/>
      <c r="F13" s="517"/>
      <c r="G13" s="392"/>
      <c r="H13" s="391"/>
      <c r="J13" s="393"/>
      <c r="K13" s="517" t="s">
        <v>294</v>
      </c>
      <c r="L13" s="517"/>
      <c r="M13" s="517"/>
      <c r="N13" s="517"/>
      <c r="O13" s="392"/>
      <c r="P13" s="391"/>
      <c r="R13" s="393"/>
      <c r="S13" s="517" t="s">
        <v>294</v>
      </c>
      <c r="T13" s="517"/>
      <c r="U13" s="517"/>
      <c r="V13" s="517"/>
      <c r="W13" s="392"/>
      <c r="X13" s="391"/>
      <c r="Z13" s="393"/>
      <c r="AA13" s="517" t="s">
        <v>294</v>
      </c>
      <c r="AB13" s="517"/>
      <c r="AC13" s="517"/>
      <c r="AD13" s="517"/>
      <c r="AE13" s="392"/>
      <c r="AF13" s="391"/>
      <c r="AH13" s="393"/>
      <c r="AI13" s="517" t="s">
        <v>294</v>
      </c>
      <c r="AJ13" s="517"/>
      <c r="AK13" s="517"/>
      <c r="AL13" s="517"/>
      <c r="AM13" s="392"/>
      <c r="AN13" s="391"/>
    </row>
    <row r="14" spans="2:40" ht="15" customHeight="1" x14ac:dyDescent="0.3">
      <c r="B14" s="393"/>
      <c r="C14" s="399"/>
      <c r="D14" s="399"/>
      <c r="E14" s="399"/>
      <c r="F14" s="399"/>
      <c r="G14" s="392"/>
      <c r="H14" s="391"/>
      <c r="J14" s="393"/>
      <c r="K14" s="399"/>
      <c r="L14" s="399"/>
      <c r="M14" s="399"/>
      <c r="N14" s="399"/>
      <c r="O14" s="392"/>
      <c r="P14" s="391"/>
      <c r="R14" s="393"/>
      <c r="S14" s="399"/>
      <c r="T14" s="399"/>
      <c r="U14" s="399"/>
      <c r="V14" s="399"/>
      <c r="W14" s="392"/>
      <c r="X14" s="391"/>
      <c r="Z14" s="393"/>
      <c r="AA14" s="399"/>
      <c r="AB14" s="399"/>
      <c r="AC14" s="399"/>
      <c r="AD14" s="399"/>
      <c r="AE14" s="392"/>
      <c r="AF14" s="391"/>
      <c r="AH14" s="393"/>
      <c r="AI14" s="399"/>
      <c r="AJ14" s="399"/>
      <c r="AK14" s="399"/>
      <c r="AL14" s="399"/>
      <c r="AM14" s="392"/>
      <c r="AN14" s="391"/>
    </row>
    <row r="15" spans="2:40" ht="14.65" customHeight="1" thickBot="1" x14ac:dyDescent="0.35">
      <c r="B15" s="393"/>
      <c r="C15" s="506" t="s">
        <v>214</v>
      </c>
      <c r="D15" s="506"/>
      <c r="E15" s="392"/>
      <c r="F15" s="392"/>
      <c r="G15" s="392"/>
      <c r="H15" s="391"/>
      <c r="J15" s="393"/>
      <c r="K15" s="506" t="s">
        <v>214</v>
      </c>
      <c r="L15" s="506"/>
      <c r="M15" s="392"/>
      <c r="N15" s="392"/>
      <c r="O15" s="392"/>
      <c r="P15" s="391"/>
      <c r="R15" s="393"/>
      <c r="S15" s="506" t="s">
        <v>214</v>
      </c>
      <c r="T15" s="506"/>
      <c r="U15" s="392"/>
      <c r="V15" s="392"/>
      <c r="W15" s="392"/>
      <c r="X15" s="391"/>
      <c r="Z15" s="393"/>
      <c r="AA15" s="506" t="s">
        <v>214</v>
      </c>
      <c r="AB15" s="506"/>
      <c r="AC15" s="392"/>
      <c r="AD15" s="392"/>
      <c r="AE15" s="392"/>
      <c r="AF15" s="391"/>
      <c r="AH15" s="393"/>
      <c r="AI15" s="506" t="s">
        <v>214</v>
      </c>
      <c r="AJ15" s="506"/>
      <c r="AK15" s="392"/>
      <c r="AL15" s="392"/>
      <c r="AM15" s="392"/>
      <c r="AN15" s="391"/>
    </row>
    <row r="16" spans="2:40" ht="49.9" customHeight="1" thickBot="1" x14ac:dyDescent="0.35">
      <c r="B16" s="393"/>
      <c r="C16" s="506" t="s">
        <v>271</v>
      </c>
      <c r="D16" s="506"/>
      <c r="E16" s="400" t="s">
        <v>215</v>
      </c>
      <c r="F16" s="401" t="s">
        <v>216</v>
      </c>
      <c r="G16" s="392"/>
      <c r="H16" s="391"/>
      <c r="J16" s="393"/>
      <c r="K16" s="506" t="s">
        <v>271</v>
      </c>
      <c r="L16" s="506"/>
      <c r="M16" s="400" t="s">
        <v>215</v>
      </c>
      <c r="N16" s="401" t="s">
        <v>216</v>
      </c>
      <c r="O16" s="392"/>
      <c r="P16" s="391"/>
      <c r="R16" s="393"/>
      <c r="S16" s="506" t="s">
        <v>271</v>
      </c>
      <c r="T16" s="506"/>
      <c r="U16" s="400" t="s">
        <v>215</v>
      </c>
      <c r="V16" s="401" t="s">
        <v>216</v>
      </c>
      <c r="W16" s="392"/>
      <c r="X16" s="391"/>
      <c r="Z16" s="393"/>
      <c r="AA16" s="506" t="s">
        <v>271</v>
      </c>
      <c r="AB16" s="506"/>
      <c r="AC16" s="400" t="s">
        <v>215</v>
      </c>
      <c r="AD16" s="401" t="s">
        <v>216</v>
      </c>
      <c r="AE16" s="392"/>
      <c r="AF16" s="391"/>
      <c r="AH16" s="393"/>
      <c r="AI16" s="506" t="s">
        <v>271</v>
      </c>
      <c r="AJ16" s="506"/>
      <c r="AK16" s="400" t="s">
        <v>215</v>
      </c>
      <c r="AL16" s="401" t="s">
        <v>216</v>
      </c>
      <c r="AM16" s="392"/>
      <c r="AN16" s="391"/>
    </row>
    <row r="17" spans="2:40" ht="84" x14ac:dyDescent="0.3">
      <c r="B17" s="393"/>
      <c r="C17" s="395"/>
      <c r="D17" s="395"/>
      <c r="E17" s="402" t="s">
        <v>898</v>
      </c>
      <c r="F17" s="403">
        <f>13482.14+1247.08</f>
        <v>14729.22</v>
      </c>
      <c r="G17" s="392"/>
      <c r="H17" s="391"/>
      <c r="J17" s="393"/>
      <c r="K17" s="395"/>
      <c r="L17" s="395"/>
      <c r="M17" s="402"/>
      <c r="N17" s="404"/>
      <c r="O17" s="392"/>
      <c r="P17" s="391"/>
      <c r="R17" s="393"/>
      <c r="S17" s="395"/>
      <c r="T17" s="395"/>
      <c r="U17" s="402"/>
      <c r="V17" s="404"/>
      <c r="W17" s="392"/>
      <c r="X17" s="391"/>
      <c r="Z17" s="393"/>
      <c r="AA17" s="395"/>
      <c r="AB17" s="395"/>
      <c r="AC17" s="402"/>
      <c r="AD17" s="404"/>
      <c r="AE17" s="392"/>
      <c r="AF17" s="391"/>
      <c r="AH17" s="393"/>
      <c r="AI17" s="395"/>
      <c r="AJ17" s="395"/>
      <c r="AK17" s="402"/>
      <c r="AL17" s="404"/>
      <c r="AM17" s="392"/>
      <c r="AN17" s="391"/>
    </row>
    <row r="18" spans="2:40" ht="42" x14ac:dyDescent="0.3">
      <c r="B18" s="393"/>
      <c r="C18" s="395"/>
      <c r="D18" s="395"/>
      <c r="E18" s="405" t="s">
        <v>899</v>
      </c>
      <c r="F18" s="406">
        <f>2039.26+3057.12</f>
        <v>5096.38</v>
      </c>
      <c r="G18" s="392"/>
      <c r="H18" s="391"/>
      <c r="J18" s="393"/>
      <c r="K18" s="395"/>
      <c r="L18" s="395"/>
      <c r="M18" s="405"/>
      <c r="N18" s="407"/>
      <c r="O18" s="392"/>
      <c r="P18" s="391"/>
      <c r="R18" s="393"/>
      <c r="S18" s="395"/>
      <c r="T18" s="395"/>
      <c r="U18" s="405"/>
      <c r="V18" s="407"/>
      <c r="W18" s="392"/>
      <c r="X18" s="391"/>
      <c r="Z18" s="393"/>
      <c r="AA18" s="395"/>
      <c r="AB18" s="395"/>
      <c r="AC18" s="405"/>
      <c r="AD18" s="407"/>
      <c r="AE18" s="392"/>
      <c r="AF18" s="391"/>
      <c r="AH18" s="393"/>
      <c r="AI18" s="395"/>
      <c r="AJ18" s="395"/>
      <c r="AK18" s="405"/>
      <c r="AL18" s="407"/>
      <c r="AM18" s="392"/>
      <c r="AN18" s="391"/>
    </row>
    <row r="19" spans="2:40" ht="42" x14ac:dyDescent="0.3">
      <c r="B19" s="393"/>
      <c r="C19" s="395"/>
      <c r="D19" s="395"/>
      <c r="E19" s="405" t="s">
        <v>900</v>
      </c>
      <c r="F19" s="406">
        <f>36599.06+2168.13</f>
        <v>38767.189999999995</v>
      </c>
      <c r="G19" s="392"/>
      <c r="H19" s="391"/>
      <c r="J19" s="393"/>
      <c r="K19" s="395"/>
      <c r="L19" s="395"/>
      <c r="M19" s="405"/>
      <c r="N19" s="407"/>
      <c r="O19" s="392"/>
      <c r="P19" s="391"/>
      <c r="R19" s="393"/>
      <c r="S19" s="395"/>
      <c r="T19" s="395"/>
      <c r="U19" s="405"/>
      <c r="V19" s="407"/>
      <c r="W19" s="392"/>
      <c r="X19" s="391"/>
      <c r="Z19" s="393"/>
      <c r="AA19" s="395"/>
      <c r="AB19" s="395"/>
      <c r="AC19" s="405"/>
      <c r="AD19" s="407"/>
      <c r="AE19" s="392"/>
      <c r="AF19" s="391"/>
      <c r="AH19" s="393"/>
      <c r="AI19" s="395"/>
      <c r="AJ19" s="395"/>
      <c r="AK19" s="405"/>
      <c r="AL19" s="407"/>
      <c r="AM19" s="392"/>
      <c r="AN19" s="391"/>
    </row>
    <row r="20" spans="2:40" ht="56" x14ac:dyDescent="0.3">
      <c r="B20" s="393"/>
      <c r="C20" s="395"/>
      <c r="D20" s="395"/>
      <c r="E20" s="405" t="s">
        <v>901</v>
      </c>
      <c r="F20" s="406">
        <v>0</v>
      </c>
      <c r="G20" s="392"/>
      <c r="H20" s="391"/>
      <c r="J20" s="393"/>
      <c r="K20" s="395"/>
      <c r="L20" s="395"/>
      <c r="M20" s="405"/>
      <c r="N20" s="407"/>
      <c r="O20" s="392"/>
      <c r="P20" s="391"/>
      <c r="R20" s="393"/>
      <c r="S20" s="395"/>
      <c r="T20" s="395"/>
      <c r="U20" s="405"/>
      <c r="V20" s="407"/>
      <c r="W20" s="392"/>
      <c r="X20" s="391"/>
      <c r="Z20" s="393"/>
      <c r="AA20" s="395"/>
      <c r="AB20" s="395"/>
      <c r="AC20" s="405"/>
      <c r="AD20" s="407"/>
      <c r="AE20" s="392"/>
      <c r="AF20" s="391"/>
      <c r="AH20" s="393"/>
      <c r="AI20" s="395"/>
      <c r="AJ20" s="395"/>
      <c r="AK20" s="405"/>
      <c r="AL20" s="407"/>
      <c r="AM20" s="392"/>
      <c r="AN20" s="391"/>
    </row>
    <row r="21" spans="2:40" ht="42" x14ac:dyDescent="0.3">
      <c r="B21" s="393"/>
      <c r="C21" s="395"/>
      <c r="D21" s="395"/>
      <c r="E21" s="405" t="s">
        <v>902</v>
      </c>
      <c r="F21" s="406">
        <f>76680.09+7036.11+830.03+6648.79+3526.78+50654.65+289.96+1755.78+3918.53+1247.08</f>
        <v>152587.79999999996</v>
      </c>
      <c r="G21" s="392"/>
      <c r="H21" s="391"/>
      <c r="J21" s="393"/>
      <c r="K21" s="395"/>
      <c r="L21" s="395"/>
      <c r="M21" s="405"/>
      <c r="N21" s="407"/>
      <c r="O21" s="392"/>
      <c r="P21" s="391"/>
      <c r="R21" s="393"/>
      <c r="S21" s="395"/>
      <c r="T21" s="395"/>
      <c r="U21" s="405"/>
      <c r="V21" s="407"/>
      <c r="W21" s="392"/>
      <c r="X21" s="391"/>
      <c r="Z21" s="393"/>
      <c r="AA21" s="395"/>
      <c r="AB21" s="395"/>
      <c r="AC21" s="405"/>
      <c r="AD21" s="407"/>
      <c r="AE21" s="392"/>
      <c r="AF21" s="391"/>
      <c r="AH21" s="393"/>
      <c r="AI21" s="395"/>
      <c r="AJ21" s="395"/>
      <c r="AK21" s="405"/>
      <c r="AL21" s="407"/>
      <c r="AM21" s="392"/>
      <c r="AN21" s="391"/>
    </row>
    <row r="22" spans="2:40" ht="56" x14ac:dyDescent="0.3">
      <c r="B22" s="393"/>
      <c r="C22" s="395"/>
      <c r="D22" s="395"/>
      <c r="E22" s="405" t="s">
        <v>903</v>
      </c>
      <c r="F22" s="406">
        <f>49403.84+13349.08+13684.14+4997.9+4988.27</f>
        <v>86423.23</v>
      </c>
      <c r="G22" s="392"/>
      <c r="H22" s="391"/>
      <c r="J22" s="393"/>
      <c r="K22" s="395"/>
      <c r="L22" s="395"/>
      <c r="M22" s="405"/>
      <c r="N22" s="407"/>
      <c r="O22" s="392"/>
      <c r="P22" s="391"/>
      <c r="R22" s="393"/>
      <c r="S22" s="395"/>
      <c r="T22" s="395"/>
      <c r="U22" s="405"/>
      <c r="V22" s="407"/>
      <c r="W22" s="392"/>
      <c r="X22" s="391"/>
      <c r="Z22" s="393"/>
      <c r="AA22" s="395"/>
      <c r="AB22" s="395"/>
      <c r="AC22" s="405"/>
      <c r="AD22" s="407"/>
      <c r="AE22" s="392"/>
      <c r="AF22" s="391"/>
      <c r="AH22" s="393"/>
      <c r="AI22" s="395"/>
      <c r="AJ22" s="395"/>
      <c r="AK22" s="405"/>
      <c r="AL22" s="407"/>
      <c r="AM22" s="392"/>
      <c r="AN22" s="391"/>
    </row>
    <row r="23" spans="2:40" ht="56" x14ac:dyDescent="0.3">
      <c r="B23" s="393"/>
      <c r="C23" s="395"/>
      <c r="D23" s="395"/>
      <c r="E23" s="405" t="s">
        <v>904</v>
      </c>
      <c r="F23" s="406">
        <f>21825.57+179344.16</f>
        <v>201169.73</v>
      </c>
      <c r="G23" s="392"/>
      <c r="H23" s="391"/>
      <c r="J23" s="393"/>
      <c r="K23" s="395"/>
      <c r="L23" s="395"/>
      <c r="M23" s="405"/>
      <c r="N23" s="407"/>
      <c r="O23" s="392"/>
      <c r="P23" s="391"/>
      <c r="R23" s="393"/>
      <c r="S23" s="395"/>
      <c r="T23" s="395"/>
      <c r="U23" s="405"/>
      <c r="V23" s="407"/>
      <c r="W23" s="392"/>
      <c r="X23" s="391"/>
      <c r="Z23" s="393"/>
      <c r="AA23" s="395"/>
      <c r="AB23" s="395"/>
      <c r="AC23" s="405"/>
      <c r="AD23" s="407"/>
      <c r="AE23" s="392"/>
      <c r="AF23" s="391"/>
      <c r="AH23" s="393"/>
      <c r="AI23" s="395"/>
      <c r="AJ23" s="395"/>
      <c r="AK23" s="405"/>
      <c r="AL23" s="407"/>
      <c r="AM23" s="392"/>
      <c r="AN23" s="391"/>
    </row>
    <row r="24" spans="2:40" ht="56" x14ac:dyDescent="0.3">
      <c r="B24" s="393"/>
      <c r="C24" s="395"/>
      <c r="D24" s="395"/>
      <c r="E24" s="405" t="s">
        <v>905</v>
      </c>
      <c r="F24" s="406">
        <f>6000+3837.14+1247.08</f>
        <v>11084.22</v>
      </c>
      <c r="G24" s="392"/>
      <c r="H24" s="391"/>
      <c r="J24" s="393"/>
      <c r="K24" s="395"/>
      <c r="L24" s="395"/>
      <c r="M24" s="405"/>
      <c r="N24" s="407"/>
      <c r="O24" s="392"/>
      <c r="P24" s="391"/>
      <c r="R24" s="393"/>
      <c r="S24" s="395"/>
      <c r="T24" s="395"/>
      <c r="U24" s="405"/>
      <c r="V24" s="407"/>
      <c r="W24" s="392"/>
      <c r="X24" s="391"/>
      <c r="Z24" s="393"/>
      <c r="AA24" s="395"/>
      <c r="AB24" s="395"/>
      <c r="AC24" s="405"/>
      <c r="AD24" s="407"/>
      <c r="AE24" s="392"/>
      <c r="AF24" s="391"/>
      <c r="AH24" s="393"/>
      <c r="AI24" s="395"/>
      <c r="AJ24" s="395"/>
      <c r="AK24" s="405"/>
      <c r="AL24" s="407"/>
      <c r="AM24" s="392"/>
      <c r="AN24" s="391"/>
    </row>
    <row r="25" spans="2:40" ht="42" x14ac:dyDescent="0.3">
      <c r="B25" s="393"/>
      <c r="C25" s="395"/>
      <c r="D25" s="395"/>
      <c r="E25" s="405" t="s">
        <v>906</v>
      </c>
      <c r="F25" s="406">
        <f>8500+45500</f>
        <v>54000</v>
      </c>
      <c r="G25" s="392"/>
      <c r="H25" s="391"/>
      <c r="J25" s="393"/>
      <c r="K25" s="395"/>
      <c r="L25" s="395"/>
      <c r="M25" s="405"/>
      <c r="N25" s="407"/>
      <c r="O25" s="392"/>
      <c r="P25" s="391"/>
      <c r="R25" s="393"/>
      <c r="S25" s="395"/>
      <c r="T25" s="395"/>
      <c r="U25" s="405"/>
      <c r="V25" s="407"/>
      <c r="W25" s="392"/>
      <c r="X25" s="391"/>
      <c r="Z25" s="393"/>
      <c r="AA25" s="395"/>
      <c r="AB25" s="395"/>
      <c r="AC25" s="405"/>
      <c r="AD25" s="407"/>
      <c r="AE25" s="392"/>
      <c r="AF25" s="391"/>
      <c r="AH25" s="393"/>
      <c r="AI25" s="395"/>
      <c r="AJ25" s="395"/>
      <c r="AK25" s="405"/>
      <c r="AL25" s="407"/>
      <c r="AM25" s="392"/>
      <c r="AN25" s="391"/>
    </row>
    <row r="26" spans="2:40" ht="42" x14ac:dyDescent="0.3">
      <c r="B26" s="393"/>
      <c r="C26" s="395"/>
      <c r="D26" s="395"/>
      <c r="E26" s="405" t="s">
        <v>907</v>
      </c>
      <c r="F26" s="406">
        <v>4800</v>
      </c>
      <c r="G26" s="392"/>
      <c r="H26" s="391"/>
      <c r="J26" s="393"/>
      <c r="K26" s="395"/>
      <c r="L26" s="395"/>
      <c r="M26" s="405"/>
      <c r="N26" s="407"/>
      <c r="O26" s="392"/>
      <c r="P26" s="391"/>
      <c r="R26" s="393"/>
      <c r="S26" s="395"/>
      <c r="T26" s="395"/>
      <c r="U26" s="405"/>
      <c r="V26" s="407"/>
      <c r="W26" s="392"/>
      <c r="X26" s="391"/>
      <c r="Z26" s="393"/>
      <c r="AA26" s="395"/>
      <c r="AB26" s="395"/>
      <c r="AC26" s="405"/>
      <c r="AD26" s="407"/>
      <c r="AE26" s="392"/>
      <c r="AF26" s="391"/>
      <c r="AH26" s="393"/>
      <c r="AI26" s="395"/>
      <c r="AJ26" s="395"/>
      <c r="AK26" s="405"/>
      <c r="AL26" s="407"/>
      <c r="AM26" s="392"/>
      <c r="AN26" s="391"/>
    </row>
    <row r="27" spans="2:40" ht="31.5" customHeight="1" x14ac:dyDescent="0.3">
      <c r="B27" s="393"/>
      <c r="C27" s="395"/>
      <c r="D27" s="395"/>
      <c r="E27" s="408" t="s">
        <v>908</v>
      </c>
      <c r="F27" s="409">
        <f>23242.69+3918.53</f>
        <v>27161.219999999998</v>
      </c>
      <c r="G27" s="392"/>
      <c r="H27" s="391"/>
      <c r="J27" s="393"/>
      <c r="K27" s="395"/>
      <c r="L27" s="395"/>
      <c r="M27" s="408"/>
      <c r="N27" s="410"/>
      <c r="O27" s="392"/>
      <c r="P27" s="391"/>
      <c r="R27" s="393"/>
      <c r="S27" s="395"/>
      <c r="T27" s="395"/>
      <c r="U27" s="408"/>
      <c r="V27" s="410"/>
      <c r="W27" s="392"/>
      <c r="X27" s="391"/>
      <c r="Z27" s="393"/>
      <c r="AA27" s="395"/>
      <c r="AB27" s="395"/>
      <c r="AC27" s="408"/>
      <c r="AD27" s="410"/>
      <c r="AE27" s="392"/>
      <c r="AF27" s="391"/>
      <c r="AH27" s="393"/>
      <c r="AI27" s="395"/>
      <c r="AJ27" s="395"/>
      <c r="AK27" s="408"/>
      <c r="AL27" s="410"/>
      <c r="AM27" s="392"/>
      <c r="AN27" s="391"/>
    </row>
    <row r="28" spans="2:40" ht="14.5" thickBot="1" x14ac:dyDescent="0.35">
      <c r="B28" s="393"/>
      <c r="C28" s="395"/>
      <c r="D28" s="395"/>
      <c r="E28" s="408" t="s">
        <v>1031</v>
      </c>
      <c r="F28" s="409">
        <f>59982.43+2000+1050+1404.1+1247.08+4453.4+2790.65</f>
        <v>72927.659999999989</v>
      </c>
      <c r="G28" s="392"/>
      <c r="H28" s="391"/>
      <c r="J28" s="393"/>
      <c r="K28" s="395"/>
      <c r="L28" s="395"/>
      <c r="M28" s="408"/>
      <c r="N28" s="410"/>
      <c r="O28" s="392"/>
      <c r="P28" s="391"/>
      <c r="R28" s="393"/>
      <c r="S28" s="395"/>
      <c r="T28" s="395"/>
      <c r="U28" s="408"/>
      <c r="V28" s="410"/>
      <c r="W28" s="392"/>
      <c r="X28" s="391"/>
      <c r="Z28" s="393"/>
      <c r="AA28" s="395"/>
      <c r="AB28" s="395"/>
      <c r="AC28" s="408"/>
      <c r="AD28" s="410"/>
      <c r="AE28" s="392"/>
      <c r="AF28" s="391"/>
      <c r="AH28" s="393"/>
      <c r="AI28" s="395"/>
      <c r="AJ28" s="395"/>
      <c r="AK28" s="408"/>
      <c r="AL28" s="410"/>
      <c r="AM28" s="392"/>
      <c r="AN28" s="391"/>
    </row>
    <row r="29" spans="2:40" ht="14.5" thickBot="1" x14ac:dyDescent="0.35">
      <c r="B29" s="393"/>
      <c r="C29" s="395"/>
      <c r="D29" s="395"/>
      <c r="E29" s="411" t="s">
        <v>265</v>
      </c>
      <c r="F29" s="412">
        <f>SUM(F17:F28)</f>
        <v>668746.64999999991</v>
      </c>
      <c r="G29" s="392"/>
      <c r="H29" s="391"/>
      <c r="J29" s="393"/>
      <c r="K29" s="395"/>
      <c r="L29" s="395"/>
      <c r="M29" s="411" t="s">
        <v>265</v>
      </c>
      <c r="N29" s="413">
        <f>SUM(N17:N28)</f>
        <v>0</v>
      </c>
      <c r="O29" s="392"/>
      <c r="P29" s="391"/>
      <c r="R29" s="393"/>
      <c r="S29" s="395"/>
      <c r="T29" s="395"/>
      <c r="U29" s="411" t="s">
        <v>265</v>
      </c>
      <c r="V29" s="413">
        <f>SUM(V17:V28)</f>
        <v>0</v>
      </c>
      <c r="W29" s="392"/>
      <c r="X29" s="391"/>
      <c r="Z29" s="393"/>
      <c r="AA29" s="395"/>
      <c r="AB29" s="395"/>
      <c r="AC29" s="411" t="s">
        <v>265</v>
      </c>
      <c r="AD29" s="413">
        <f>SUM(AD17:AD28)</f>
        <v>0</v>
      </c>
      <c r="AE29" s="392"/>
      <c r="AF29" s="391"/>
      <c r="AH29" s="393"/>
      <c r="AI29" s="395"/>
      <c r="AJ29" s="395"/>
      <c r="AK29" s="411" t="s">
        <v>265</v>
      </c>
      <c r="AL29" s="413">
        <f>SUM(AL17:AL28)</f>
        <v>0</v>
      </c>
      <c r="AM29" s="392"/>
      <c r="AN29" s="391"/>
    </row>
    <row r="30" spans="2:40" x14ac:dyDescent="0.3">
      <c r="B30" s="393"/>
      <c r="C30" s="395"/>
      <c r="D30" s="395"/>
      <c r="E30" s="392"/>
      <c r="F30" s="392"/>
      <c r="G30" s="392"/>
      <c r="H30" s="391"/>
      <c r="J30" s="393"/>
      <c r="K30" s="395"/>
      <c r="L30" s="395"/>
      <c r="M30" s="392"/>
      <c r="N30" s="392"/>
      <c r="O30" s="392"/>
      <c r="P30" s="391"/>
      <c r="R30" s="393"/>
      <c r="S30" s="395"/>
      <c r="T30" s="395"/>
      <c r="U30" s="392"/>
      <c r="V30" s="392"/>
      <c r="W30" s="392"/>
      <c r="X30" s="391"/>
      <c r="Z30" s="393"/>
      <c r="AA30" s="395"/>
      <c r="AB30" s="395"/>
      <c r="AC30" s="392"/>
      <c r="AD30" s="392"/>
      <c r="AE30" s="392"/>
      <c r="AF30" s="391"/>
      <c r="AH30" s="393"/>
      <c r="AI30" s="395"/>
      <c r="AJ30" s="395"/>
      <c r="AK30" s="392"/>
      <c r="AL30" s="392"/>
      <c r="AM30" s="392"/>
      <c r="AN30" s="391"/>
    </row>
    <row r="31" spans="2:40" ht="34.5" customHeight="1" thickBot="1" x14ac:dyDescent="0.35">
      <c r="B31" s="393"/>
      <c r="C31" s="506" t="s">
        <v>269</v>
      </c>
      <c r="D31" s="506"/>
      <c r="E31" s="392"/>
      <c r="F31" s="392"/>
      <c r="G31" s="392"/>
      <c r="H31" s="391"/>
      <c r="J31" s="393"/>
      <c r="K31" s="506" t="s">
        <v>269</v>
      </c>
      <c r="L31" s="506"/>
      <c r="M31" s="392"/>
      <c r="N31" s="392"/>
      <c r="O31" s="392"/>
      <c r="P31" s="391"/>
      <c r="R31" s="393"/>
      <c r="S31" s="506" t="s">
        <v>269</v>
      </c>
      <c r="T31" s="506"/>
      <c r="U31" s="392"/>
      <c r="V31" s="392"/>
      <c r="W31" s="392"/>
      <c r="X31" s="391"/>
      <c r="Z31" s="393"/>
      <c r="AA31" s="506" t="s">
        <v>269</v>
      </c>
      <c r="AB31" s="506"/>
      <c r="AC31" s="392"/>
      <c r="AD31" s="392"/>
      <c r="AE31" s="392"/>
      <c r="AF31" s="391"/>
      <c r="AH31" s="393"/>
      <c r="AI31" s="506" t="s">
        <v>269</v>
      </c>
      <c r="AJ31" s="506"/>
      <c r="AK31" s="392"/>
      <c r="AL31" s="392"/>
      <c r="AM31" s="392"/>
      <c r="AN31" s="391"/>
    </row>
    <row r="32" spans="2:40" ht="49.9" customHeight="1" thickBot="1" x14ac:dyDescent="0.35">
      <c r="B32" s="393"/>
      <c r="C32" s="506" t="s">
        <v>272</v>
      </c>
      <c r="D32" s="506"/>
      <c r="E32" s="414" t="s">
        <v>215</v>
      </c>
      <c r="F32" s="415" t="s">
        <v>217</v>
      </c>
      <c r="G32" s="416" t="s">
        <v>239</v>
      </c>
      <c r="H32" s="391"/>
      <c r="J32" s="393"/>
      <c r="K32" s="506" t="s">
        <v>272</v>
      </c>
      <c r="L32" s="506"/>
      <c r="M32" s="414" t="s">
        <v>215</v>
      </c>
      <c r="N32" s="415" t="s">
        <v>217</v>
      </c>
      <c r="O32" s="416" t="s">
        <v>239</v>
      </c>
      <c r="P32" s="391"/>
      <c r="R32" s="393"/>
      <c r="S32" s="506" t="s">
        <v>272</v>
      </c>
      <c r="T32" s="506"/>
      <c r="U32" s="414" t="s">
        <v>215</v>
      </c>
      <c r="V32" s="415" t="s">
        <v>217</v>
      </c>
      <c r="W32" s="416" t="s">
        <v>239</v>
      </c>
      <c r="X32" s="391"/>
      <c r="Z32" s="393"/>
      <c r="AA32" s="506" t="s">
        <v>272</v>
      </c>
      <c r="AB32" s="506"/>
      <c r="AC32" s="414" t="s">
        <v>215</v>
      </c>
      <c r="AD32" s="415" t="s">
        <v>217</v>
      </c>
      <c r="AE32" s="416" t="s">
        <v>239</v>
      </c>
      <c r="AF32" s="391"/>
      <c r="AH32" s="393"/>
      <c r="AI32" s="506" t="s">
        <v>272</v>
      </c>
      <c r="AJ32" s="506"/>
      <c r="AK32" s="414" t="s">
        <v>215</v>
      </c>
      <c r="AL32" s="415" t="s">
        <v>217</v>
      </c>
      <c r="AM32" s="416" t="s">
        <v>239</v>
      </c>
      <c r="AN32" s="391"/>
    </row>
    <row r="33" spans="2:40" ht="84" x14ac:dyDescent="0.3">
      <c r="B33" s="393"/>
      <c r="C33" s="395"/>
      <c r="D33" s="395"/>
      <c r="E33" s="402" t="s">
        <v>898</v>
      </c>
      <c r="F33" s="417">
        <v>14476.85</v>
      </c>
      <c r="G33" s="418"/>
      <c r="H33" s="391"/>
      <c r="J33" s="393"/>
      <c r="K33" s="395"/>
      <c r="L33" s="395"/>
      <c r="M33" s="419"/>
      <c r="N33" s="420"/>
      <c r="O33" s="418"/>
      <c r="P33" s="391"/>
      <c r="R33" s="393"/>
      <c r="S33" s="395"/>
      <c r="T33" s="395"/>
      <c r="U33" s="419"/>
      <c r="V33" s="420"/>
      <c r="W33" s="418"/>
      <c r="X33" s="391"/>
      <c r="Z33" s="393"/>
      <c r="AA33" s="395"/>
      <c r="AB33" s="395"/>
      <c r="AC33" s="419"/>
      <c r="AD33" s="420"/>
      <c r="AE33" s="418"/>
      <c r="AF33" s="391"/>
      <c r="AH33" s="393"/>
      <c r="AI33" s="395"/>
      <c r="AJ33" s="395"/>
      <c r="AK33" s="419"/>
      <c r="AL33" s="420"/>
      <c r="AM33" s="418"/>
      <c r="AN33" s="391"/>
    </row>
    <row r="34" spans="2:40" ht="42" x14ac:dyDescent="0.3">
      <c r="B34" s="393"/>
      <c r="C34" s="395"/>
      <c r="D34" s="395"/>
      <c r="E34" s="405" t="s">
        <v>899</v>
      </c>
      <c r="F34" s="421">
        <v>8400</v>
      </c>
      <c r="G34" s="422"/>
      <c r="H34" s="391"/>
      <c r="J34" s="393"/>
      <c r="K34" s="395"/>
      <c r="L34" s="395"/>
      <c r="M34" s="405"/>
      <c r="N34" s="423"/>
      <c r="O34" s="422"/>
      <c r="P34" s="391"/>
      <c r="R34" s="393"/>
      <c r="S34" s="395"/>
      <c r="T34" s="395"/>
      <c r="U34" s="405"/>
      <c r="V34" s="423"/>
      <c r="W34" s="422"/>
      <c r="X34" s="391"/>
      <c r="Z34" s="393"/>
      <c r="AA34" s="395"/>
      <c r="AB34" s="395"/>
      <c r="AC34" s="405"/>
      <c r="AD34" s="423"/>
      <c r="AE34" s="422"/>
      <c r="AF34" s="391"/>
      <c r="AH34" s="393"/>
      <c r="AI34" s="395"/>
      <c r="AJ34" s="395"/>
      <c r="AK34" s="405"/>
      <c r="AL34" s="423"/>
      <c r="AM34" s="422"/>
      <c r="AN34" s="391"/>
    </row>
    <row r="35" spans="2:40" ht="42" x14ac:dyDescent="0.3">
      <c r="B35" s="393"/>
      <c r="C35" s="395"/>
      <c r="D35" s="395"/>
      <c r="E35" s="405" t="s">
        <v>900</v>
      </c>
      <c r="F35" s="421">
        <f>83620.1</f>
        <v>83620.100000000006</v>
      </c>
      <c r="G35" s="422"/>
      <c r="H35" s="391"/>
      <c r="J35" s="393"/>
      <c r="K35" s="395"/>
      <c r="L35" s="395"/>
      <c r="M35" s="405"/>
      <c r="N35" s="423"/>
      <c r="O35" s="422"/>
      <c r="P35" s="391"/>
      <c r="R35" s="393"/>
      <c r="S35" s="395"/>
      <c r="T35" s="395"/>
      <c r="U35" s="405"/>
      <c r="V35" s="423"/>
      <c r="W35" s="422"/>
      <c r="X35" s="391"/>
      <c r="Z35" s="393"/>
      <c r="AA35" s="395"/>
      <c r="AB35" s="395"/>
      <c r="AC35" s="405"/>
      <c r="AD35" s="423"/>
      <c r="AE35" s="422"/>
      <c r="AF35" s="391"/>
      <c r="AH35" s="393"/>
      <c r="AI35" s="395"/>
      <c r="AJ35" s="395"/>
      <c r="AK35" s="405"/>
      <c r="AL35" s="423"/>
      <c r="AM35" s="422"/>
      <c r="AN35" s="391"/>
    </row>
    <row r="36" spans="2:40" ht="56" x14ac:dyDescent="0.3">
      <c r="B36" s="393"/>
      <c r="C36" s="395"/>
      <c r="D36" s="395"/>
      <c r="E36" s="405" t="s">
        <v>901</v>
      </c>
      <c r="F36" s="421">
        <v>20000</v>
      </c>
      <c r="G36" s="422"/>
      <c r="H36" s="391"/>
      <c r="J36" s="393"/>
      <c r="K36" s="395"/>
      <c r="L36" s="395"/>
      <c r="M36" s="405"/>
      <c r="N36" s="423"/>
      <c r="O36" s="422"/>
      <c r="P36" s="391"/>
      <c r="R36" s="393"/>
      <c r="S36" s="395"/>
      <c r="T36" s="395"/>
      <c r="U36" s="405"/>
      <c r="V36" s="423"/>
      <c r="W36" s="422"/>
      <c r="X36" s="391"/>
      <c r="Z36" s="393"/>
      <c r="AA36" s="395"/>
      <c r="AB36" s="395"/>
      <c r="AC36" s="405"/>
      <c r="AD36" s="423"/>
      <c r="AE36" s="422"/>
      <c r="AF36" s="391"/>
      <c r="AH36" s="393"/>
      <c r="AI36" s="395"/>
      <c r="AJ36" s="395"/>
      <c r="AK36" s="405"/>
      <c r="AL36" s="423"/>
      <c r="AM36" s="422"/>
      <c r="AN36" s="391"/>
    </row>
    <row r="37" spans="2:40" ht="42" x14ac:dyDescent="0.3">
      <c r="B37" s="393"/>
      <c r="C37" s="395"/>
      <c r="D37" s="395"/>
      <c r="E37" s="405" t="s">
        <v>902</v>
      </c>
      <c r="F37" s="421">
        <v>339857.33626121376</v>
      </c>
      <c r="G37" s="422"/>
      <c r="H37" s="391"/>
      <c r="J37" s="393"/>
      <c r="K37" s="395"/>
      <c r="L37" s="395"/>
      <c r="M37" s="405"/>
      <c r="N37" s="423"/>
      <c r="O37" s="422"/>
      <c r="P37" s="391"/>
      <c r="R37" s="393"/>
      <c r="S37" s="395"/>
      <c r="T37" s="395"/>
      <c r="U37" s="405"/>
      <c r="V37" s="423"/>
      <c r="W37" s="422"/>
      <c r="X37" s="391"/>
      <c r="Z37" s="393"/>
      <c r="AA37" s="395"/>
      <c r="AB37" s="395"/>
      <c r="AC37" s="405"/>
      <c r="AD37" s="423"/>
      <c r="AE37" s="422"/>
      <c r="AF37" s="391"/>
      <c r="AH37" s="393"/>
      <c r="AI37" s="395"/>
      <c r="AJ37" s="395"/>
      <c r="AK37" s="405"/>
      <c r="AL37" s="423"/>
      <c r="AM37" s="422"/>
      <c r="AN37" s="391"/>
    </row>
    <row r="38" spans="2:40" ht="56" x14ac:dyDescent="0.3">
      <c r="B38" s="393"/>
      <c r="C38" s="395"/>
      <c r="D38" s="395"/>
      <c r="E38" s="405" t="s">
        <v>903</v>
      </c>
      <c r="F38" s="421">
        <v>112754.11</v>
      </c>
      <c r="G38" s="422"/>
      <c r="H38" s="391"/>
      <c r="J38" s="393"/>
      <c r="K38" s="395"/>
      <c r="L38" s="395"/>
      <c r="M38" s="405"/>
      <c r="N38" s="423"/>
      <c r="O38" s="422"/>
      <c r="P38" s="391"/>
      <c r="R38" s="393"/>
      <c r="S38" s="395"/>
      <c r="T38" s="395"/>
      <c r="U38" s="405"/>
      <c r="V38" s="423"/>
      <c r="W38" s="422"/>
      <c r="X38" s="391"/>
      <c r="Z38" s="393"/>
      <c r="AA38" s="395"/>
      <c r="AB38" s="395"/>
      <c r="AC38" s="405"/>
      <c r="AD38" s="423"/>
      <c r="AE38" s="422"/>
      <c r="AF38" s="391"/>
      <c r="AH38" s="393"/>
      <c r="AI38" s="395"/>
      <c r="AJ38" s="395"/>
      <c r="AK38" s="405"/>
      <c r="AL38" s="423"/>
      <c r="AM38" s="422"/>
      <c r="AN38" s="391"/>
    </row>
    <row r="39" spans="2:40" ht="56" x14ac:dyDescent="0.3">
      <c r="B39" s="393"/>
      <c r="C39" s="395"/>
      <c r="D39" s="395"/>
      <c r="E39" s="405" t="s">
        <v>904</v>
      </c>
      <c r="F39" s="421">
        <v>136186.70595815292</v>
      </c>
      <c r="G39" s="422"/>
      <c r="H39" s="391"/>
      <c r="J39" s="393"/>
      <c r="K39" s="395"/>
      <c r="L39" s="395"/>
      <c r="M39" s="405"/>
      <c r="N39" s="423"/>
      <c r="O39" s="422"/>
      <c r="P39" s="391"/>
      <c r="R39" s="393"/>
      <c r="S39" s="395"/>
      <c r="T39" s="395"/>
      <c r="U39" s="405"/>
      <c r="V39" s="423"/>
      <c r="W39" s="422"/>
      <c r="X39" s="391"/>
      <c r="Z39" s="393"/>
      <c r="AA39" s="395"/>
      <c r="AB39" s="395"/>
      <c r="AC39" s="405"/>
      <c r="AD39" s="423"/>
      <c r="AE39" s="422"/>
      <c r="AF39" s="391"/>
      <c r="AH39" s="393"/>
      <c r="AI39" s="395"/>
      <c r="AJ39" s="395"/>
      <c r="AK39" s="405"/>
      <c r="AL39" s="423"/>
      <c r="AM39" s="422"/>
      <c r="AN39" s="391"/>
    </row>
    <row r="40" spans="2:40" ht="56" x14ac:dyDescent="0.3">
      <c r="B40" s="393"/>
      <c r="C40" s="395"/>
      <c r="D40" s="395"/>
      <c r="E40" s="405" t="s">
        <v>905</v>
      </c>
      <c r="F40" s="421">
        <v>44383.57</v>
      </c>
      <c r="G40" s="422"/>
      <c r="H40" s="391"/>
      <c r="J40" s="393"/>
      <c r="K40" s="395"/>
      <c r="L40" s="395"/>
      <c r="M40" s="405"/>
      <c r="N40" s="423"/>
      <c r="O40" s="422"/>
      <c r="P40" s="391"/>
      <c r="R40" s="393"/>
      <c r="S40" s="395"/>
      <c r="T40" s="395"/>
      <c r="U40" s="405"/>
      <c r="V40" s="423"/>
      <c r="W40" s="422"/>
      <c r="X40" s="391"/>
      <c r="Z40" s="393"/>
      <c r="AA40" s="395"/>
      <c r="AB40" s="395"/>
      <c r="AC40" s="405"/>
      <c r="AD40" s="423"/>
      <c r="AE40" s="422"/>
      <c r="AF40" s="391"/>
      <c r="AH40" s="393"/>
      <c r="AI40" s="395"/>
      <c r="AJ40" s="395"/>
      <c r="AK40" s="405"/>
      <c r="AL40" s="423"/>
      <c r="AM40" s="422"/>
      <c r="AN40" s="391"/>
    </row>
    <row r="41" spans="2:40" ht="42" x14ac:dyDescent="0.3">
      <c r="B41" s="393"/>
      <c r="C41" s="395"/>
      <c r="D41" s="395"/>
      <c r="E41" s="405" t="s">
        <v>906</v>
      </c>
      <c r="F41" s="421">
        <v>34933.33</v>
      </c>
      <c r="G41" s="422"/>
      <c r="H41" s="391"/>
      <c r="J41" s="393"/>
      <c r="K41" s="395"/>
      <c r="L41" s="395"/>
      <c r="M41" s="405"/>
      <c r="N41" s="423"/>
      <c r="O41" s="422"/>
      <c r="P41" s="391"/>
      <c r="R41" s="393"/>
      <c r="S41" s="395"/>
      <c r="T41" s="395"/>
      <c r="U41" s="405"/>
      <c r="V41" s="423"/>
      <c r="W41" s="422"/>
      <c r="X41" s="391"/>
      <c r="Z41" s="393"/>
      <c r="AA41" s="395"/>
      <c r="AB41" s="395"/>
      <c r="AC41" s="405"/>
      <c r="AD41" s="423"/>
      <c r="AE41" s="422"/>
      <c r="AF41" s="391"/>
      <c r="AH41" s="393"/>
      <c r="AI41" s="395"/>
      <c r="AJ41" s="395"/>
      <c r="AK41" s="405"/>
      <c r="AL41" s="423"/>
      <c r="AM41" s="422"/>
      <c r="AN41" s="391"/>
    </row>
    <row r="42" spans="2:40" ht="42" x14ac:dyDescent="0.3">
      <c r="B42" s="393"/>
      <c r="C42" s="395"/>
      <c r="D42" s="395"/>
      <c r="E42" s="405" t="s">
        <v>907</v>
      </c>
      <c r="F42" s="421">
        <v>15500</v>
      </c>
      <c r="G42" s="422"/>
      <c r="H42" s="391"/>
      <c r="J42" s="393"/>
      <c r="K42" s="395"/>
      <c r="L42" s="395"/>
      <c r="M42" s="405"/>
      <c r="N42" s="423"/>
      <c r="O42" s="422"/>
      <c r="P42" s="391"/>
      <c r="R42" s="393"/>
      <c r="S42" s="395"/>
      <c r="T42" s="395"/>
      <c r="U42" s="405"/>
      <c r="V42" s="423"/>
      <c r="W42" s="422"/>
      <c r="X42" s="391"/>
      <c r="Z42" s="393"/>
      <c r="AA42" s="395"/>
      <c r="AB42" s="395"/>
      <c r="AC42" s="405"/>
      <c r="AD42" s="423"/>
      <c r="AE42" s="422"/>
      <c r="AF42" s="391"/>
      <c r="AH42" s="393"/>
      <c r="AI42" s="395"/>
      <c r="AJ42" s="395"/>
      <c r="AK42" s="405"/>
      <c r="AL42" s="423"/>
      <c r="AM42" s="422"/>
      <c r="AN42" s="391"/>
    </row>
    <row r="43" spans="2:40" ht="33" customHeight="1" x14ac:dyDescent="0.3">
      <c r="B43" s="393"/>
      <c r="C43" s="395"/>
      <c r="D43" s="395"/>
      <c r="E43" s="408" t="s">
        <v>908</v>
      </c>
      <c r="F43" s="421">
        <v>20500</v>
      </c>
      <c r="G43" s="422"/>
      <c r="H43" s="391"/>
      <c r="J43" s="393"/>
      <c r="K43" s="395"/>
      <c r="L43" s="395"/>
      <c r="M43" s="405"/>
      <c r="N43" s="423"/>
      <c r="O43" s="422"/>
      <c r="P43" s="391"/>
      <c r="R43" s="393"/>
      <c r="S43" s="395"/>
      <c r="T43" s="395"/>
      <c r="U43" s="405"/>
      <c r="V43" s="423"/>
      <c r="W43" s="422"/>
      <c r="X43" s="391"/>
      <c r="Z43" s="393"/>
      <c r="AA43" s="395"/>
      <c r="AB43" s="395"/>
      <c r="AC43" s="405"/>
      <c r="AD43" s="423"/>
      <c r="AE43" s="422"/>
      <c r="AF43" s="391"/>
      <c r="AH43" s="393"/>
      <c r="AI43" s="395"/>
      <c r="AJ43" s="395"/>
      <c r="AK43" s="405"/>
      <c r="AL43" s="423"/>
      <c r="AM43" s="422"/>
      <c r="AN43" s="391"/>
    </row>
    <row r="44" spans="2:40" ht="14.5" thickBot="1" x14ac:dyDescent="0.35">
      <c r="B44" s="393"/>
      <c r="C44" s="395"/>
      <c r="D44" s="395"/>
      <c r="E44" s="408" t="s">
        <v>1032</v>
      </c>
      <c r="F44" s="421">
        <v>68509</v>
      </c>
      <c r="G44" s="422"/>
      <c r="H44" s="391"/>
      <c r="J44" s="393"/>
      <c r="K44" s="395"/>
      <c r="L44" s="395"/>
      <c r="M44" s="405"/>
      <c r="N44" s="423"/>
      <c r="O44" s="422"/>
      <c r="P44" s="391"/>
      <c r="R44" s="393"/>
      <c r="S44" s="395"/>
      <c r="T44" s="395"/>
      <c r="U44" s="405"/>
      <c r="V44" s="423"/>
      <c r="W44" s="422"/>
      <c r="X44" s="391"/>
      <c r="Z44" s="393"/>
      <c r="AA44" s="395"/>
      <c r="AB44" s="395"/>
      <c r="AC44" s="405"/>
      <c r="AD44" s="423"/>
      <c r="AE44" s="422"/>
      <c r="AF44" s="391"/>
      <c r="AH44" s="393"/>
      <c r="AI44" s="395"/>
      <c r="AJ44" s="395"/>
      <c r="AK44" s="405"/>
      <c r="AL44" s="423"/>
      <c r="AM44" s="422"/>
      <c r="AN44" s="391"/>
    </row>
    <row r="45" spans="2:40" ht="14.5" thickBot="1" x14ac:dyDescent="0.35">
      <c r="B45" s="393"/>
      <c r="C45" s="395"/>
      <c r="D45" s="395"/>
      <c r="E45" s="411" t="s">
        <v>265</v>
      </c>
      <c r="F45" s="424">
        <f>SUM(F33:F44)</f>
        <v>899121.00221936661</v>
      </c>
      <c r="G45" s="425"/>
      <c r="H45" s="391"/>
      <c r="J45" s="393"/>
      <c r="K45" s="395"/>
      <c r="L45" s="395"/>
      <c r="M45" s="411" t="s">
        <v>265</v>
      </c>
      <c r="N45" s="426">
        <f>SUM(N33:N44)</f>
        <v>0</v>
      </c>
      <c r="O45" s="425"/>
      <c r="P45" s="391"/>
      <c r="R45" s="393"/>
      <c r="S45" s="395"/>
      <c r="T45" s="395"/>
      <c r="U45" s="411" t="s">
        <v>265</v>
      </c>
      <c r="V45" s="426">
        <f>SUM(V33:V44)</f>
        <v>0</v>
      </c>
      <c r="W45" s="425"/>
      <c r="X45" s="391"/>
      <c r="Z45" s="393"/>
      <c r="AA45" s="395"/>
      <c r="AB45" s="395"/>
      <c r="AC45" s="411" t="s">
        <v>265</v>
      </c>
      <c r="AD45" s="426">
        <f>SUM(AD33:AD44)</f>
        <v>0</v>
      </c>
      <c r="AE45" s="425"/>
      <c r="AF45" s="391"/>
      <c r="AH45" s="393"/>
      <c r="AI45" s="395"/>
      <c r="AJ45" s="395"/>
      <c r="AK45" s="411" t="s">
        <v>265</v>
      </c>
      <c r="AL45" s="426">
        <f>SUM(AL33:AL44)</f>
        <v>0</v>
      </c>
      <c r="AM45" s="425"/>
      <c r="AN45" s="391"/>
    </row>
    <row r="46" spans="2:40" x14ac:dyDescent="0.3">
      <c r="B46" s="393"/>
      <c r="C46" s="395"/>
      <c r="D46" s="395"/>
      <c r="E46" s="392"/>
      <c r="F46" s="392"/>
      <c r="G46" s="392"/>
      <c r="H46" s="391"/>
      <c r="J46" s="393"/>
      <c r="K46" s="395"/>
      <c r="L46" s="395"/>
      <c r="M46" s="392"/>
      <c r="N46" s="392"/>
      <c r="O46" s="392"/>
      <c r="P46" s="391"/>
      <c r="R46" s="393"/>
      <c r="S46" s="395"/>
      <c r="T46" s="395"/>
      <c r="U46" s="392"/>
      <c r="V46" s="392"/>
      <c r="W46" s="392"/>
      <c r="X46" s="391"/>
      <c r="Z46" s="393"/>
      <c r="AA46" s="395"/>
      <c r="AB46" s="395"/>
      <c r="AC46" s="392"/>
      <c r="AD46" s="392"/>
      <c r="AE46" s="392"/>
      <c r="AF46" s="391"/>
      <c r="AH46" s="393"/>
      <c r="AI46" s="395"/>
      <c r="AJ46" s="395"/>
      <c r="AK46" s="392"/>
      <c r="AL46" s="392"/>
      <c r="AM46" s="392"/>
      <c r="AN46" s="391"/>
    </row>
    <row r="47" spans="2:40" ht="34.5" customHeight="1" thickBot="1" x14ac:dyDescent="0.35">
      <c r="B47" s="393"/>
      <c r="C47" s="506"/>
      <c r="D47" s="506"/>
      <c r="E47" s="506"/>
      <c r="F47" s="506"/>
      <c r="G47" s="427"/>
      <c r="H47" s="391"/>
      <c r="J47" s="393"/>
      <c r="K47" s="506"/>
      <c r="L47" s="506"/>
      <c r="M47" s="506"/>
      <c r="N47" s="506"/>
      <c r="O47" s="427"/>
      <c r="P47" s="391"/>
      <c r="R47" s="393"/>
      <c r="S47" s="506" t="s">
        <v>273</v>
      </c>
      <c r="T47" s="506"/>
      <c r="U47" s="506"/>
      <c r="V47" s="506"/>
      <c r="W47" s="427"/>
      <c r="X47" s="391"/>
      <c r="Z47" s="393"/>
      <c r="AA47" s="506" t="s">
        <v>273</v>
      </c>
      <c r="AB47" s="506"/>
      <c r="AC47" s="506"/>
      <c r="AD47" s="506"/>
      <c r="AE47" s="427"/>
      <c r="AF47" s="391"/>
      <c r="AH47" s="393"/>
      <c r="AI47" s="506" t="s">
        <v>273</v>
      </c>
      <c r="AJ47" s="506"/>
      <c r="AK47" s="506"/>
      <c r="AL47" s="506"/>
      <c r="AM47" s="427"/>
      <c r="AN47" s="391"/>
    </row>
    <row r="48" spans="2:40" ht="63.75" customHeight="1" thickBot="1" x14ac:dyDescent="0.35">
      <c r="B48" s="393"/>
      <c r="C48" s="506"/>
      <c r="D48" s="506"/>
      <c r="E48" s="523"/>
      <c r="F48" s="523"/>
      <c r="G48" s="392"/>
      <c r="H48" s="391"/>
      <c r="J48" s="393"/>
      <c r="K48" s="506"/>
      <c r="L48" s="506"/>
      <c r="M48" s="523"/>
      <c r="N48" s="523"/>
      <c r="O48" s="392"/>
      <c r="P48" s="391"/>
      <c r="R48" s="393"/>
      <c r="S48" s="506" t="s">
        <v>211</v>
      </c>
      <c r="T48" s="506"/>
      <c r="U48" s="518"/>
      <c r="V48" s="519"/>
      <c r="W48" s="392"/>
      <c r="X48" s="391"/>
      <c r="Z48" s="393"/>
      <c r="AA48" s="506" t="s">
        <v>211</v>
      </c>
      <c r="AB48" s="506"/>
      <c r="AC48" s="518"/>
      <c r="AD48" s="519"/>
      <c r="AE48" s="392"/>
      <c r="AF48" s="391"/>
      <c r="AH48" s="393"/>
      <c r="AI48" s="506" t="s">
        <v>211</v>
      </c>
      <c r="AJ48" s="506"/>
      <c r="AK48" s="518"/>
      <c r="AL48" s="519"/>
      <c r="AM48" s="392"/>
      <c r="AN48" s="391"/>
    </row>
    <row r="49" spans="2:40" ht="14.5" thickBot="1" x14ac:dyDescent="0.35">
      <c r="B49" s="393"/>
      <c r="C49" s="520"/>
      <c r="D49" s="520"/>
      <c r="E49" s="520"/>
      <c r="F49" s="520"/>
      <c r="G49" s="392"/>
      <c r="H49" s="391"/>
      <c r="J49" s="393"/>
      <c r="K49" s="520"/>
      <c r="L49" s="520"/>
      <c r="M49" s="520"/>
      <c r="N49" s="520"/>
      <c r="O49" s="392"/>
      <c r="P49" s="391"/>
      <c r="R49" s="393"/>
      <c r="S49" s="520"/>
      <c r="T49" s="520"/>
      <c r="U49" s="520"/>
      <c r="V49" s="520"/>
      <c r="W49" s="392"/>
      <c r="X49" s="391"/>
      <c r="Z49" s="393"/>
      <c r="AA49" s="520"/>
      <c r="AB49" s="520"/>
      <c r="AC49" s="520"/>
      <c r="AD49" s="520"/>
      <c r="AE49" s="392"/>
      <c r="AF49" s="391"/>
      <c r="AH49" s="393"/>
      <c r="AI49" s="520"/>
      <c r="AJ49" s="520"/>
      <c r="AK49" s="520"/>
      <c r="AL49" s="520"/>
      <c r="AM49" s="392"/>
      <c r="AN49" s="391"/>
    </row>
    <row r="50" spans="2:40" ht="58.9" customHeight="1" thickBot="1" x14ac:dyDescent="0.35">
      <c r="B50" s="393"/>
      <c r="C50" s="506"/>
      <c r="D50" s="506"/>
      <c r="E50" s="526"/>
      <c r="F50" s="526"/>
      <c r="G50" s="392"/>
      <c r="H50" s="391"/>
      <c r="J50" s="393"/>
      <c r="K50" s="506"/>
      <c r="L50" s="506"/>
      <c r="M50" s="526"/>
      <c r="N50" s="526"/>
      <c r="O50" s="392"/>
      <c r="P50" s="391"/>
      <c r="R50" s="393"/>
      <c r="S50" s="506" t="s">
        <v>212</v>
      </c>
      <c r="T50" s="506"/>
      <c r="U50" s="521"/>
      <c r="V50" s="522"/>
      <c r="W50" s="392"/>
      <c r="X50" s="391"/>
      <c r="Z50" s="393"/>
      <c r="AA50" s="506" t="s">
        <v>212</v>
      </c>
      <c r="AB50" s="506"/>
      <c r="AC50" s="521"/>
      <c r="AD50" s="522"/>
      <c r="AE50" s="392"/>
      <c r="AF50" s="391"/>
      <c r="AH50" s="393"/>
      <c r="AI50" s="506" t="s">
        <v>212</v>
      </c>
      <c r="AJ50" s="506"/>
      <c r="AK50" s="521"/>
      <c r="AL50" s="522"/>
      <c r="AM50" s="392"/>
      <c r="AN50" s="391"/>
    </row>
    <row r="51" spans="2:40" ht="16.149999999999999" customHeight="1" thickBot="1" x14ac:dyDescent="0.35">
      <c r="B51" s="393"/>
      <c r="C51" s="428"/>
      <c r="D51" s="428"/>
      <c r="E51" s="429"/>
      <c r="F51" s="429"/>
      <c r="G51" s="392"/>
      <c r="H51" s="391"/>
      <c r="J51" s="393"/>
      <c r="K51" s="428"/>
      <c r="L51" s="428"/>
      <c r="M51" s="429"/>
      <c r="N51" s="429"/>
      <c r="O51" s="392"/>
      <c r="P51" s="391"/>
      <c r="R51" s="393"/>
      <c r="S51" s="428"/>
      <c r="T51" s="428"/>
      <c r="U51" s="524"/>
      <c r="V51" s="524"/>
      <c r="W51" s="392"/>
      <c r="X51" s="391"/>
      <c r="Z51" s="393"/>
      <c r="AA51" s="428"/>
      <c r="AB51" s="428"/>
      <c r="AC51" s="306"/>
      <c r="AD51" s="306"/>
      <c r="AE51" s="392"/>
      <c r="AF51" s="391"/>
      <c r="AH51" s="393"/>
      <c r="AI51" s="428"/>
      <c r="AJ51" s="428"/>
      <c r="AK51" s="306"/>
      <c r="AL51" s="306"/>
      <c r="AM51" s="392"/>
      <c r="AN51" s="391"/>
    </row>
    <row r="52" spans="2:40" ht="100.15" customHeight="1" thickBot="1" x14ac:dyDescent="0.35">
      <c r="B52" s="393"/>
      <c r="C52" s="506"/>
      <c r="D52" s="506"/>
      <c r="E52" s="525"/>
      <c r="F52" s="525"/>
      <c r="G52" s="392"/>
      <c r="H52" s="391"/>
      <c r="J52" s="393"/>
      <c r="K52" s="506"/>
      <c r="L52" s="506"/>
      <c r="M52" s="525"/>
      <c r="N52" s="525"/>
      <c r="O52" s="392"/>
      <c r="P52" s="391"/>
      <c r="R52" s="393"/>
      <c r="S52" s="506" t="s">
        <v>213</v>
      </c>
      <c r="T52" s="506"/>
      <c r="U52" s="527"/>
      <c r="V52" s="528"/>
      <c r="W52" s="392"/>
      <c r="X52" s="391"/>
      <c r="Z52" s="393"/>
      <c r="AA52" s="506" t="s">
        <v>213</v>
      </c>
      <c r="AB52" s="506"/>
      <c r="AC52" s="527"/>
      <c r="AD52" s="528"/>
      <c r="AE52" s="392"/>
      <c r="AF52" s="391"/>
      <c r="AH52" s="393"/>
      <c r="AI52" s="506" t="s">
        <v>213</v>
      </c>
      <c r="AJ52" s="506"/>
      <c r="AK52" s="527"/>
      <c r="AL52" s="528"/>
      <c r="AM52" s="392"/>
      <c r="AN52" s="391"/>
    </row>
    <row r="53" spans="2:40" x14ac:dyDescent="0.3">
      <c r="B53" s="393"/>
      <c r="C53" s="395"/>
      <c r="D53" s="395"/>
      <c r="E53" s="392"/>
      <c r="F53" s="392"/>
      <c r="G53" s="392"/>
      <c r="H53" s="391"/>
      <c r="J53" s="393"/>
      <c r="K53" s="395"/>
      <c r="L53" s="395"/>
      <c r="M53" s="392"/>
      <c r="N53" s="392"/>
      <c r="O53" s="392"/>
      <c r="P53" s="391"/>
      <c r="R53" s="393"/>
      <c r="S53" s="395"/>
      <c r="T53" s="395"/>
      <c r="U53" s="392"/>
      <c r="V53" s="392"/>
      <c r="W53" s="392"/>
      <c r="X53" s="391"/>
      <c r="Z53" s="393"/>
      <c r="AA53" s="395"/>
      <c r="AB53" s="395"/>
      <c r="AC53" s="392"/>
      <c r="AD53" s="392"/>
      <c r="AE53" s="392"/>
      <c r="AF53" s="391"/>
      <c r="AH53" s="393"/>
      <c r="AI53" s="395"/>
      <c r="AJ53" s="395"/>
      <c r="AK53" s="392"/>
      <c r="AL53" s="392"/>
      <c r="AM53" s="392"/>
      <c r="AN53" s="391"/>
    </row>
    <row r="54" spans="2:40" ht="14.5" thickBot="1" x14ac:dyDescent="0.35">
      <c r="B54" s="430"/>
      <c r="C54" s="529"/>
      <c r="D54" s="529"/>
      <c r="E54" s="431"/>
      <c r="F54" s="432"/>
      <c r="G54" s="432"/>
      <c r="H54" s="433"/>
      <c r="J54" s="430"/>
      <c r="K54" s="529"/>
      <c r="L54" s="529"/>
      <c r="M54" s="431"/>
      <c r="N54" s="432"/>
      <c r="O54" s="432"/>
      <c r="P54" s="433"/>
      <c r="R54" s="430"/>
      <c r="S54" s="529"/>
      <c r="T54" s="529"/>
      <c r="U54" s="431"/>
      <c r="V54" s="432"/>
      <c r="W54" s="432"/>
      <c r="X54" s="433"/>
      <c r="Z54" s="430"/>
      <c r="AA54" s="529"/>
      <c r="AB54" s="529"/>
      <c r="AC54" s="431"/>
      <c r="AD54" s="432"/>
      <c r="AE54" s="432"/>
      <c r="AF54" s="433"/>
      <c r="AH54" s="430"/>
      <c r="AI54" s="529"/>
      <c r="AJ54" s="529"/>
      <c r="AK54" s="431"/>
      <c r="AL54" s="432"/>
      <c r="AM54" s="432"/>
      <c r="AN54" s="433"/>
    </row>
    <row r="55" spans="2:40" s="23" customFormat="1" ht="64.900000000000006" customHeight="1" x14ac:dyDescent="0.3">
      <c r="B55" s="434"/>
      <c r="C55" s="530"/>
      <c r="D55" s="530"/>
      <c r="E55" s="533"/>
      <c r="F55" s="533"/>
      <c r="G55" s="435"/>
    </row>
    <row r="56" spans="2:40" ht="59.25" customHeight="1" x14ac:dyDescent="0.3">
      <c r="B56" s="434"/>
      <c r="C56" s="534"/>
      <c r="D56" s="534"/>
      <c r="E56" s="534"/>
      <c r="F56" s="534"/>
      <c r="G56" s="534"/>
    </row>
    <row r="57" spans="2:40" ht="49.9" customHeight="1" x14ac:dyDescent="0.3">
      <c r="B57" s="434"/>
      <c r="C57" s="532"/>
      <c r="D57" s="532"/>
      <c r="E57" s="535"/>
      <c r="F57" s="535"/>
      <c r="G57" s="435"/>
    </row>
    <row r="58" spans="2:40" ht="100.15" customHeight="1" x14ac:dyDescent="0.3">
      <c r="B58" s="434"/>
      <c r="C58" s="532"/>
      <c r="D58" s="532"/>
      <c r="E58" s="531"/>
      <c r="F58" s="531"/>
      <c r="G58" s="435"/>
    </row>
    <row r="59" spans="2:40" x14ac:dyDescent="0.3">
      <c r="B59" s="434"/>
      <c r="C59" s="434"/>
      <c r="D59" s="434"/>
      <c r="E59" s="435"/>
      <c r="F59" s="435"/>
      <c r="G59" s="435"/>
    </row>
    <row r="60" spans="2:40" x14ac:dyDescent="0.3">
      <c r="B60" s="434"/>
      <c r="C60" s="530"/>
      <c r="D60" s="530"/>
      <c r="E60" s="435"/>
      <c r="F60" s="435"/>
      <c r="G60" s="435"/>
    </row>
    <row r="61" spans="2:40" ht="49.9" customHeight="1" x14ac:dyDescent="0.3">
      <c r="B61" s="434"/>
      <c r="C61" s="530"/>
      <c r="D61" s="530"/>
      <c r="E61" s="531"/>
      <c r="F61" s="531"/>
      <c r="G61" s="435"/>
    </row>
    <row r="62" spans="2:40" ht="100.15" customHeight="1" x14ac:dyDescent="0.3">
      <c r="B62" s="434"/>
      <c r="C62" s="532"/>
      <c r="D62" s="532"/>
      <c r="E62" s="531"/>
      <c r="F62" s="531"/>
      <c r="G62" s="435"/>
    </row>
    <row r="63" spans="2:40" x14ac:dyDescent="0.3">
      <c r="B63" s="434"/>
      <c r="C63" s="436"/>
      <c r="D63" s="434"/>
      <c r="E63" s="437"/>
      <c r="F63" s="435"/>
      <c r="G63" s="435"/>
    </row>
    <row r="64" spans="2:40" x14ac:dyDescent="0.3">
      <c r="B64" s="434"/>
      <c r="C64" s="436"/>
      <c r="D64" s="436"/>
      <c r="E64" s="437"/>
      <c r="F64" s="438"/>
      <c r="G64" s="438"/>
    </row>
  </sheetData>
  <mergeCells count="138">
    <mergeCell ref="C60:D60"/>
    <mergeCell ref="C61:D61"/>
    <mergeCell ref="E61:F61"/>
    <mergeCell ref="C62:D62"/>
    <mergeCell ref="E62:F62"/>
    <mergeCell ref="C55:D55"/>
    <mergeCell ref="E55:F55"/>
    <mergeCell ref="C56:G56"/>
    <mergeCell ref="C57:D57"/>
    <mergeCell ref="E57:F57"/>
    <mergeCell ref="C58:D58"/>
    <mergeCell ref="E58:F58"/>
    <mergeCell ref="AA52:AB52"/>
    <mergeCell ref="AC52:AD52"/>
    <mergeCell ref="AI52:AJ52"/>
    <mergeCell ref="AK52:AL52"/>
    <mergeCell ref="C54:D54"/>
    <mergeCell ref="K54:L54"/>
    <mergeCell ref="S54:T54"/>
    <mergeCell ref="AA54:AB54"/>
    <mergeCell ref="AI54:AJ54"/>
    <mergeCell ref="U51:V51"/>
    <mergeCell ref="C52:D52"/>
    <mergeCell ref="E52:F52"/>
    <mergeCell ref="K52:L52"/>
    <mergeCell ref="M52:N52"/>
    <mergeCell ref="S52:T52"/>
    <mergeCell ref="C50:D50"/>
    <mergeCell ref="E50:F50"/>
    <mergeCell ref="K50:L50"/>
    <mergeCell ref="M50:N50"/>
    <mergeCell ref="S50:T50"/>
    <mergeCell ref="U50:V50"/>
    <mergeCell ref="U52:V52"/>
    <mergeCell ref="AK48:AL48"/>
    <mergeCell ref="C49:F49"/>
    <mergeCell ref="K49:N49"/>
    <mergeCell ref="S49:V49"/>
    <mergeCell ref="AA49:AD49"/>
    <mergeCell ref="AI49:AL49"/>
    <mergeCell ref="AA50:AB50"/>
    <mergeCell ref="AC50:AD50"/>
    <mergeCell ref="AI50:AJ50"/>
    <mergeCell ref="AK50:AL50"/>
    <mergeCell ref="C48:D48"/>
    <mergeCell ref="E48:F48"/>
    <mergeCell ref="K48:L48"/>
    <mergeCell ref="M48:N48"/>
    <mergeCell ref="S48:T48"/>
    <mergeCell ref="U48:V48"/>
    <mergeCell ref="AA48:AB48"/>
    <mergeCell ref="AC48:AD48"/>
    <mergeCell ref="AI48:AJ48"/>
    <mergeCell ref="C32:D32"/>
    <mergeCell ref="K32:L32"/>
    <mergeCell ref="S32:T32"/>
    <mergeCell ref="AA32:AB32"/>
    <mergeCell ref="AI32:AJ32"/>
    <mergeCell ref="C47:F47"/>
    <mergeCell ref="K47:N47"/>
    <mergeCell ref="S47:V47"/>
    <mergeCell ref="AA47:AD47"/>
    <mergeCell ref="AI47:AL47"/>
    <mergeCell ref="C16:D16"/>
    <mergeCell ref="K16:L16"/>
    <mergeCell ref="S16:T16"/>
    <mergeCell ref="AA16:AB16"/>
    <mergeCell ref="AI16:AJ16"/>
    <mergeCell ref="C31:D31"/>
    <mergeCell ref="K31:L31"/>
    <mergeCell ref="S31:T31"/>
    <mergeCell ref="AA31:AB31"/>
    <mergeCell ref="AI31:AJ31"/>
    <mergeCell ref="C13:F13"/>
    <mergeCell ref="K13:N13"/>
    <mergeCell ref="S13:V13"/>
    <mergeCell ref="AA13:AD13"/>
    <mergeCell ref="AI13:AL13"/>
    <mergeCell ref="C15:D15"/>
    <mergeCell ref="K15:L15"/>
    <mergeCell ref="S15:T15"/>
    <mergeCell ref="AA15:AB15"/>
    <mergeCell ref="AI15:AJ15"/>
    <mergeCell ref="AK10:AL10"/>
    <mergeCell ref="C12:D12"/>
    <mergeCell ref="E12:F12"/>
    <mergeCell ref="K12:L12"/>
    <mergeCell ref="M12:N12"/>
    <mergeCell ref="S12:T12"/>
    <mergeCell ref="U12:V12"/>
    <mergeCell ref="AA12:AB12"/>
    <mergeCell ref="AC12:AD12"/>
    <mergeCell ref="AI12:AJ12"/>
    <mergeCell ref="AK12:AL12"/>
    <mergeCell ref="C10:D10"/>
    <mergeCell ref="E10:F10"/>
    <mergeCell ref="K10:L10"/>
    <mergeCell ref="M10:N10"/>
    <mergeCell ref="S10:T10"/>
    <mergeCell ref="U10:V10"/>
    <mergeCell ref="AA10:AB10"/>
    <mergeCell ref="AC10:AD10"/>
    <mergeCell ref="AI10:AJ10"/>
    <mergeCell ref="C8:F8"/>
    <mergeCell ref="K8:N8"/>
    <mergeCell ref="S8:V8"/>
    <mergeCell ref="AA8:AD8"/>
    <mergeCell ref="AI8:AL8"/>
    <mergeCell ref="C9:D9"/>
    <mergeCell ref="E9:F9"/>
    <mergeCell ref="K9:L9"/>
    <mergeCell ref="M9:N9"/>
    <mergeCell ref="S9:T9"/>
    <mergeCell ref="U9:V9"/>
    <mergeCell ref="AA9:AB9"/>
    <mergeCell ref="AC9:AD9"/>
    <mergeCell ref="AI9:AJ9"/>
    <mergeCell ref="AK9:AL9"/>
    <mergeCell ref="C5:F5"/>
    <mergeCell ref="K5:N5"/>
    <mergeCell ref="S5:V5"/>
    <mergeCell ref="AA5:AD5"/>
    <mergeCell ref="AI5:AL5"/>
    <mergeCell ref="C7:D7"/>
    <mergeCell ref="K7:L7"/>
    <mergeCell ref="S7:T7"/>
    <mergeCell ref="AA7:AB7"/>
    <mergeCell ref="AI7:AJ7"/>
    <mergeCell ref="C3:G3"/>
    <mergeCell ref="K3:O3"/>
    <mergeCell ref="S3:W3"/>
    <mergeCell ref="AA3:AE3"/>
    <mergeCell ref="AI3:AM3"/>
    <mergeCell ref="B4:F4"/>
    <mergeCell ref="J4:N4"/>
    <mergeCell ref="R4:V4"/>
    <mergeCell ref="Z4:AD4"/>
    <mergeCell ref="AH4:AL4"/>
  </mergeCells>
  <dataValidations count="2">
    <dataValidation type="whole" allowBlank="1" showInputMessage="1" showErrorMessage="1" sqref="E57 E50:E51 E9 M50:M51 M9 U50:U51 U9 AC50:AC51 AC9 AK50:AK51 AK9" xr:uid="{CE7F4D55-F22C-4740-9DDE-D8E4DF4CAF9F}">
      <formula1>-999999999</formula1>
      <formula2>999999999</formula2>
    </dataValidation>
    <dataValidation type="list" allowBlank="1" showInputMessage="1" showErrorMessage="1" sqref="E61" xr:uid="{A42EACEA-FCA3-43D6-A316-28EBAD3D2BE3}">
      <formula1>$J$67:$J$68</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49"/>
  <sheetViews>
    <sheetView tabSelected="1" topLeftCell="A8" workbookViewId="0">
      <selection activeCell="E23" sqref="E23"/>
    </sheetView>
  </sheetViews>
  <sheetFormatPr defaultColWidth="8.81640625" defaultRowHeight="14.5" x14ac:dyDescent="0.35"/>
  <cols>
    <col min="1" max="2" width="1.81640625" customWidth="1"/>
    <col min="3" max="3" width="38.81640625" customWidth="1"/>
    <col min="4" max="4" width="12" customWidth="1"/>
    <col min="5" max="5" width="36.6328125" customWidth="1"/>
    <col min="6" max="6" width="73" customWidth="1"/>
    <col min="7" max="7" width="2" customWidth="1"/>
    <col min="8" max="8" width="1.453125" customWidth="1"/>
  </cols>
  <sheetData>
    <row r="1" spans="2:7" ht="15" thickBot="1" x14ac:dyDescent="0.4"/>
    <row r="2" spans="2:7" ht="15" thickBot="1" x14ac:dyDescent="0.4">
      <c r="B2" s="72"/>
      <c r="C2" s="73"/>
      <c r="D2" s="73"/>
      <c r="E2" s="73"/>
      <c r="F2" s="73"/>
      <c r="G2" s="74"/>
    </row>
    <row r="3" spans="2:7" ht="20.5" thickBot="1" x14ac:dyDescent="0.45">
      <c r="B3" s="75"/>
      <c r="C3" s="553" t="s">
        <v>218</v>
      </c>
      <c r="D3" s="554"/>
      <c r="E3" s="554"/>
      <c r="F3" s="555"/>
      <c r="G3" s="49"/>
    </row>
    <row r="4" spans="2:7" x14ac:dyDescent="0.35">
      <c r="B4" s="547"/>
      <c r="C4" s="548"/>
      <c r="D4" s="548"/>
      <c r="E4" s="548"/>
      <c r="F4" s="548"/>
      <c r="G4" s="49"/>
    </row>
    <row r="5" spans="2:7" x14ac:dyDescent="0.35">
      <c r="B5" s="50"/>
      <c r="C5" s="549" t="s">
        <v>227</v>
      </c>
      <c r="D5" s="549"/>
      <c r="E5" s="52"/>
      <c r="F5" s="51"/>
      <c r="G5" s="49"/>
    </row>
    <row r="6" spans="2:7" ht="15" thickBot="1" x14ac:dyDescent="0.4">
      <c r="B6" s="50"/>
      <c r="C6" s="550" t="s">
        <v>280</v>
      </c>
      <c r="D6" s="550"/>
      <c r="E6" s="550"/>
      <c r="F6" s="550"/>
      <c r="G6" s="49"/>
    </row>
    <row r="7" spans="2:7" ht="28.5" thickBot="1" x14ac:dyDescent="0.4">
      <c r="B7" s="50"/>
      <c r="C7" s="27" t="s">
        <v>229</v>
      </c>
      <c r="D7" s="28" t="s">
        <v>228</v>
      </c>
      <c r="E7" s="543" t="s">
        <v>259</v>
      </c>
      <c r="F7" s="544"/>
      <c r="G7" s="49"/>
    </row>
    <row r="8" spans="2:7" ht="127.15" customHeight="1" x14ac:dyDescent="0.35">
      <c r="B8" s="50"/>
      <c r="C8" s="371" t="s">
        <v>1013</v>
      </c>
      <c r="D8" s="29" t="s">
        <v>858</v>
      </c>
      <c r="E8" s="564" t="s">
        <v>1011</v>
      </c>
      <c r="F8" s="565"/>
      <c r="G8" s="49"/>
    </row>
    <row r="9" spans="2:7" ht="46.5" customHeight="1" x14ac:dyDescent="0.35">
      <c r="B9" s="50"/>
      <c r="C9" s="30" t="s">
        <v>1014</v>
      </c>
      <c r="D9" s="30" t="s">
        <v>858</v>
      </c>
      <c r="E9" s="551" t="s">
        <v>1012</v>
      </c>
      <c r="F9" s="552"/>
      <c r="G9" s="49"/>
    </row>
    <row r="10" spans="2:7" ht="33" customHeight="1" x14ac:dyDescent="0.35">
      <c r="B10" s="50"/>
      <c r="C10" s="30" t="s">
        <v>1015</v>
      </c>
      <c r="D10" s="30" t="s">
        <v>857</v>
      </c>
      <c r="E10" s="551" t="s">
        <v>949</v>
      </c>
      <c r="F10" s="552"/>
      <c r="G10" s="49"/>
    </row>
    <row r="11" spans="2:7" ht="98.5" customHeight="1" x14ac:dyDescent="0.35">
      <c r="B11" s="50"/>
      <c r="C11" s="30" t="s">
        <v>1016</v>
      </c>
      <c r="D11" s="30" t="s">
        <v>858</v>
      </c>
      <c r="E11" s="539" t="s">
        <v>995</v>
      </c>
      <c r="F11" s="540"/>
      <c r="G11" s="49"/>
    </row>
    <row r="12" spans="2:7" ht="77.25" customHeight="1" x14ac:dyDescent="0.35">
      <c r="B12" s="50"/>
      <c r="C12" s="30" t="s">
        <v>1017</v>
      </c>
      <c r="D12" s="30" t="s">
        <v>858</v>
      </c>
      <c r="E12" s="551" t="s">
        <v>950</v>
      </c>
      <c r="F12" s="552"/>
      <c r="G12" s="49"/>
    </row>
    <row r="13" spans="2:7" ht="91.5" customHeight="1" x14ac:dyDescent="0.35">
      <c r="B13" s="50"/>
      <c r="C13" s="30" t="s">
        <v>1018</v>
      </c>
      <c r="D13" s="30" t="s">
        <v>858</v>
      </c>
      <c r="E13" s="551" t="s">
        <v>951</v>
      </c>
      <c r="F13" s="552"/>
      <c r="G13" s="49"/>
    </row>
    <row r="14" spans="2:7" ht="226.5" customHeight="1" thickBot="1" x14ac:dyDescent="0.4">
      <c r="B14" s="50"/>
      <c r="C14" s="31" t="s">
        <v>1019</v>
      </c>
      <c r="D14" s="30" t="s">
        <v>915</v>
      </c>
      <c r="E14" s="539" t="s">
        <v>977</v>
      </c>
      <c r="F14" s="540"/>
      <c r="G14" s="49"/>
    </row>
    <row r="15" spans="2:7" ht="63" customHeight="1" x14ac:dyDescent="0.35">
      <c r="B15" s="50"/>
      <c r="C15" s="30" t="s">
        <v>1020</v>
      </c>
      <c r="D15" s="30" t="s">
        <v>857</v>
      </c>
      <c r="E15" s="539" t="s">
        <v>1021</v>
      </c>
      <c r="F15" s="540"/>
      <c r="G15" s="49"/>
    </row>
    <row r="16" spans="2:7" x14ac:dyDescent="0.35">
      <c r="B16" s="50"/>
      <c r="C16" s="51"/>
      <c r="D16" s="51"/>
      <c r="E16" s="51"/>
      <c r="F16" s="51"/>
      <c r="G16" s="49"/>
    </row>
    <row r="17" spans="2:8" x14ac:dyDescent="0.35">
      <c r="B17" s="50"/>
      <c r="C17" s="537" t="s">
        <v>243</v>
      </c>
      <c r="D17" s="537"/>
      <c r="E17" s="537"/>
      <c r="F17" s="537"/>
      <c r="G17" s="49"/>
    </row>
    <row r="18" spans="2:8" ht="15" thickBot="1" x14ac:dyDescent="0.4">
      <c r="B18" s="50"/>
      <c r="C18" s="538" t="s">
        <v>257</v>
      </c>
      <c r="D18" s="538"/>
      <c r="E18" s="538"/>
      <c r="F18" s="538"/>
      <c r="G18" s="49"/>
    </row>
    <row r="19" spans="2:8" ht="28.5" thickBot="1" x14ac:dyDescent="0.4">
      <c r="B19" s="50"/>
      <c r="C19" s="27" t="s">
        <v>229</v>
      </c>
      <c r="D19" s="28" t="s">
        <v>228</v>
      </c>
      <c r="E19" s="543" t="s">
        <v>259</v>
      </c>
      <c r="F19" s="544"/>
      <c r="G19" s="49"/>
    </row>
    <row r="20" spans="2:8" ht="107.25" customHeight="1" x14ac:dyDescent="0.35">
      <c r="B20" s="50"/>
      <c r="C20" s="329" t="s">
        <v>1022</v>
      </c>
      <c r="D20" s="329" t="s">
        <v>858</v>
      </c>
      <c r="E20" s="545" t="s">
        <v>1024</v>
      </c>
      <c r="F20" s="546"/>
      <c r="G20" s="49"/>
    </row>
    <row r="21" spans="2:8" ht="183.75" customHeight="1" thickBot="1" x14ac:dyDescent="0.4">
      <c r="B21" s="50"/>
      <c r="C21" s="31" t="s">
        <v>1023</v>
      </c>
      <c r="D21" s="31" t="s">
        <v>915</v>
      </c>
      <c r="E21" s="541" t="s">
        <v>1025</v>
      </c>
      <c r="F21" s="542"/>
      <c r="G21" s="49"/>
    </row>
    <row r="22" spans="2:8" x14ac:dyDescent="0.35">
      <c r="B22" s="50"/>
      <c r="C22" s="51"/>
      <c r="D22" s="51"/>
      <c r="E22" s="51"/>
      <c r="F22" s="51"/>
      <c r="G22" s="49"/>
    </row>
    <row r="23" spans="2:8" x14ac:dyDescent="0.35">
      <c r="B23" s="50"/>
      <c r="C23" s="51"/>
      <c r="D23" s="51"/>
      <c r="E23" s="51"/>
      <c r="F23" s="51"/>
      <c r="G23" s="49"/>
    </row>
    <row r="24" spans="2:8" ht="31.5" customHeight="1" x14ac:dyDescent="0.35">
      <c r="B24" s="50"/>
      <c r="C24" s="536" t="s">
        <v>242</v>
      </c>
      <c r="D24" s="536"/>
      <c r="E24" s="536"/>
      <c r="F24" s="536"/>
      <c r="G24" s="49"/>
    </row>
    <row r="25" spans="2:8" ht="15" thickBot="1" x14ac:dyDescent="0.4">
      <c r="B25" s="50"/>
      <c r="C25" s="550" t="s">
        <v>260</v>
      </c>
      <c r="D25" s="550"/>
      <c r="E25" s="568"/>
      <c r="F25" s="568"/>
      <c r="G25" s="49"/>
    </row>
    <row r="26" spans="2:8" ht="100.15" customHeight="1" thickBot="1" x14ac:dyDescent="0.4">
      <c r="B26" s="50"/>
      <c r="C26" s="561" t="s">
        <v>18</v>
      </c>
      <c r="D26" s="562"/>
      <c r="E26" s="562"/>
      <c r="F26" s="563"/>
      <c r="G26" s="49"/>
    </row>
    <row r="27" spans="2:8" ht="15" thickBot="1" x14ac:dyDescent="0.4">
      <c r="B27" s="293"/>
      <c r="C27" s="570"/>
      <c r="D27" s="571"/>
      <c r="E27" s="570"/>
      <c r="F27" s="571"/>
      <c r="G27" s="53"/>
      <c r="H27" s="295"/>
    </row>
    <row r="28" spans="2:8" ht="15" customHeight="1" x14ac:dyDescent="0.35">
      <c r="B28" s="294"/>
      <c r="C28" s="567"/>
      <c r="D28" s="567"/>
      <c r="E28" s="567"/>
      <c r="F28" s="567"/>
      <c r="G28" s="294"/>
    </row>
    <row r="29" spans="2:8" x14ac:dyDescent="0.35">
      <c r="B29" s="8"/>
      <c r="C29" s="567"/>
      <c r="D29" s="567"/>
      <c r="E29" s="567"/>
      <c r="F29" s="567"/>
      <c r="G29" s="8"/>
    </row>
    <row r="30" spans="2:8" x14ac:dyDescent="0.35">
      <c r="B30" s="8"/>
      <c r="C30" s="569"/>
      <c r="D30" s="569"/>
      <c r="E30" s="569"/>
      <c r="F30" s="569"/>
      <c r="G30" s="8"/>
    </row>
    <row r="31" spans="2:8" x14ac:dyDescent="0.35">
      <c r="B31" s="8"/>
      <c r="C31" s="8"/>
      <c r="D31" s="8"/>
      <c r="E31" s="8"/>
      <c r="F31" s="8"/>
      <c r="G31" s="8"/>
    </row>
    <row r="32" spans="2:8" x14ac:dyDescent="0.35">
      <c r="B32" s="8"/>
      <c r="C32" s="8"/>
      <c r="D32" s="8"/>
      <c r="E32" s="8"/>
      <c r="F32" s="8"/>
      <c r="G32" s="8"/>
    </row>
    <row r="33" spans="2:7" x14ac:dyDescent="0.35">
      <c r="B33" s="8"/>
      <c r="C33" s="556"/>
      <c r="D33" s="556"/>
      <c r="E33" s="7"/>
      <c r="F33" s="8"/>
      <c r="G33" s="8"/>
    </row>
    <row r="34" spans="2:7" x14ac:dyDescent="0.35">
      <c r="B34" s="8"/>
      <c r="C34" s="556"/>
      <c r="D34" s="556"/>
      <c r="E34" s="7"/>
      <c r="F34" s="8"/>
      <c r="G34" s="8"/>
    </row>
    <row r="35" spans="2:7" x14ac:dyDescent="0.35">
      <c r="B35" s="8"/>
      <c r="C35" s="566"/>
      <c r="D35" s="566"/>
      <c r="E35" s="566"/>
      <c r="F35" s="566"/>
      <c r="G35" s="8"/>
    </row>
    <row r="36" spans="2:7" x14ac:dyDescent="0.35">
      <c r="B36" s="8"/>
      <c r="C36" s="559"/>
      <c r="D36" s="559"/>
      <c r="E36" s="560"/>
      <c r="F36" s="560"/>
      <c r="G36" s="8"/>
    </row>
    <row r="37" spans="2:7" x14ac:dyDescent="0.35">
      <c r="B37" s="8"/>
      <c r="C37" s="559"/>
      <c r="D37" s="559"/>
      <c r="E37" s="557"/>
      <c r="F37" s="557"/>
      <c r="G37" s="8"/>
    </row>
    <row r="38" spans="2:7" x14ac:dyDescent="0.35">
      <c r="B38" s="8"/>
      <c r="C38" s="8"/>
      <c r="D38" s="8"/>
      <c r="E38" s="8"/>
      <c r="F38" s="8"/>
      <c r="G38" s="8"/>
    </row>
    <row r="39" spans="2:7" x14ac:dyDescent="0.35">
      <c r="B39" s="8"/>
      <c r="C39" s="556"/>
      <c r="D39" s="556"/>
      <c r="E39" s="7"/>
      <c r="F39" s="8"/>
      <c r="G39" s="8"/>
    </row>
    <row r="40" spans="2:7" x14ac:dyDescent="0.35">
      <c r="B40" s="8"/>
      <c r="C40" s="556"/>
      <c r="D40" s="556"/>
      <c r="E40" s="558"/>
      <c r="F40" s="558"/>
      <c r="G40" s="8"/>
    </row>
    <row r="41" spans="2:7" x14ac:dyDescent="0.35">
      <c r="B41" s="8"/>
      <c r="C41" s="7"/>
      <c r="D41" s="7"/>
      <c r="E41" s="7"/>
      <c r="F41" s="7"/>
      <c r="G41" s="8"/>
    </row>
    <row r="42" spans="2:7" x14ac:dyDescent="0.35">
      <c r="B42" s="8"/>
      <c r="C42" s="559"/>
      <c r="D42" s="559"/>
      <c r="E42" s="560"/>
      <c r="F42" s="560"/>
      <c r="G42" s="8"/>
    </row>
    <row r="43" spans="2:7" x14ac:dyDescent="0.35">
      <c r="B43" s="8"/>
      <c r="C43" s="559"/>
      <c r="D43" s="559"/>
      <c r="E43" s="557"/>
      <c r="F43" s="557"/>
      <c r="G43" s="8"/>
    </row>
    <row r="44" spans="2:7" x14ac:dyDescent="0.35">
      <c r="B44" s="8"/>
      <c r="C44" s="8"/>
      <c r="D44" s="8"/>
      <c r="E44" s="8"/>
      <c r="F44" s="8"/>
      <c r="G44" s="8"/>
    </row>
    <row r="45" spans="2:7" x14ac:dyDescent="0.35">
      <c r="B45" s="8"/>
      <c r="C45" s="556"/>
      <c r="D45" s="556"/>
      <c r="E45" s="8"/>
      <c r="F45" s="8"/>
      <c r="G45" s="8"/>
    </row>
    <row r="46" spans="2:7" x14ac:dyDescent="0.35">
      <c r="B46" s="8"/>
      <c r="C46" s="556"/>
      <c r="D46" s="556"/>
      <c r="E46" s="557"/>
      <c r="F46" s="557"/>
      <c r="G46" s="8"/>
    </row>
    <row r="47" spans="2:7" x14ac:dyDescent="0.35">
      <c r="B47" s="8"/>
      <c r="C47" s="559"/>
      <c r="D47" s="559"/>
      <c r="E47" s="557"/>
      <c r="F47" s="557"/>
      <c r="G47" s="8"/>
    </row>
    <row r="48" spans="2:7" x14ac:dyDescent="0.35">
      <c r="B48" s="8"/>
      <c r="C48" s="9"/>
      <c r="D48" s="8"/>
      <c r="E48" s="9"/>
      <c r="F48" s="8"/>
      <c r="G48" s="8"/>
    </row>
    <row r="49" spans="2:7" x14ac:dyDescent="0.35">
      <c r="B49" s="8"/>
      <c r="C49" s="9"/>
      <c r="D49" s="9"/>
      <c r="E49" s="9"/>
      <c r="F49" s="9"/>
      <c r="G49" s="10"/>
    </row>
  </sheetData>
  <mergeCells count="49">
    <mergeCell ref="E28:F28"/>
    <mergeCell ref="C29:D29"/>
    <mergeCell ref="E29:F29"/>
    <mergeCell ref="C37:D37"/>
    <mergeCell ref="E25:F25"/>
    <mergeCell ref="C30:D30"/>
    <mergeCell ref="E30:F30"/>
    <mergeCell ref="C27:D27"/>
    <mergeCell ref="E27:F27"/>
    <mergeCell ref="C28:D28"/>
    <mergeCell ref="C47:D47"/>
    <mergeCell ref="E47:F47"/>
    <mergeCell ref="C43:D43"/>
    <mergeCell ref="E43:F43"/>
    <mergeCell ref="C33:D33"/>
    <mergeCell ref="C34:D34"/>
    <mergeCell ref="E37:F37"/>
    <mergeCell ref="C39:D39"/>
    <mergeCell ref="C35:F35"/>
    <mergeCell ref="C36:D36"/>
    <mergeCell ref="E12:F12"/>
    <mergeCell ref="E13:F13"/>
    <mergeCell ref="C3:F3"/>
    <mergeCell ref="C45:D45"/>
    <mergeCell ref="C46:D46"/>
    <mergeCell ref="E46:F46"/>
    <mergeCell ref="C40:D40"/>
    <mergeCell ref="E40:F40"/>
    <mergeCell ref="C42:D42"/>
    <mergeCell ref="E42:F42"/>
    <mergeCell ref="C26:F26"/>
    <mergeCell ref="C25:D25"/>
    <mergeCell ref="E8:F8"/>
    <mergeCell ref="E9:F9"/>
    <mergeCell ref="E10:F10"/>
    <mergeCell ref="E36:F36"/>
    <mergeCell ref="B4:F4"/>
    <mergeCell ref="C5:D5"/>
    <mergeCell ref="C6:F6"/>
    <mergeCell ref="E7:F7"/>
    <mergeCell ref="E11:F11"/>
    <mergeCell ref="C24:F24"/>
    <mergeCell ref="C17:F17"/>
    <mergeCell ref="C18:F18"/>
    <mergeCell ref="E14:F14"/>
    <mergeCell ref="E15:F15"/>
    <mergeCell ref="E21:F21"/>
    <mergeCell ref="E19:F19"/>
    <mergeCell ref="E20:F20"/>
  </mergeCells>
  <dataValidations disablePrompts="1" count="2">
    <dataValidation type="whole" allowBlank="1" showInputMessage="1" showErrorMessage="1" sqref="E42 E36" xr:uid="{00000000-0002-0000-0300-000000000000}">
      <formula1>-999999999</formula1>
      <formula2>999999999</formula2>
    </dataValidation>
    <dataValidation type="list" allowBlank="1" showInputMessage="1" showErrorMessage="1" sqref="E46" xr:uid="{00000000-0002-0000-0300-000001000000}">
      <formula1>$K$53:$K$54</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B1:U71"/>
  <sheetViews>
    <sheetView topLeftCell="A25" zoomScale="80" zoomScaleNormal="80" workbookViewId="0">
      <selection activeCell="E33" sqref="E33"/>
    </sheetView>
  </sheetViews>
  <sheetFormatPr defaultColWidth="9.1796875" defaultRowHeight="14.5" x14ac:dyDescent="0.35"/>
  <cols>
    <col min="1" max="2" width="1.81640625" style="195" customWidth="1"/>
    <col min="3" max="3" width="45.54296875" style="195" customWidth="1"/>
    <col min="4" max="4" width="33.81640625" style="195" customWidth="1"/>
    <col min="5" max="6" width="38.453125" style="195" customWidth="1"/>
    <col min="7" max="7" width="60.453125" style="195" customWidth="1"/>
    <col min="8" max="8" width="24" style="195" customWidth="1"/>
    <col min="9" max="9" width="25.54296875" style="195" customWidth="1"/>
    <col min="10" max="10" width="64" style="195" customWidth="1"/>
    <col min="11" max="11" width="24.6328125" style="195" customWidth="1"/>
    <col min="12" max="12" width="24.453125" style="195" customWidth="1"/>
    <col min="13" max="14" width="2" style="195" customWidth="1"/>
    <col min="15" max="16384" width="9.1796875" style="195"/>
  </cols>
  <sheetData>
    <row r="1" spans="2:14" ht="15" thickBot="1" x14ac:dyDescent="0.4"/>
    <row r="2" spans="2:14" ht="15" thickBot="1" x14ac:dyDescent="0.4">
      <c r="B2" s="225"/>
      <c r="C2" s="224"/>
      <c r="D2" s="224"/>
      <c r="E2" s="224"/>
      <c r="F2" s="224"/>
      <c r="G2" s="224"/>
      <c r="H2" s="224"/>
      <c r="I2" s="224"/>
      <c r="J2" s="224"/>
      <c r="K2" s="224"/>
      <c r="L2" s="224"/>
      <c r="M2" s="223"/>
      <c r="N2" s="196"/>
    </row>
    <row r="3" spans="2:14" s="335" customFormat="1" ht="20.5" thickBot="1" x14ac:dyDescent="0.45">
      <c r="B3" s="75"/>
      <c r="C3" s="616" t="s">
        <v>704</v>
      </c>
      <c r="D3" s="617"/>
      <c r="E3" s="617"/>
      <c r="F3" s="617"/>
      <c r="G3" s="618"/>
      <c r="H3" s="338"/>
      <c r="I3" s="338"/>
      <c r="J3" s="338"/>
      <c r="K3" s="338"/>
      <c r="L3" s="338"/>
      <c r="M3" s="222"/>
      <c r="N3" s="132"/>
    </row>
    <row r="4" spans="2:14" s="335" customFormat="1" x14ac:dyDescent="0.35">
      <c r="B4" s="75"/>
      <c r="C4" s="338"/>
      <c r="D4" s="338"/>
      <c r="E4" s="338"/>
      <c r="F4" s="338"/>
      <c r="G4" s="338"/>
      <c r="H4" s="338"/>
      <c r="I4" s="338"/>
      <c r="J4" s="338"/>
      <c r="K4" s="338"/>
      <c r="L4" s="338"/>
      <c r="M4" s="222"/>
      <c r="N4" s="132"/>
    </row>
    <row r="5" spans="2:14" x14ac:dyDescent="0.35">
      <c r="B5" s="201"/>
      <c r="C5" s="339"/>
      <c r="D5" s="339"/>
      <c r="E5" s="339"/>
      <c r="F5" s="339"/>
      <c r="G5" s="339"/>
      <c r="H5" s="339"/>
      <c r="I5" s="339"/>
      <c r="J5" s="339"/>
      <c r="K5" s="339"/>
      <c r="L5" s="339"/>
      <c r="M5" s="202"/>
      <c r="N5" s="196"/>
    </row>
    <row r="6" spans="2:14" x14ac:dyDescent="0.35">
      <c r="B6" s="201"/>
      <c r="C6" s="340" t="s">
        <v>703</v>
      </c>
      <c r="D6" s="339"/>
      <c r="E6" s="339"/>
      <c r="F6" s="339"/>
      <c r="G6" s="339"/>
      <c r="H6" s="339"/>
      <c r="I6" s="339"/>
      <c r="J6" s="339"/>
      <c r="K6" s="339"/>
      <c r="L6" s="339"/>
      <c r="M6" s="202"/>
      <c r="N6" s="196"/>
    </row>
    <row r="7" spans="2:14" ht="15" thickBot="1" x14ac:dyDescent="0.4">
      <c r="B7" s="201"/>
      <c r="C7" s="339"/>
      <c r="D7" s="339"/>
      <c r="E7" s="339"/>
      <c r="F7" s="339"/>
      <c r="G7" s="339"/>
      <c r="H7" s="339"/>
      <c r="I7" s="339"/>
      <c r="J7" s="339"/>
      <c r="K7" s="339"/>
      <c r="L7" s="339"/>
      <c r="M7" s="202"/>
      <c r="N7" s="196"/>
    </row>
    <row r="8" spans="2:14" ht="51" customHeight="1" thickBot="1" x14ac:dyDescent="0.4">
      <c r="B8" s="201"/>
      <c r="C8" s="341" t="s">
        <v>789</v>
      </c>
      <c r="D8" s="585"/>
      <c r="E8" s="585"/>
      <c r="F8" s="585"/>
      <c r="G8" s="586"/>
      <c r="H8" s="339"/>
      <c r="I8" s="339"/>
      <c r="J8" s="339"/>
      <c r="K8" s="339"/>
      <c r="L8" s="339"/>
      <c r="M8" s="202"/>
      <c r="N8" s="196"/>
    </row>
    <row r="9" spans="2:14" ht="15" thickBot="1" x14ac:dyDescent="0.4">
      <c r="B9" s="201"/>
      <c r="C9" s="339"/>
      <c r="D9" s="339"/>
      <c r="E9" s="339"/>
      <c r="F9" s="339"/>
      <c r="G9" s="339"/>
      <c r="H9" s="339"/>
      <c r="I9" s="339"/>
      <c r="J9" s="339"/>
      <c r="K9" s="339"/>
      <c r="L9" s="339"/>
      <c r="M9" s="202"/>
      <c r="N9" s="196"/>
    </row>
    <row r="10" spans="2:14" ht="84" x14ac:dyDescent="0.35">
      <c r="B10" s="201"/>
      <c r="C10" s="342" t="s">
        <v>790</v>
      </c>
      <c r="D10" s="343" t="s">
        <v>791</v>
      </c>
      <c r="E10" s="343" t="s">
        <v>792</v>
      </c>
      <c r="F10" s="343" t="s">
        <v>702</v>
      </c>
      <c r="G10" s="343" t="s">
        <v>793</v>
      </c>
      <c r="H10" s="343" t="s">
        <v>794</v>
      </c>
      <c r="I10" s="343" t="s">
        <v>701</v>
      </c>
      <c r="J10" s="343" t="s">
        <v>795</v>
      </c>
      <c r="K10" s="343" t="s">
        <v>796</v>
      </c>
      <c r="L10" s="344" t="s">
        <v>797</v>
      </c>
      <c r="M10" s="202"/>
      <c r="N10" s="205"/>
    </row>
    <row r="11" spans="2:14" ht="31.15" customHeight="1" x14ac:dyDescent="0.35">
      <c r="B11" s="201"/>
      <c r="C11" s="345" t="s">
        <v>700</v>
      </c>
      <c r="D11" s="346"/>
      <c r="E11" s="346"/>
      <c r="F11" s="347" t="s">
        <v>861</v>
      </c>
      <c r="G11" s="347" t="s">
        <v>861</v>
      </c>
      <c r="H11" s="347" t="s">
        <v>952</v>
      </c>
      <c r="I11" s="347" t="s">
        <v>952</v>
      </c>
      <c r="J11" s="347" t="s">
        <v>956</v>
      </c>
      <c r="K11" s="347"/>
      <c r="L11" s="348"/>
      <c r="M11" s="206"/>
      <c r="N11" s="205"/>
    </row>
    <row r="12" spans="2:14" ht="197.25" customHeight="1" x14ac:dyDescent="0.35">
      <c r="B12" s="201"/>
      <c r="C12" s="345" t="s">
        <v>699</v>
      </c>
      <c r="D12" s="346"/>
      <c r="E12" s="346"/>
      <c r="F12" s="347" t="s">
        <v>924</v>
      </c>
      <c r="G12" s="347" t="s">
        <v>925</v>
      </c>
      <c r="H12" s="347" t="s">
        <v>952</v>
      </c>
      <c r="I12" s="347" t="s">
        <v>952</v>
      </c>
      <c r="J12" s="347" t="s">
        <v>936</v>
      </c>
      <c r="K12" s="347"/>
      <c r="L12" s="348"/>
      <c r="M12" s="206"/>
      <c r="N12" s="205"/>
    </row>
    <row r="13" spans="2:14" ht="110.25" customHeight="1" x14ac:dyDescent="0.35">
      <c r="B13" s="201"/>
      <c r="C13" s="345" t="s">
        <v>698</v>
      </c>
      <c r="D13" s="346"/>
      <c r="E13" s="346"/>
      <c r="F13" s="376" t="s">
        <v>955</v>
      </c>
      <c r="G13" s="347" t="s">
        <v>933</v>
      </c>
      <c r="H13" s="347" t="s">
        <v>952</v>
      </c>
      <c r="I13" s="347" t="s">
        <v>952</v>
      </c>
      <c r="J13" s="347" t="s">
        <v>934</v>
      </c>
      <c r="K13" s="347"/>
      <c r="L13" s="348"/>
      <c r="M13" s="206"/>
      <c r="N13" s="205"/>
    </row>
    <row r="14" spans="2:14" ht="20.149999999999999" customHeight="1" x14ac:dyDescent="0.35">
      <c r="B14" s="201"/>
      <c r="C14" s="345" t="s">
        <v>697</v>
      </c>
      <c r="D14" s="346"/>
      <c r="E14" s="346"/>
      <c r="F14" s="347" t="s">
        <v>861</v>
      </c>
      <c r="G14" s="347" t="s">
        <v>861</v>
      </c>
      <c r="H14" s="347" t="s">
        <v>952</v>
      </c>
      <c r="I14" s="347" t="s">
        <v>952</v>
      </c>
      <c r="J14" s="347" t="s">
        <v>956</v>
      </c>
      <c r="K14" s="347"/>
      <c r="L14" s="348"/>
      <c r="M14" s="206"/>
      <c r="N14" s="205"/>
    </row>
    <row r="15" spans="2:14" ht="226.5" customHeight="1" x14ac:dyDescent="0.35">
      <c r="B15" s="201"/>
      <c r="C15" s="345" t="s">
        <v>696</v>
      </c>
      <c r="D15" s="346"/>
      <c r="E15" s="346"/>
      <c r="F15" s="347" t="s">
        <v>953</v>
      </c>
      <c r="G15" s="347" t="s">
        <v>931</v>
      </c>
      <c r="H15" s="347" t="s">
        <v>952</v>
      </c>
      <c r="I15" s="347" t="s">
        <v>952</v>
      </c>
      <c r="J15" s="347" t="s">
        <v>932</v>
      </c>
      <c r="K15" s="347"/>
      <c r="L15" s="348"/>
      <c r="M15" s="206"/>
      <c r="N15" s="205"/>
    </row>
    <row r="16" spans="2:14" ht="20.149999999999999" customHeight="1" x14ac:dyDescent="0.35">
      <c r="B16" s="201"/>
      <c r="C16" s="345" t="s">
        <v>695</v>
      </c>
      <c r="D16" s="346"/>
      <c r="E16" s="346"/>
      <c r="F16" s="347" t="s">
        <v>861</v>
      </c>
      <c r="G16" s="347" t="s">
        <v>861</v>
      </c>
      <c r="H16" s="347" t="s">
        <v>952</v>
      </c>
      <c r="I16" s="347" t="s">
        <v>952</v>
      </c>
      <c r="J16" s="347" t="s">
        <v>956</v>
      </c>
      <c r="K16" s="347"/>
      <c r="L16" s="348"/>
      <c r="M16" s="206"/>
      <c r="N16" s="205"/>
    </row>
    <row r="17" spans="2:14" ht="196.5" customHeight="1" x14ac:dyDescent="0.35">
      <c r="B17" s="201"/>
      <c r="C17" s="345" t="s">
        <v>694</v>
      </c>
      <c r="D17" s="346"/>
      <c r="E17" s="346"/>
      <c r="F17" s="347" t="s">
        <v>926</v>
      </c>
      <c r="G17" s="347" t="s">
        <v>859</v>
      </c>
      <c r="H17" s="347" t="s">
        <v>952</v>
      </c>
      <c r="I17" s="347" t="s">
        <v>952</v>
      </c>
      <c r="J17" s="376" t="s">
        <v>979</v>
      </c>
      <c r="K17" s="347"/>
      <c r="L17" s="348"/>
      <c r="M17" s="206"/>
      <c r="N17" s="205"/>
    </row>
    <row r="18" spans="2:14" ht="20.149999999999999" customHeight="1" x14ac:dyDescent="0.35">
      <c r="B18" s="201"/>
      <c r="C18" s="345" t="s">
        <v>693</v>
      </c>
      <c r="D18" s="346"/>
      <c r="E18" s="346"/>
      <c r="F18" s="347" t="s">
        <v>861</v>
      </c>
      <c r="G18" s="347" t="s">
        <v>861</v>
      </c>
      <c r="H18" s="347" t="s">
        <v>952</v>
      </c>
      <c r="I18" s="347" t="s">
        <v>952</v>
      </c>
      <c r="J18" s="347" t="s">
        <v>956</v>
      </c>
      <c r="K18" s="347"/>
      <c r="L18" s="348"/>
      <c r="M18" s="206"/>
      <c r="N18" s="205"/>
    </row>
    <row r="19" spans="2:14" ht="20.149999999999999" customHeight="1" x14ac:dyDescent="0.35">
      <c r="B19" s="201"/>
      <c r="C19" s="345" t="s">
        <v>692</v>
      </c>
      <c r="D19" s="346"/>
      <c r="E19" s="346"/>
      <c r="F19" s="347" t="s">
        <v>861</v>
      </c>
      <c r="G19" s="347" t="s">
        <v>861</v>
      </c>
      <c r="H19" s="347" t="s">
        <v>952</v>
      </c>
      <c r="I19" s="347" t="s">
        <v>952</v>
      </c>
      <c r="J19" s="347" t="s">
        <v>956</v>
      </c>
      <c r="K19" s="347"/>
      <c r="L19" s="348"/>
      <c r="M19" s="206"/>
      <c r="N19" s="205"/>
    </row>
    <row r="20" spans="2:14" ht="186" customHeight="1" x14ac:dyDescent="0.35">
      <c r="B20" s="201"/>
      <c r="C20" s="345" t="s">
        <v>691</v>
      </c>
      <c r="D20" s="346"/>
      <c r="E20" s="346"/>
      <c r="F20" s="347" t="s">
        <v>978</v>
      </c>
      <c r="G20" s="347" t="s">
        <v>954</v>
      </c>
      <c r="H20" s="347" t="s">
        <v>952</v>
      </c>
      <c r="I20" s="347" t="s">
        <v>952</v>
      </c>
      <c r="J20" s="347" t="s">
        <v>930</v>
      </c>
      <c r="K20" s="347"/>
      <c r="L20" s="348"/>
      <c r="M20" s="206"/>
      <c r="N20" s="205"/>
    </row>
    <row r="21" spans="2:14" ht="225" customHeight="1" x14ac:dyDescent="0.35">
      <c r="B21" s="201"/>
      <c r="C21" s="345" t="s">
        <v>690</v>
      </c>
      <c r="D21" s="346"/>
      <c r="E21" s="346"/>
      <c r="F21" s="347" t="s">
        <v>927</v>
      </c>
      <c r="G21" s="347" t="s">
        <v>935</v>
      </c>
      <c r="H21" s="347" t="s">
        <v>952</v>
      </c>
      <c r="I21" s="347" t="s">
        <v>952</v>
      </c>
      <c r="J21" s="347" t="s">
        <v>957</v>
      </c>
      <c r="K21" s="347"/>
      <c r="L21" s="348"/>
      <c r="M21" s="206"/>
      <c r="N21" s="205"/>
    </row>
    <row r="22" spans="2:14" ht="168" customHeight="1" x14ac:dyDescent="0.35">
      <c r="B22" s="201"/>
      <c r="C22" s="345" t="s">
        <v>689</v>
      </c>
      <c r="D22" s="346"/>
      <c r="E22" s="346"/>
      <c r="F22" s="347" t="s">
        <v>928</v>
      </c>
      <c r="G22" s="347" t="s">
        <v>929</v>
      </c>
      <c r="H22" s="347" t="s">
        <v>952</v>
      </c>
      <c r="I22" s="347" t="s">
        <v>952</v>
      </c>
      <c r="J22" s="347" t="s">
        <v>958</v>
      </c>
      <c r="K22" s="347"/>
      <c r="L22" s="348"/>
      <c r="M22" s="206"/>
      <c r="N22" s="205"/>
    </row>
    <row r="23" spans="2:14" ht="20.149999999999999" customHeight="1" x14ac:dyDescent="0.35">
      <c r="B23" s="201"/>
      <c r="C23" s="345" t="s">
        <v>688</v>
      </c>
      <c r="D23" s="346"/>
      <c r="E23" s="346"/>
      <c r="F23" s="347" t="s">
        <v>861</v>
      </c>
      <c r="G23" s="347" t="s">
        <v>861</v>
      </c>
      <c r="H23" s="347" t="s">
        <v>952</v>
      </c>
      <c r="I23" s="347" t="s">
        <v>952</v>
      </c>
      <c r="J23" s="347" t="s">
        <v>956</v>
      </c>
      <c r="K23" s="347"/>
      <c r="L23" s="348"/>
      <c r="M23" s="206"/>
      <c r="N23" s="205"/>
    </row>
    <row r="24" spans="2:14" ht="125.25" customHeight="1" x14ac:dyDescent="0.35">
      <c r="B24" s="201"/>
      <c r="C24" s="345" t="s">
        <v>687</v>
      </c>
      <c r="D24" s="346"/>
      <c r="E24" s="346"/>
      <c r="F24" s="376" t="s">
        <v>959</v>
      </c>
      <c r="G24" s="376" t="s">
        <v>960</v>
      </c>
      <c r="H24" s="347" t="s">
        <v>952</v>
      </c>
      <c r="I24" s="347" t="s">
        <v>952</v>
      </c>
      <c r="J24" s="347" t="s">
        <v>956</v>
      </c>
      <c r="K24" s="347"/>
      <c r="L24" s="348"/>
      <c r="M24" s="206"/>
      <c r="N24" s="205"/>
    </row>
    <row r="25" spans="2:14" ht="20.149999999999999" customHeight="1" thickBot="1" x14ac:dyDescent="0.4">
      <c r="B25" s="201"/>
      <c r="C25" s="349" t="s">
        <v>686</v>
      </c>
      <c r="D25" s="350"/>
      <c r="E25" s="350"/>
      <c r="F25" s="336" t="s">
        <v>861</v>
      </c>
      <c r="G25" s="336" t="s">
        <v>861</v>
      </c>
      <c r="H25" s="347" t="s">
        <v>952</v>
      </c>
      <c r="I25" s="347" t="s">
        <v>952</v>
      </c>
      <c r="J25" s="336" t="s">
        <v>956</v>
      </c>
      <c r="K25" s="336"/>
      <c r="L25" s="337"/>
      <c r="M25" s="206"/>
      <c r="N25" s="205"/>
    </row>
    <row r="26" spans="2:14" x14ac:dyDescent="0.35">
      <c r="B26" s="201"/>
      <c r="C26" s="351"/>
      <c r="D26" s="351"/>
      <c r="E26" s="351"/>
      <c r="F26" s="351"/>
      <c r="G26" s="351"/>
      <c r="H26" s="351"/>
      <c r="I26" s="351"/>
      <c r="J26" s="351"/>
      <c r="K26" s="351"/>
      <c r="L26" s="351"/>
      <c r="M26" s="202"/>
      <c r="N26" s="196"/>
    </row>
    <row r="27" spans="2:14" x14ac:dyDescent="0.35">
      <c r="B27" s="201"/>
      <c r="C27" s="351"/>
      <c r="D27" s="351"/>
      <c r="E27" s="351"/>
      <c r="F27" s="351"/>
      <c r="G27" s="351"/>
      <c r="H27" s="351"/>
      <c r="I27" s="351"/>
      <c r="J27" s="351"/>
      <c r="K27" s="351"/>
      <c r="L27" s="351"/>
      <c r="M27" s="202"/>
      <c r="N27" s="196"/>
    </row>
    <row r="28" spans="2:14" x14ac:dyDescent="0.35">
      <c r="B28" s="201"/>
      <c r="C28" s="340" t="s">
        <v>685</v>
      </c>
      <c r="D28" s="351"/>
      <c r="E28" s="351"/>
      <c r="F28" s="351"/>
      <c r="G28" s="351"/>
      <c r="H28" s="351"/>
      <c r="I28" s="351"/>
      <c r="J28" s="351"/>
      <c r="K28" s="351"/>
      <c r="L28" s="351"/>
      <c r="M28" s="202"/>
      <c r="N28" s="196"/>
    </row>
    <row r="29" spans="2:14" ht="15" thickBot="1" x14ac:dyDescent="0.4">
      <c r="B29" s="201"/>
      <c r="C29" s="340"/>
      <c r="D29" s="351"/>
      <c r="E29" s="351"/>
      <c r="F29" s="351"/>
      <c r="G29" s="351"/>
      <c r="H29" s="351"/>
      <c r="I29" s="351"/>
      <c r="J29" s="351"/>
      <c r="K29" s="351"/>
      <c r="L29" s="351"/>
      <c r="M29" s="202"/>
      <c r="N29" s="196"/>
    </row>
    <row r="30" spans="2:14" s="330" customFormat="1" ht="40.15" customHeight="1" x14ac:dyDescent="0.35">
      <c r="B30" s="331"/>
      <c r="C30" s="608" t="s">
        <v>684</v>
      </c>
      <c r="D30" s="609"/>
      <c r="E30" s="619" t="s">
        <v>11</v>
      </c>
      <c r="F30" s="619"/>
      <c r="G30" s="620"/>
      <c r="H30" s="339"/>
      <c r="I30" s="339"/>
      <c r="J30" s="339"/>
      <c r="K30" s="339"/>
      <c r="L30" s="339"/>
      <c r="M30" s="220"/>
      <c r="N30" s="219"/>
    </row>
    <row r="31" spans="2:14" s="330" customFormat="1" ht="48.75" customHeight="1" x14ac:dyDescent="0.35">
      <c r="B31" s="331"/>
      <c r="C31" s="621" t="s">
        <v>683</v>
      </c>
      <c r="D31" s="622"/>
      <c r="E31" s="623" t="s">
        <v>1027</v>
      </c>
      <c r="F31" s="624"/>
      <c r="G31" s="625"/>
      <c r="H31" s="339"/>
      <c r="I31" s="339"/>
      <c r="J31" s="339"/>
      <c r="K31" s="339"/>
      <c r="L31" s="339"/>
      <c r="M31" s="220"/>
      <c r="N31" s="219"/>
    </row>
    <row r="32" spans="2:14" s="330" customFormat="1" ht="63.75" customHeight="1" thickBot="1" x14ac:dyDescent="0.4">
      <c r="B32" s="331"/>
      <c r="C32" s="602" t="s">
        <v>682</v>
      </c>
      <c r="D32" s="603"/>
      <c r="E32" s="604" t="s">
        <v>1028</v>
      </c>
      <c r="F32" s="605"/>
      <c r="G32" s="606"/>
      <c r="H32" s="339"/>
      <c r="I32" s="339"/>
      <c r="J32" s="339"/>
      <c r="K32" s="339"/>
      <c r="L32" s="339"/>
      <c r="M32" s="220"/>
      <c r="N32" s="219"/>
    </row>
    <row r="33" spans="2:19" s="330" customFormat="1" ht="14" x14ac:dyDescent="0.35">
      <c r="B33" s="331"/>
      <c r="C33" s="352"/>
      <c r="D33" s="339"/>
      <c r="E33" s="339"/>
      <c r="F33" s="339"/>
      <c r="G33" s="339"/>
      <c r="H33" s="339"/>
      <c r="I33" s="339"/>
      <c r="J33" s="339"/>
      <c r="K33" s="339"/>
      <c r="L33" s="339"/>
      <c r="M33" s="220"/>
      <c r="N33" s="219"/>
    </row>
    <row r="34" spans="2:19" x14ac:dyDescent="0.35">
      <c r="B34" s="201"/>
      <c r="C34" s="352"/>
      <c r="D34" s="351"/>
      <c r="E34" s="351"/>
      <c r="F34" s="351"/>
      <c r="G34" s="351"/>
      <c r="H34" s="351"/>
      <c r="I34" s="351"/>
      <c r="J34" s="351"/>
      <c r="K34" s="351"/>
      <c r="L34" s="351"/>
      <c r="M34" s="202"/>
      <c r="N34" s="196"/>
    </row>
    <row r="35" spans="2:19" x14ac:dyDescent="0.35">
      <c r="B35" s="201"/>
      <c r="C35" s="607" t="s">
        <v>681</v>
      </c>
      <c r="D35" s="607"/>
      <c r="E35" s="353"/>
      <c r="F35" s="353"/>
      <c r="G35" s="353"/>
      <c r="H35" s="353"/>
      <c r="I35" s="353"/>
      <c r="J35" s="353"/>
      <c r="K35" s="353"/>
      <c r="L35" s="353"/>
      <c r="M35" s="218"/>
      <c r="N35" s="217"/>
      <c r="O35" s="208"/>
      <c r="P35" s="208"/>
      <c r="Q35" s="208"/>
      <c r="R35" s="208"/>
      <c r="S35" s="208"/>
    </row>
    <row r="36" spans="2:19" ht="15" thickBot="1" x14ac:dyDescent="0.4">
      <c r="B36" s="201"/>
      <c r="C36" s="354"/>
      <c r="D36" s="353"/>
      <c r="E36" s="353"/>
      <c r="F36" s="353"/>
      <c r="G36" s="353"/>
      <c r="H36" s="353"/>
      <c r="I36" s="353"/>
      <c r="J36" s="353"/>
      <c r="K36" s="353"/>
      <c r="L36" s="353"/>
      <c r="M36" s="218"/>
      <c r="N36" s="217"/>
      <c r="O36" s="208"/>
      <c r="P36" s="208"/>
      <c r="Q36" s="208"/>
      <c r="R36" s="208"/>
      <c r="S36" s="208"/>
    </row>
    <row r="37" spans="2:19" ht="40.15" customHeight="1" x14ac:dyDescent="0.35">
      <c r="B37" s="201"/>
      <c r="C37" s="608" t="s">
        <v>680</v>
      </c>
      <c r="D37" s="609"/>
      <c r="E37" s="610"/>
      <c r="F37" s="610"/>
      <c r="G37" s="611"/>
      <c r="H37" s="351"/>
      <c r="I37" s="351"/>
      <c r="J37" s="351"/>
      <c r="K37" s="351"/>
      <c r="L37" s="351"/>
      <c r="M37" s="202"/>
      <c r="N37" s="196"/>
    </row>
    <row r="38" spans="2:19" ht="40.15" customHeight="1" thickBot="1" x14ac:dyDescent="0.4">
      <c r="B38" s="201"/>
      <c r="C38" s="579" t="s">
        <v>679</v>
      </c>
      <c r="D38" s="580"/>
      <c r="E38" s="612"/>
      <c r="F38" s="612"/>
      <c r="G38" s="613"/>
      <c r="H38" s="351"/>
      <c r="I38" s="351"/>
      <c r="J38" s="351"/>
      <c r="K38" s="351"/>
      <c r="L38" s="351"/>
      <c r="M38" s="202"/>
      <c r="N38" s="196"/>
    </row>
    <row r="39" spans="2:19" x14ac:dyDescent="0.35">
      <c r="B39" s="201"/>
      <c r="C39" s="352"/>
      <c r="D39" s="351"/>
      <c r="E39" s="351"/>
      <c r="F39" s="351"/>
      <c r="G39" s="351"/>
      <c r="H39" s="351"/>
      <c r="I39" s="351"/>
      <c r="J39" s="351"/>
      <c r="K39" s="351"/>
      <c r="L39" s="351"/>
      <c r="M39" s="202"/>
      <c r="N39" s="196"/>
    </row>
    <row r="40" spans="2:19" x14ac:dyDescent="0.35">
      <c r="B40" s="201"/>
      <c r="C40" s="352"/>
      <c r="D40" s="351"/>
      <c r="E40" s="351"/>
      <c r="F40" s="351"/>
      <c r="G40" s="351"/>
      <c r="H40" s="351"/>
      <c r="I40" s="351"/>
      <c r="J40" s="351"/>
      <c r="K40" s="351"/>
      <c r="L40" s="351"/>
      <c r="M40" s="202"/>
      <c r="N40" s="196"/>
    </row>
    <row r="41" spans="2:19" ht="15" customHeight="1" x14ac:dyDescent="0.35">
      <c r="B41" s="201"/>
      <c r="C41" s="607" t="s">
        <v>678</v>
      </c>
      <c r="D41" s="607"/>
      <c r="E41" s="355"/>
      <c r="F41" s="355"/>
      <c r="G41" s="355"/>
      <c r="H41" s="355"/>
      <c r="I41" s="355"/>
      <c r="J41" s="355"/>
      <c r="K41" s="355"/>
      <c r="L41" s="355"/>
      <c r="M41" s="211"/>
      <c r="N41" s="210"/>
      <c r="O41" s="209"/>
      <c r="P41" s="209"/>
      <c r="Q41" s="209"/>
      <c r="R41" s="209"/>
      <c r="S41" s="209"/>
    </row>
    <row r="42" spans="2:19" ht="15" thickBot="1" x14ac:dyDescent="0.4">
      <c r="B42" s="201"/>
      <c r="C42" s="354"/>
      <c r="D42" s="355"/>
      <c r="E42" s="355"/>
      <c r="F42" s="355"/>
      <c r="G42" s="355"/>
      <c r="H42" s="355"/>
      <c r="I42" s="355"/>
      <c r="J42" s="355"/>
      <c r="K42" s="355"/>
      <c r="L42" s="355"/>
      <c r="M42" s="211"/>
      <c r="N42" s="210"/>
      <c r="O42" s="209"/>
      <c r="P42" s="209"/>
      <c r="Q42" s="209"/>
      <c r="R42" s="209"/>
      <c r="S42" s="209"/>
    </row>
    <row r="43" spans="2:19" s="11" customFormat="1" ht="63" customHeight="1" x14ac:dyDescent="0.35">
      <c r="B43" s="215"/>
      <c r="C43" s="592" t="s">
        <v>677</v>
      </c>
      <c r="D43" s="593"/>
      <c r="E43" s="614" t="s">
        <v>961</v>
      </c>
      <c r="F43" s="614"/>
      <c r="G43" s="615"/>
      <c r="H43" s="356"/>
      <c r="I43" s="356"/>
      <c r="J43" s="356"/>
      <c r="K43" s="356"/>
      <c r="L43" s="356"/>
      <c r="M43" s="214"/>
      <c r="N43" s="95"/>
    </row>
    <row r="44" spans="2:19" s="11" customFormat="1" ht="63.75" customHeight="1" x14ac:dyDescent="0.35">
      <c r="B44" s="215"/>
      <c r="C44" s="596" t="s">
        <v>676</v>
      </c>
      <c r="D44" s="597"/>
      <c r="E44" s="600" t="s">
        <v>996</v>
      </c>
      <c r="F44" s="600"/>
      <c r="G44" s="601"/>
      <c r="H44" s="356"/>
      <c r="I44" s="356"/>
      <c r="J44" s="356"/>
      <c r="K44" s="356"/>
      <c r="L44" s="356"/>
      <c r="M44" s="214"/>
      <c r="N44" s="95"/>
    </row>
    <row r="45" spans="2:19" s="11" customFormat="1" ht="40.15" customHeight="1" x14ac:dyDescent="0.35">
      <c r="B45" s="215"/>
      <c r="C45" s="596" t="s">
        <v>675</v>
      </c>
      <c r="D45" s="597"/>
      <c r="E45" s="600" t="s">
        <v>962</v>
      </c>
      <c r="F45" s="600"/>
      <c r="G45" s="601"/>
      <c r="H45" s="356"/>
      <c r="I45" s="356"/>
      <c r="J45" s="356"/>
      <c r="K45" s="356"/>
      <c r="L45" s="356"/>
      <c r="M45" s="214"/>
      <c r="N45" s="95"/>
    </row>
    <row r="46" spans="2:19" s="11" customFormat="1" ht="40.15" customHeight="1" thickBot="1" x14ac:dyDescent="0.4">
      <c r="B46" s="215"/>
      <c r="C46" s="579" t="s">
        <v>674</v>
      </c>
      <c r="D46" s="580"/>
      <c r="E46" s="590" t="s">
        <v>963</v>
      </c>
      <c r="F46" s="590"/>
      <c r="G46" s="591"/>
      <c r="H46" s="356"/>
      <c r="I46" s="356"/>
      <c r="J46" s="356"/>
      <c r="K46" s="356"/>
      <c r="L46" s="356"/>
      <c r="M46" s="214"/>
      <c r="N46" s="95"/>
    </row>
    <row r="47" spans="2:19" x14ac:dyDescent="0.35">
      <c r="B47" s="201"/>
      <c r="C47" s="357"/>
      <c r="D47" s="351"/>
      <c r="E47" s="351"/>
      <c r="F47" s="351"/>
      <c r="G47" s="351"/>
      <c r="H47" s="351"/>
      <c r="I47" s="351"/>
      <c r="J47" s="351"/>
      <c r="K47" s="351"/>
      <c r="L47" s="351"/>
      <c r="M47" s="202"/>
      <c r="N47" s="196"/>
    </row>
    <row r="48" spans="2:19" x14ac:dyDescent="0.35">
      <c r="B48" s="201"/>
      <c r="C48" s="351"/>
      <c r="D48" s="351"/>
      <c r="E48" s="351"/>
      <c r="F48" s="351"/>
      <c r="G48" s="351"/>
      <c r="H48" s="351"/>
      <c r="I48" s="351"/>
      <c r="J48" s="351"/>
      <c r="K48" s="351"/>
      <c r="L48" s="351"/>
      <c r="M48" s="202"/>
      <c r="N48" s="196"/>
    </row>
    <row r="49" spans="2:21" x14ac:dyDescent="0.35">
      <c r="B49" s="201"/>
      <c r="C49" s="340" t="s">
        <v>827</v>
      </c>
      <c r="D49" s="351"/>
      <c r="E49" s="351"/>
      <c r="F49" s="351"/>
      <c r="G49" s="351"/>
      <c r="H49" s="351"/>
      <c r="I49" s="351"/>
      <c r="J49" s="351"/>
      <c r="K49" s="351"/>
      <c r="L49" s="351"/>
      <c r="M49" s="202"/>
      <c r="N49" s="196"/>
    </row>
    <row r="50" spans="2:21" ht="15" thickBot="1" x14ac:dyDescent="0.4">
      <c r="B50" s="201"/>
      <c r="C50" s="351"/>
      <c r="D50" s="357"/>
      <c r="E50" s="351"/>
      <c r="F50" s="351"/>
      <c r="G50" s="351"/>
      <c r="H50" s="351"/>
      <c r="I50" s="351"/>
      <c r="J50" s="351"/>
      <c r="K50" s="351"/>
      <c r="L50" s="351"/>
      <c r="M50" s="202"/>
      <c r="N50" s="196"/>
    </row>
    <row r="51" spans="2:21" ht="50.15" customHeight="1" x14ac:dyDescent="0.35">
      <c r="B51" s="201"/>
      <c r="C51" s="592" t="s">
        <v>828</v>
      </c>
      <c r="D51" s="593"/>
      <c r="E51" s="594"/>
      <c r="F51" s="594"/>
      <c r="G51" s="595"/>
      <c r="H51" s="352"/>
      <c r="I51" s="352"/>
      <c r="J51" s="352"/>
      <c r="K51" s="357"/>
      <c r="L51" s="357"/>
      <c r="M51" s="206"/>
      <c r="N51" s="205"/>
      <c r="O51" s="204"/>
      <c r="P51" s="204"/>
      <c r="Q51" s="204"/>
      <c r="R51" s="204"/>
      <c r="S51" s="204"/>
      <c r="T51" s="204"/>
      <c r="U51" s="204"/>
    </row>
    <row r="52" spans="2:21" ht="50.15" customHeight="1" x14ac:dyDescent="0.35">
      <c r="B52" s="201"/>
      <c r="C52" s="596" t="s">
        <v>673</v>
      </c>
      <c r="D52" s="597"/>
      <c r="E52" s="598"/>
      <c r="F52" s="598"/>
      <c r="G52" s="599"/>
      <c r="H52" s="352"/>
      <c r="I52" s="352"/>
      <c r="J52" s="352"/>
      <c r="K52" s="357"/>
      <c r="L52" s="357"/>
      <c r="M52" s="206"/>
      <c r="N52" s="205"/>
      <c r="O52" s="204"/>
      <c r="P52" s="204"/>
      <c r="Q52" s="204"/>
      <c r="R52" s="204"/>
      <c r="S52" s="204"/>
      <c r="T52" s="204"/>
      <c r="U52" s="204"/>
    </row>
    <row r="53" spans="2:21" ht="50.15" customHeight="1" thickBot="1" x14ac:dyDescent="0.4">
      <c r="B53" s="201"/>
      <c r="C53" s="579" t="s">
        <v>829</v>
      </c>
      <c r="D53" s="580"/>
      <c r="E53" s="581"/>
      <c r="F53" s="581"/>
      <c r="G53" s="582"/>
      <c r="H53" s="352"/>
      <c r="I53" s="352"/>
      <c r="J53" s="352"/>
      <c r="K53" s="357"/>
      <c r="L53" s="357"/>
      <c r="M53" s="206"/>
      <c r="N53" s="205"/>
      <c r="O53" s="204"/>
      <c r="P53" s="204"/>
      <c r="Q53" s="204"/>
      <c r="R53" s="204"/>
      <c r="S53" s="204"/>
      <c r="T53" s="204"/>
      <c r="U53" s="204"/>
    </row>
    <row r="54" spans="2:21" s="335" customFormat="1" ht="15" customHeight="1" thickBot="1" x14ac:dyDescent="0.4">
      <c r="B54" s="75"/>
      <c r="C54" s="132"/>
      <c r="D54" s="132"/>
      <c r="E54" s="132"/>
      <c r="F54" s="132"/>
      <c r="G54" s="132"/>
      <c r="H54" s="132"/>
      <c r="I54" s="132"/>
      <c r="J54" s="132"/>
      <c r="K54" s="132"/>
      <c r="L54" s="132"/>
      <c r="M54" s="77"/>
      <c r="N54" s="132"/>
    </row>
    <row r="55" spans="2:21" s="208" customFormat="1" ht="87.75" customHeight="1" x14ac:dyDescent="0.35">
      <c r="B55" s="212"/>
      <c r="C55" s="358" t="s">
        <v>830</v>
      </c>
      <c r="D55" s="343" t="s">
        <v>672</v>
      </c>
      <c r="E55" s="343" t="s">
        <v>671</v>
      </c>
      <c r="F55" s="343" t="s">
        <v>670</v>
      </c>
      <c r="G55" s="343" t="s">
        <v>831</v>
      </c>
      <c r="H55" s="343" t="s">
        <v>669</v>
      </c>
      <c r="I55" s="343" t="s">
        <v>668</v>
      </c>
      <c r="J55" s="344" t="s">
        <v>667</v>
      </c>
      <c r="K55" s="355"/>
      <c r="L55" s="355"/>
      <c r="M55" s="211"/>
      <c r="N55" s="210"/>
      <c r="O55" s="209"/>
      <c r="P55" s="209"/>
      <c r="Q55" s="209"/>
      <c r="R55" s="209"/>
      <c r="S55" s="209"/>
      <c r="T55" s="209"/>
      <c r="U55" s="209"/>
    </row>
    <row r="56" spans="2:21" ht="30" customHeight="1" x14ac:dyDescent="0.35">
      <c r="B56" s="201"/>
      <c r="C56" s="345" t="s">
        <v>666</v>
      </c>
      <c r="D56" s="347"/>
      <c r="E56" s="347"/>
      <c r="F56" s="347"/>
      <c r="G56" s="347"/>
      <c r="H56" s="347"/>
      <c r="I56" s="347"/>
      <c r="J56" s="348"/>
      <c r="K56" s="357"/>
      <c r="L56" s="357"/>
      <c r="M56" s="206"/>
      <c r="N56" s="205"/>
      <c r="O56" s="204"/>
      <c r="P56" s="204"/>
      <c r="Q56" s="204"/>
      <c r="R56" s="204"/>
      <c r="S56" s="204"/>
      <c r="T56" s="204"/>
      <c r="U56" s="204"/>
    </row>
    <row r="57" spans="2:21" ht="30" customHeight="1" x14ac:dyDescent="0.35">
      <c r="B57" s="201"/>
      <c r="C57" s="345" t="s">
        <v>665</v>
      </c>
      <c r="D57" s="347"/>
      <c r="E57" s="347"/>
      <c r="F57" s="347"/>
      <c r="G57" s="347"/>
      <c r="H57" s="347"/>
      <c r="I57" s="347"/>
      <c r="J57" s="348"/>
      <c r="K57" s="357"/>
      <c r="L57" s="357"/>
      <c r="M57" s="206"/>
      <c r="N57" s="205"/>
      <c r="O57" s="204"/>
      <c r="P57" s="204"/>
      <c r="Q57" s="204"/>
      <c r="R57" s="204"/>
      <c r="S57" s="204"/>
      <c r="T57" s="204"/>
      <c r="U57" s="204"/>
    </row>
    <row r="58" spans="2:21" ht="30" customHeight="1" x14ac:dyDescent="0.35">
      <c r="B58" s="201"/>
      <c r="C58" s="345" t="s">
        <v>664</v>
      </c>
      <c r="D58" s="347"/>
      <c r="E58" s="347"/>
      <c r="F58" s="347"/>
      <c r="G58" s="347"/>
      <c r="H58" s="347"/>
      <c r="I58" s="347"/>
      <c r="J58" s="348"/>
      <c r="K58" s="357"/>
      <c r="L58" s="357"/>
      <c r="M58" s="206"/>
      <c r="N58" s="205"/>
      <c r="O58" s="204"/>
      <c r="P58" s="204"/>
      <c r="Q58" s="204"/>
      <c r="R58" s="204"/>
      <c r="S58" s="204"/>
      <c r="T58" s="204"/>
      <c r="U58" s="204"/>
    </row>
    <row r="59" spans="2:21" ht="30" customHeight="1" x14ac:dyDescent="0.35">
      <c r="B59" s="201"/>
      <c r="C59" s="345" t="s">
        <v>663</v>
      </c>
      <c r="D59" s="347"/>
      <c r="E59" s="347"/>
      <c r="F59" s="347"/>
      <c r="G59" s="347"/>
      <c r="H59" s="347"/>
      <c r="I59" s="347"/>
      <c r="J59" s="348"/>
      <c r="K59" s="357"/>
      <c r="L59" s="357"/>
      <c r="M59" s="206"/>
      <c r="N59" s="205"/>
      <c r="O59" s="204"/>
      <c r="P59" s="204"/>
      <c r="Q59" s="204"/>
      <c r="R59" s="204"/>
      <c r="S59" s="204"/>
      <c r="T59" s="204"/>
      <c r="U59" s="204"/>
    </row>
    <row r="60" spans="2:21" ht="30" customHeight="1" x14ac:dyDescent="0.35">
      <c r="B60" s="201"/>
      <c r="C60" s="345" t="s">
        <v>662</v>
      </c>
      <c r="D60" s="359"/>
      <c r="E60" s="347"/>
      <c r="F60" s="347"/>
      <c r="G60" s="347"/>
      <c r="H60" s="347"/>
      <c r="I60" s="347"/>
      <c r="J60" s="348"/>
      <c r="K60" s="357"/>
      <c r="L60" s="357"/>
      <c r="M60" s="206"/>
      <c r="N60" s="205"/>
      <c r="O60" s="204"/>
      <c r="P60" s="204"/>
      <c r="Q60" s="204"/>
      <c r="R60" s="204"/>
      <c r="S60" s="204"/>
      <c r="T60" s="204"/>
      <c r="U60" s="204"/>
    </row>
    <row r="61" spans="2:21" ht="30" customHeight="1" thickBot="1" x14ac:dyDescent="0.4">
      <c r="B61" s="201"/>
      <c r="C61" s="360"/>
      <c r="D61" s="361"/>
      <c r="E61" s="362"/>
      <c r="F61" s="362"/>
      <c r="G61" s="362"/>
      <c r="H61" s="362"/>
      <c r="I61" s="362"/>
      <c r="J61" s="363"/>
      <c r="K61" s="357"/>
      <c r="L61" s="357"/>
      <c r="M61" s="206"/>
      <c r="N61" s="205"/>
      <c r="O61" s="204"/>
      <c r="P61" s="204"/>
      <c r="Q61" s="204"/>
      <c r="R61" s="204"/>
      <c r="S61" s="204"/>
      <c r="T61" s="204"/>
      <c r="U61" s="204"/>
    </row>
    <row r="62" spans="2:21" x14ac:dyDescent="0.35">
      <c r="B62" s="201"/>
      <c r="C62" s="351"/>
      <c r="D62" s="351"/>
      <c r="E62" s="351"/>
      <c r="F62" s="351"/>
      <c r="G62" s="351"/>
      <c r="H62" s="351"/>
      <c r="I62" s="351"/>
      <c r="J62" s="351"/>
      <c r="K62" s="351"/>
      <c r="L62" s="351"/>
      <c r="M62" s="202"/>
      <c r="N62" s="196"/>
    </row>
    <row r="63" spans="2:21" x14ac:dyDescent="0.35">
      <c r="B63" s="201"/>
      <c r="C63" s="340" t="s">
        <v>661</v>
      </c>
      <c r="D63" s="351"/>
      <c r="E63" s="351"/>
      <c r="F63" s="351"/>
      <c r="G63" s="351"/>
      <c r="H63" s="351"/>
      <c r="I63" s="351"/>
      <c r="J63" s="351"/>
      <c r="K63" s="351"/>
      <c r="L63" s="351"/>
      <c r="M63" s="202"/>
      <c r="N63" s="196"/>
    </row>
    <row r="64" spans="2:21" ht="15" thickBot="1" x14ac:dyDescent="0.4">
      <c r="B64" s="201"/>
      <c r="C64" s="340"/>
      <c r="D64" s="351"/>
      <c r="E64" s="351"/>
      <c r="F64" s="351"/>
      <c r="G64" s="351"/>
      <c r="H64" s="351"/>
      <c r="I64" s="351"/>
      <c r="J64" s="351"/>
      <c r="K64" s="351"/>
      <c r="L64" s="351"/>
      <c r="M64" s="202"/>
      <c r="N64" s="196"/>
    </row>
    <row r="65" spans="2:14" ht="60" customHeight="1" thickBot="1" x14ac:dyDescent="0.4">
      <c r="B65" s="201"/>
      <c r="C65" s="583" t="s">
        <v>660</v>
      </c>
      <c r="D65" s="584"/>
      <c r="E65" s="585"/>
      <c r="F65" s="586"/>
      <c r="G65" s="351"/>
      <c r="H65" s="351"/>
      <c r="I65" s="351"/>
      <c r="J65" s="351"/>
      <c r="K65" s="351"/>
      <c r="L65" s="351"/>
      <c r="M65" s="202"/>
      <c r="N65" s="196"/>
    </row>
    <row r="66" spans="2:14" ht="15" thickBot="1" x14ac:dyDescent="0.4">
      <c r="B66" s="201"/>
      <c r="C66" s="364"/>
      <c r="D66" s="364"/>
      <c r="E66" s="351"/>
      <c r="F66" s="351"/>
      <c r="G66" s="351"/>
      <c r="H66" s="351"/>
      <c r="I66" s="351"/>
      <c r="J66" s="351"/>
      <c r="K66" s="351"/>
      <c r="L66" s="351"/>
      <c r="M66" s="202"/>
      <c r="N66" s="196"/>
    </row>
    <row r="67" spans="2:14" ht="45" customHeight="1" x14ac:dyDescent="0.35">
      <c r="B67" s="201"/>
      <c r="C67" s="587" t="s">
        <v>832</v>
      </c>
      <c r="D67" s="588"/>
      <c r="E67" s="588" t="s">
        <v>659</v>
      </c>
      <c r="F67" s="589"/>
      <c r="G67" s="351"/>
      <c r="H67" s="351"/>
      <c r="I67" s="351"/>
      <c r="J67" s="351"/>
      <c r="K67" s="351"/>
      <c r="L67" s="351"/>
      <c r="M67" s="202"/>
      <c r="N67" s="196"/>
    </row>
    <row r="68" spans="2:14" ht="45" customHeight="1" x14ac:dyDescent="0.35">
      <c r="B68" s="201"/>
      <c r="C68" s="572" t="s">
        <v>861</v>
      </c>
      <c r="D68" s="573"/>
      <c r="E68" s="574" t="s">
        <v>861</v>
      </c>
      <c r="F68" s="575"/>
      <c r="G68" s="351"/>
      <c r="H68" s="351"/>
      <c r="I68" s="351"/>
      <c r="J68" s="351"/>
      <c r="K68" s="351"/>
      <c r="L68" s="351"/>
      <c r="M68" s="202"/>
      <c r="N68" s="196"/>
    </row>
    <row r="69" spans="2:14" ht="32.25" customHeight="1" thickBot="1" x14ac:dyDescent="0.4">
      <c r="B69" s="201"/>
      <c r="C69" s="576"/>
      <c r="D69" s="577"/>
      <c r="E69" s="577"/>
      <c r="F69" s="578"/>
      <c r="G69" s="351"/>
      <c r="H69" s="351"/>
      <c r="I69" s="351"/>
      <c r="J69" s="351"/>
      <c r="K69" s="351"/>
      <c r="L69" s="351"/>
      <c r="M69" s="202"/>
      <c r="N69" s="196"/>
    </row>
    <row r="70" spans="2:14" x14ac:dyDescent="0.35">
      <c r="B70" s="201"/>
      <c r="C70" s="196"/>
      <c r="D70" s="196"/>
      <c r="E70" s="196"/>
      <c r="F70" s="196"/>
      <c r="G70" s="196"/>
      <c r="H70" s="196"/>
      <c r="I70" s="196"/>
      <c r="J70" s="196"/>
      <c r="K70" s="196"/>
      <c r="L70" s="196"/>
      <c r="M70" s="200"/>
      <c r="N70" s="196"/>
    </row>
    <row r="71" spans="2:14" ht="15" thickBot="1" x14ac:dyDescent="0.4">
      <c r="B71" s="199"/>
      <c r="C71" s="198"/>
      <c r="D71" s="198"/>
      <c r="E71" s="198"/>
      <c r="F71" s="198"/>
      <c r="G71" s="198"/>
      <c r="H71" s="198"/>
      <c r="I71" s="198"/>
      <c r="J71" s="198"/>
      <c r="K71" s="198"/>
      <c r="L71" s="198"/>
      <c r="M71" s="197"/>
      <c r="N71" s="196"/>
    </row>
  </sheetData>
  <mergeCells count="36">
    <mergeCell ref="C3:G3"/>
    <mergeCell ref="D8:G8"/>
    <mergeCell ref="C30:D30"/>
    <mergeCell ref="E30:G30"/>
    <mergeCell ref="C31:D31"/>
    <mergeCell ref="E31:G31"/>
    <mergeCell ref="C45:D45"/>
    <mergeCell ref="E45:G45"/>
    <mergeCell ref="C32:D32"/>
    <mergeCell ref="E32:G32"/>
    <mergeCell ref="C35:D35"/>
    <mergeCell ref="C37:D37"/>
    <mergeCell ref="E37:G37"/>
    <mergeCell ref="C38:D38"/>
    <mergeCell ref="E38:G38"/>
    <mergeCell ref="C41:D41"/>
    <mergeCell ref="C43:D43"/>
    <mergeCell ref="E43:G43"/>
    <mergeCell ref="C44:D44"/>
    <mergeCell ref="E44:G44"/>
    <mergeCell ref="C46:D46"/>
    <mergeCell ref="E46:G46"/>
    <mergeCell ref="C51:D51"/>
    <mergeCell ref="E51:G51"/>
    <mergeCell ref="C52:D52"/>
    <mergeCell ref="E52:G52"/>
    <mergeCell ref="C68:D68"/>
    <mergeCell ref="E68:F68"/>
    <mergeCell ref="C69:D69"/>
    <mergeCell ref="E69:F69"/>
    <mergeCell ref="C53:D53"/>
    <mergeCell ref="E53:G53"/>
    <mergeCell ref="C65:D65"/>
    <mergeCell ref="E65:F65"/>
    <mergeCell ref="C67:D67"/>
    <mergeCell ref="E67:F67"/>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3</xdr:col>
                    <xdr:colOff>57150</xdr:colOff>
                    <xdr:row>7</xdr:row>
                    <xdr:rowOff>285750</xdr:rowOff>
                  </from>
                  <to>
                    <xdr:col>6</xdr:col>
                    <xdr:colOff>508000</xdr:colOff>
                    <xdr:row>7</xdr:row>
                    <xdr:rowOff>438150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3</xdr:col>
                    <xdr:colOff>57150</xdr:colOff>
                    <xdr:row>7</xdr:row>
                    <xdr:rowOff>50800</xdr:rowOff>
                  </from>
                  <to>
                    <xdr:col>5</xdr:col>
                    <xdr:colOff>1866900</xdr:colOff>
                    <xdr:row>7</xdr:row>
                    <xdr:rowOff>247650</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2</xdr:col>
                    <xdr:colOff>3117850</xdr:colOff>
                    <xdr:row>11</xdr:row>
                    <xdr:rowOff>38100</xdr:rowOff>
                  </from>
                  <to>
                    <xdr:col>3</xdr:col>
                    <xdr:colOff>425450</xdr:colOff>
                    <xdr:row>12</xdr:row>
                    <xdr:rowOff>57150</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3</xdr:col>
                    <xdr:colOff>463550</xdr:colOff>
                    <xdr:row>11</xdr:row>
                    <xdr:rowOff>38100</xdr:rowOff>
                  </from>
                  <to>
                    <xdr:col>3</xdr:col>
                    <xdr:colOff>958850</xdr:colOff>
                    <xdr:row>12</xdr:row>
                    <xdr:rowOff>57150</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2</xdr:col>
                    <xdr:colOff>3117850</xdr:colOff>
                    <xdr:row>12</xdr:row>
                    <xdr:rowOff>25400</xdr:rowOff>
                  </from>
                  <to>
                    <xdr:col>3</xdr:col>
                    <xdr:colOff>425450</xdr:colOff>
                    <xdr:row>13</xdr:row>
                    <xdr:rowOff>44450</xdr:rowOff>
                  </to>
                </anchor>
              </controlPr>
            </control>
          </mc:Choice>
        </mc:AlternateContent>
        <mc:AlternateContent xmlns:mc="http://schemas.openxmlformats.org/markup-compatibility/2006">
          <mc:Choice Requires="x14">
            <control shapeId="36870" r:id="rId9" name="Check Box 6">
              <controlPr defaultSize="0" autoFill="0" autoLine="0" autoPict="0">
                <anchor moveWithCells="1">
                  <from>
                    <xdr:col>3</xdr:col>
                    <xdr:colOff>463550</xdr:colOff>
                    <xdr:row>12</xdr:row>
                    <xdr:rowOff>25400</xdr:rowOff>
                  </from>
                  <to>
                    <xdr:col>3</xdr:col>
                    <xdr:colOff>958850</xdr:colOff>
                    <xdr:row>13</xdr:row>
                    <xdr:rowOff>44450</xdr:rowOff>
                  </to>
                </anchor>
              </controlPr>
            </control>
          </mc:Choice>
        </mc:AlternateContent>
        <mc:AlternateContent xmlns:mc="http://schemas.openxmlformats.org/markup-compatibility/2006">
          <mc:Choice Requires="x14">
            <control shapeId="36871" r:id="rId10" name="Check Box 7">
              <controlPr defaultSize="0" autoFill="0" autoLine="0" autoPict="0">
                <anchor moveWithCells="1">
                  <from>
                    <xdr:col>2</xdr:col>
                    <xdr:colOff>3117850</xdr:colOff>
                    <xdr:row>13</xdr:row>
                    <xdr:rowOff>19050</xdr:rowOff>
                  </from>
                  <to>
                    <xdr:col>3</xdr:col>
                    <xdr:colOff>425450</xdr:colOff>
                    <xdr:row>14</xdr:row>
                    <xdr:rowOff>44450</xdr:rowOff>
                  </to>
                </anchor>
              </controlPr>
            </control>
          </mc:Choice>
        </mc:AlternateContent>
        <mc:AlternateContent xmlns:mc="http://schemas.openxmlformats.org/markup-compatibility/2006">
          <mc:Choice Requires="x14">
            <control shapeId="36872" r:id="rId11" name="Check Box 8">
              <controlPr defaultSize="0" autoFill="0" autoLine="0" autoPict="0">
                <anchor moveWithCells="1">
                  <from>
                    <xdr:col>3</xdr:col>
                    <xdr:colOff>463550</xdr:colOff>
                    <xdr:row>13</xdr:row>
                    <xdr:rowOff>19050</xdr:rowOff>
                  </from>
                  <to>
                    <xdr:col>3</xdr:col>
                    <xdr:colOff>958850</xdr:colOff>
                    <xdr:row>14</xdr:row>
                    <xdr:rowOff>44450</xdr:rowOff>
                  </to>
                </anchor>
              </controlPr>
            </control>
          </mc:Choice>
        </mc:AlternateContent>
        <mc:AlternateContent xmlns:mc="http://schemas.openxmlformats.org/markup-compatibility/2006">
          <mc:Choice Requires="x14">
            <control shapeId="36873" r:id="rId12" name="Check Box 9">
              <controlPr defaultSize="0" autoFill="0" autoLine="0" autoPict="0">
                <anchor moveWithCells="1">
                  <from>
                    <xdr:col>2</xdr:col>
                    <xdr:colOff>3117850</xdr:colOff>
                    <xdr:row>14</xdr:row>
                    <xdr:rowOff>12700</xdr:rowOff>
                  </from>
                  <to>
                    <xdr:col>3</xdr:col>
                    <xdr:colOff>425450</xdr:colOff>
                    <xdr:row>14</xdr:row>
                    <xdr:rowOff>234950</xdr:rowOff>
                  </to>
                </anchor>
              </controlPr>
            </control>
          </mc:Choice>
        </mc:AlternateContent>
        <mc:AlternateContent xmlns:mc="http://schemas.openxmlformats.org/markup-compatibility/2006">
          <mc:Choice Requires="x14">
            <control shapeId="36874" r:id="rId13" name="Check Box 10">
              <controlPr defaultSize="0" autoFill="0" autoLine="0" autoPict="0">
                <anchor moveWithCells="1">
                  <from>
                    <xdr:col>3</xdr:col>
                    <xdr:colOff>463550</xdr:colOff>
                    <xdr:row>14</xdr:row>
                    <xdr:rowOff>12700</xdr:rowOff>
                  </from>
                  <to>
                    <xdr:col>3</xdr:col>
                    <xdr:colOff>958850</xdr:colOff>
                    <xdr:row>14</xdr:row>
                    <xdr:rowOff>234950</xdr:rowOff>
                  </to>
                </anchor>
              </controlPr>
            </control>
          </mc:Choice>
        </mc:AlternateContent>
        <mc:AlternateContent xmlns:mc="http://schemas.openxmlformats.org/markup-compatibility/2006">
          <mc:Choice Requires="x14">
            <control shapeId="36875" r:id="rId14" name="Check Box 11">
              <controlPr defaultSize="0" autoFill="0" autoLine="0" autoPict="0">
                <anchor moveWithCells="1">
                  <from>
                    <xdr:col>3</xdr:col>
                    <xdr:colOff>2216150</xdr:colOff>
                    <xdr:row>10</xdr:row>
                    <xdr:rowOff>31750</xdr:rowOff>
                  </from>
                  <to>
                    <xdr:col>4</xdr:col>
                    <xdr:colOff>342900</xdr:colOff>
                    <xdr:row>11</xdr:row>
                    <xdr:rowOff>69850</xdr:rowOff>
                  </to>
                </anchor>
              </controlPr>
            </control>
          </mc:Choice>
        </mc:AlternateContent>
        <mc:AlternateContent xmlns:mc="http://schemas.openxmlformats.org/markup-compatibility/2006">
          <mc:Choice Requires="x14">
            <control shapeId="36876" r:id="rId15" name="Check Box 12">
              <controlPr defaultSize="0" autoFill="0" autoLine="0" autoPict="0">
                <anchor moveWithCells="1">
                  <from>
                    <xdr:col>4</xdr:col>
                    <xdr:colOff>381000</xdr:colOff>
                    <xdr:row>10</xdr:row>
                    <xdr:rowOff>31750</xdr:rowOff>
                  </from>
                  <to>
                    <xdr:col>4</xdr:col>
                    <xdr:colOff>876300</xdr:colOff>
                    <xdr:row>11</xdr:row>
                    <xdr:rowOff>69850</xdr:rowOff>
                  </to>
                </anchor>
              </controlPr>
            </control>
          </mc:Choice>
        </mc:AlternateContent>
        <mc:AlternateContent xmlns:mc="http://schemas.openxmlformats.org/markup-compatibility/2006">
          <mc:Choice Requires="x14">
            <control shapeId="36877" r:id="rId16" name="Check Box 13">
              <controlPr defaultSize="0" autoFill="0" autoLine="0" autoPict="0">
                <anchor moveWithCells="1">
                  <from>
                    <xdr:col>3</xdr:col>
                    <xdr:colOff>2216150</xdr:colOff>
                    <xdr:row>11</xdr:row>
                    <xdr:rowOff>44450</xdr:rowOff>
                  </from>
                  <to>
                    <xdr:col>4</xdr:col>
                    <xdr:colOff>342900</xdr:colOff>
                    <xdr:row>12</xdr:row>
                    <xdr:rowOff>63500</xdr:rowOff>
                  </to>
                </anchor>
              </controlPr>
            </control>
          </mc:Choice>
        </mc:AlternateContent>
        <mc:AlternateContent xmlns:mc="http://schemas.openxmlformats.org/markup-compatibility/2006">
          <mc:Choice Requires="x14">
            <control shapeId="36878" r:id="rId17" name="Check Box 14">
              <controlPr defaultSize="0" autoFill="0" autoLine="0" autoPict="0">
                <anchor moveWithCells="1">
                  <from>
                    <xdr:col>4</xdr:col>
                    <xdr:colOff>381000</xdr:colOff>
                    <xdr:row>11</xdr:row>
                    <xdr:rowOff>44450</xdr:rowOff>
                  </from>
                  <to>
                    <xdr:col>4</xdr:col>
                    <xdr:colOff>876300</xdr:colOff>
                    <xdr:row>12</xdr:row>
                    <xdr:rowOff>63500</xdr:rowOff>
                  </to>
                </anchor>
              </controlPr>
            </control>
          </mc:Choice>
        </mc:AlternateContent>
        <mc:AlternateContent xmlns:mc="http://schemas.openxmlformats.org/markup-compatibility/2006">
          <mc:Choice Requires="x14">
            <control shapeId="36879" r:id="rId18" name="Check Box 15">
              <controlPr defaultSize="0" autoFill="0" autoLine="0" autoPict="0">
                <anchor moveWithCells="1">
                  <from>
                    <xdr:col>2</xdr:col>
                    <xdr:colOff>3117850</xdr:colOff>
                    <xdr:row>15</xdr:row>
                    <xdr:rowOff>12700</xdr:rowOff>
                  </from>
                  <to>
                    <xdr:col>3</xdr:col>
                    <xdr:colOff>425450</xdr:colOff>
                    <xdr:row>16</xdr:row>
                    <xdr:rowOff>38100</xdr:rowOff>
                  </to>
                </anchor>
              </controlPr>
            </control>
          </mc:Choice>
        </mc:AlternateContent>
        <mc:AlternateContent xmlns:mc="http://schemas.openxmlformats.org/markup-compatibility/2006">
          <mc:Choice Requires="x14">
            <control shapeId="36880" r:id="rId19" name="Check Box 16">
              <controlPr defaultSize="0" autoFill="0" autoLine="0" autoPict="0">
                <anchor moveWithCells="1">
                  <from>
                    <xdr:col>3</xdr:col>
                    <xdr:colOff>463550</xdr:colOff>
                    <xdr:row>15</xdr:row>
                    <xdr:rowOff>12700</xdr:rowOff>
                  </from>
                  <to>
                    <xdr:col>3</xdr:col>
                    <xdr:colOff>958850</xdr:colOff>
                    <xdr:row>16</xdr:row>
                    <xdr:rowOff>38100</xdr:rowOff>
                  </to>
                </anchor>
              </controlPr>
            </control>
          </mc:Choice>
        </mc:AlternateContent>
        <mc:AlternateContent xmlns:mc="http://schemas.openxmlformats.org/markup-compatibility/2006">
          <mc:Choice Requires="x14">
            <control shapeId="36881" r:id="rId20" name="Check Box 17">
              <controlPr defaultSize="0" autoFill="0" autoLine="0" autoPict="0">
                <anchor moveWithCells="1">
                  <from>
                    <xdr:col>2</xdr:col>
                    <xdr:colOff>3117850</xdr:colOff>
                    <xdr:row>16</xdr:row>
                    <xdr:rowOff>6350</xdr:rowOff>
                  </from>
                  <to>
                    <xdr:col>3</xdr:col>
                    <xdr:colOff>425450</xdr:colOff>
                    <xdr:row>17</xdr:row>
                    <xdr:rowOff>31750</xdr:rowOff>
                  </to>
                </anchor>
              </controlPr>
            </control>
          </mc:Choice>
        </mc:AlternateContent>
        <mc:AlternateContent xmlns:mc="http://schemas.openxmlformats.org/markup-compatibility/2006">
          <mc:Choice Requires="x14">
            <control shapeId="36882" r:id="rId21" name="Check Box 18">
              <controlPr defaultSize="0" autoFill="0" autoLine="0" autoPict="0">
                <anchor moveWithCells="1">
                  <from>
                    <xdr:col>3</xdr:col>
                    <xdr:colOff>463550</xdr:colOff>
                    <xdr:row>16</xdr:row>
                    <xdr:rowOff>6350</xdr:rowOff>
                  </from>
                  <to>
                    <xdr:col>3</xdr:col>
                    <xdr:colOff>958850</xdr:colOff>
                    <xdr:row>17</xdr:row>
                    <xdr:rowOff>31750</xdr:rowOff>
                  </to>
                </anchor>
              </controlPr>
            </control>
          </mc:Choice>
        </mc:AlternateContent>
        <mc:AlternateContent xmlns:mc="http://schemas.openxmlformats.org/markup-compatibility/2006">
          <mc:Choice Requires="x14">
            <control shapeId="36883" r:id="rId22" name="Check Box 19">
              <controlPr defaultSize="0" autoFill="0" autoLine="0" autoPict="0">
                <anchor moveWithCells="1">
                  <from>
                    <xdr:col>2</xdr:col>
                    <xdr:colOff>3117850</xdr:colOff>
                    <xdr:row>17</xdr:row>
                    <xdr:rowOff>6350</xdr:rowOff>
                  </from>
                  <to>
                    <xdr:col>3</xdr:col>
                    <xdr:colOff>425450</xdr:colOff>
                    <xdr:row>18</xdr:row>
                    <xdr:rowOff>31750</xdr:rowOff>
                  </to>
                </anchor>
              </controlPr>
            </control>
          </mc:Choice>
        </mc:AlternateContent>
        <mc:AlternateContent xmlns:mc="http://schemas.openxmlformats.org/markup-compatibility/2006">
          <mc:Choice Requires="x14">
            <control shapeId="36884" r:id="rId23" name="Check Box 20">
              <controlPr defaultSize="0" autoFill="0" autoLine="0" autoPict="0">
                <anchor moveWithCells="1">
                  <from>
                    <xdr:col>3</xdr:col>
                    <xdr:colOff>463550</xdr:colOff>
                    <xdr:row>17</xdr:row>
                    <xdr:rowOff>6350</xdr:rowOff>
                  </from>
                  <to>
                    <xdr:col>3</xdr:col>
                    <xdr:colOff>958850</xdr:colOff>
                    <xdr:row>18</xdr:row>
                    <xdr:rowOff>31750</xdr:rowOff>
                  </to>
                </anchor>
              </controlPr>
            </control>
          </mc:Choice>
        </mc:AlternateContent>
        <mc:AlternateContent xmlns:mc="http://schemas.openxmlformats.org/markup-compatibility/2006">
          <mc:Choice Requires="x14">
            <control shapeId="36885" r:id="rId24" name="Check Box 21">
              <controlPr defaultSize="0" autoFill="0" autoLine="0" autoPict="0">
                <anchor moveWithCells="1">
                  <from>
                    <xdr:col>2</xdr:col>
                    <xdr:colOff>3117850</xdr:colOff>
                    <xdr:row>18</xdr:row>
                    <xdr:rowOff>0</xdr:rowOff>
                  </from>
                  <to>
                    <xdr:col>3</xdr:col>
                    <xdr:colOff>425450</xdr:colOff>
                    <xdr:row>19</xdr:row>
                    <xdr:rowOff>25400</xdr:rowOff>
                  </to>
                </anchor>
              </controlPr>
            </control>
          </mc:Choice>
        </mc:AlternateContent>
        <mc:AlternateContent xmlns:mc="http://schemas.openxmlformats.org/markup-compatibility/2006">
          <mc:Choice Requires="x14">
            <control shapeId="36886" r:id="rId25" name="Check Box 22">
              <controlPr defaultSize="0" autoFill="0" autoLine="0" autoPict="0">
                <anchor moveWithCells="1">
                  <from>
                    <xdr:col>3</xdr:col>
                    <xdr:colOff>463550</xdr:colOff>
                    <xdr:row>18</xdr:row>
                    <xdr:rowOff>0</xdr:rowOff>
                  </from>
                  <to>
                    <xdr:col>3</xdr:col>
                    <xdr:colOff>958850</xdr:colOff>
                    <xdr:row>19</xdr:row>
                    <xdr:rowOff>25400</xdr:rowOff>
                  </to>
                </anchor>
              </controlPr>
            </control>
          </mc:Choice>
        </mc:AlternateContent>
        <mc:AlternateContent xmlns:mc="http://schemas.openxmlformats.org/markup-compatibility/2006">
          <mc:Choice Requires="x14">
            <control shapeId="36887" r:id="rId26" name="Check Box 23">
              <controlPr defaultSize="0" autoFill="0" autoLine="0" autoPict="0">
                <anchor moveWithCells="1">
                  <from>
                    <xdr:col>2</xdr:col>
                    <xdr:colOff>3117850</xdr:colOff>
                    <xdr:row>18</xdr:row>
                    <xdr:rowOff>247650</xdr:rowOff>
                  </from>
                  <to>
                    <xdr:col>3</xdr:col>
                    <xdr:colOff>425450</xdr:colOff>
                    <xdr:row>20</xdr:row>
                    <xdr:rowOff>25400</xdr:rowOff>
                  </to>
                </anchor>
              </controlPr>
            </control>
          </mc:Choice>
        </mc:AlternateContent>
        <mc:AlternateContent xmlns:mc="http://schemas.openxmlformats.org/markup-compatibility/2006">
          <mc:Choice Requires="x14">
            <control shapeId="36888" r:id="rId27" name="Check Box 24">
              <controlPr defaultSize="0" autoFill="0" autoLine="0" autoPict="0">
                <anchor moveWithCells="1">
                  <from>
                    <xdr:col>3</xdr:col>
                    <xdr:colOff>463550</xdr:colOff>
                    <xdr:row>18</xdr:row>
                    <xdr:rowOff>247650</xdr:rowOff>
                  </from>
                  <to>
                    <xdr:col>3</xdr:col>
                    <xdr:colOff>958850</xdr:colOff>
                    <xdr:row>20</xdr:row>
                    <xdr:rowOff>25400</xdr:rowOff>
                  </to>
                </anchor>
              </controlPr>
            </control>
          </mc:Choice>
        </mc:AlternateContent>
        <mc:AlternateContent xmlns:mc="http://schemas.openxmlformats.org/markup-compatibility/2006">
          <mc:Choice Requires="x14">
            <control shapeId="36889" r:id="rId28" name="Check Box 25">
              <controlPr defaultSize="0" autoFill="0" autoLine="0" autoPict="0">
                <anchor moveWithCells="1">
                  <from>
                    <xdr:col>2</xdr:col>
                    <xdr:colOff>3117850</xdr:colOff>
                    <xdr:row>19</xdr:row>
                    <xdr:rowOff>2362200</xdr:rowOff>
                  </from>
                  <to>
                    <xdr:col>3</xdr:col>
                    <xdr:colOff>425450</xdr:colOff>
                    <xdr:row>21</xdr:row>
                    <xdr:rowOff>25400</xdr:rowOff>
                  </to>
                </anchor>
              </controlPr>
            </control>
          </mc:Choice>
        </mc:AlternateContent>
        <mc:AlternateContent xmlns:mc="http://schemas.openxmlformats.org/markup-compatibility/2006">
          <mc:Choice Requires="x14">
            <control shapeId="36890" r:id="rId29" name="Check Box 26">
              <controlPr defaultSize="0" autoFill="0" autoLine="0" autoPict="0">
                <anchor moveWithCells="1">
                  <from>
                    <xdr:col>3</xdr:col>
                    <xdr:colOff>463550</xdr:colOff>
                    <xdr:row>19</xdr:row>
                    <xdr:rowOff>2362200</xdr:rowOff>
                  </from>
                  <to>
                    <xdr:col>3</xdr:col>
                    <xdr:colOff>958850</xdr:colOff>
                    <xdr:row>21</xdr:row>
                    <xdr:rowOff>25400</xdr:rowOff>
                  </to>
                </anchor>
              </controlPr>
            </control>
          </mc:Choice>
        </mc:AlternateContent>
        <mc:AlternateContent xmlns:mc="http://schemas.openxmlformats.org/markup-compatibility/2006">
          <mc:Choice Requires="x14">
            <control shapeId="36891" r:id="rId30" name="Check Box 27">
              <controlPr defaultSize="0" autoFill="0" autoLine="0" autoPict="0">
                <anchor moveWithCells="1">
                  <from>
                    <xdr:col>2</xdr:col>
                    <xdr:colOff>3117850</xdr:colOff>
                    <xdr:row>20</xdr:row>
                    <xdr:rowOff>2857500</xdr:rowOff>
                  </from>
                  <to>
                    <xdr:col>3</xdr:col>
                    <xdr:colOff>425450</xdr:colOff>
                    <xdr:row>21</xdr:row>
                    <xdr:rowOff>215900</xdr:rowOff>
                  </to>
                </anchor>
              </controlPr>
            </control>
          </mc:Choice>
        </mc:AlternateContent>
        <mc:AlternateContent xmlns:mc="http://schemas.openxmlformats.org/markup-compatibility/2006">
          <mc:Choice Requires="x14">
            <control shapeId="36892" r:id="rId31" name="Check Box 28">
              <controlPr defaultSize="0" autoFill="0" autoLine="0" autoPict="0">
                <anchor moveWithCells="1">
                  <from>
                    <xdr:col>3</xdr:col>
                    <xdr:colOff>463550</xdr:colOff>
                    <xdr:row>20</xdr:row>
                    <xdr:rowOff>2857500</xdr:rowOff>
                  </from>
                  <to>
                    <xdr:col>3</xdr:col>
                    <xdr:colOff>958850</xdr:colOff>
                    <xdr:row>21</xdr:row>
                    <xdr:rowOff>215900</xdr:rowOff>
                  </to>
                </anchor>
              </controlPr>
            </control>
          </mc:Choice>
        </mc:AlternateContent>
        <mc:AlternateContent xmlns:mc="http://schemas.openxmlformats.org/markup-compatibility/2006">
          <mc:Choice Requires="x14">
            <control shapeId="36893" r:id="rId32" name="Check Box 29">
              <controlPr defaultSize="0" autoFill="0" autoLine="0" autoPict="0">
                <anchor moveWithCells="1">
                  <from>
                    <xdr:col>2</xdr:col>
                    <xdr:colOff>3117850</xdr:colOff>
                    <xdr:row>21</xdr:row>
                    <xdr:rowOff>2133600</xdr:rowOff>
                  </from>
                  <to>
                    <xdr:col>3</xdr:col>
                    <xdr:colOff>425450</xdr:colOff>
                    <xdr:row>23</xdr:row>
                    <xdr:rowOff>19050</xdr:rowOff>
                  </to>
                </anchor>
              </controlPr>
            </control>
          </mc:Choice>
        </mc:AlternateContent>
        <mc:AlternateContent xmlns:mc="http://schemas.openxmlformats.org/markup-compatibility/2006">
          <mc:Choice Requires="x14">
            <control shapeId="36894" r:id="rId33" name="Check Box 30">
              <controlPr defaultSize="0" autoFill="0" autoLine="0" autoPict="0">
                <anchor moveWithCells="1">
                  <from>
                    <xdr:col>3</xdr:col>
                    <xdr:colOff>463550</xdr:colOff>
                    <xdr:row>21</xdr:row>
                    <xdr:rowOff>2133600</xdr:rowOff>
                  </from>
                  <to>
                    <xdr:col>3</xdr:col>
                    <xdr:colOff>958850</xdr:colOff>
                    <xdr:row>23</xdr:row>
                    <xdr:rowOff>19050</xdr:rowOff>
                  </to>
                </anchor>
              </controlPr>
            </control>
          </mc:Choice>
        </mc:AlternateContent>
        <mc:AlternateContent xmlns:mc="http://schemas.openxmlformats.org/markup-compatibility/2006">
          <mc:Choice Requires="x14">
            <control shapeId="36895" r:id="rId34" name="Check Box 31">
              <controlPr defaultSize="0" autoFill="0" autoLine="0" autoPict="0">
                <anchor moveWithCells="1">
                  <from>
                    <xdr:col>2</xdr:col>
                    <xdr:colOff>3117850</xdr:colOff>
                    <xdr:row>22</xdr:row>
                    <xdr:rowOff>247650</xdr:rowOff>
                  </from>
                  <to>
                    <xdr:col>3</xdr:col>
                    <xdr:colOff>425450</xdr:colOff>
                    <xdr:row>24</xdr:row>
                    <xdr:rowOff>12700</xdr:rowOff>
                  </to>
                </anchor>
              </controlPr>
            </control>
          </mc:Choice>
        </mc:AlternateContent>
        <mc:AlternateContent xmlns:mc="http://schemas.openxmlformats.org/markup-compatibility/2006">
          <mc:Choice Requires="x14">
            <control shapeId="36896" r:id="rId35" name="Check Box 32">
              <controlPr defaultSize="0" autoFill="0" autoLine="0" autoPict="0">
                <anchor moveWithCells="1">
                  <from>
                    <xdr:col>3</xdr:col>
                    <xdr:colOff>463550</xdr:colOff>
                    <xdr:row>22</xdr:row>
                    <xdr:rowOff>247650</xdr:rowOff>
                  </from>
                  <to>
                    <xdr:col>3</xdr:col>
                    <xdr:colOff>958850</xdr:colOff>
                    <xdr:row>24</xdr:row>
                    <xdr:rowOff>12700</xdr:rowOff>
                  </to>
                </anchor>
              </controlPr>
            </control>
          </mc:Choice>
        </mc:AlternateContent>
        <mc:AlternateContent xmlns:mc="http://schemas.openxmlformats.org/markup-compatibility/2006">
          <mc:Choice Requires="x14">
            <control shapeId="36897" r:id="rId36" name="Check Box 33">
              <controlPr defaultSize="0" autoFill="0" autoLine="0" autoPict="0">
                <anchor moveWithCells="1">
                  <from>
                    <xdr:col>2</xdr:col>
                    <xdr:colOff>3117850</xdr:colOff>
                    <xdr:row>23</xdr:row>
                    <xdr:rowOff>1574800</xdr:rowOff>
                  </from>
                  <to>
                    <xdr:col>3</xdr:col>
                    <xdr:colOff>425450</xdr:colOff>
                    <xdr:row>25</xdr:row>
                    <xdr:rowOff>6350</xdr:rowOff>
                  </to>
                </anchor>
              </controlPr>
            </control>
          </mc:Choice>
        </mc:AlternateContent>
        <mc:AlternateContent xmlns:mc="http://schemas.openxmlformats.org/markup-compatibility/2006">
          <mc:Choice Requires="x14">
            <control shapeId="36898" r:id="rId37" name="Check Box 34">
              <controlPr defaultSize="0" autoFill="0" autoLine="0" autoPict="0">
                <anchor moveWithCells="1">
                  <from>
                    <xdr:col>3</xdr:col>
                    <xdr:colOff>463550</xdr:colOff>
                    <xdr:row>23</xdr:row>
                    <xdr:rowOff>1574800</xdr:rowOff>
                  </from>
                  <to>
                    <xdr:col>3</xdr:col>
                    <xdr:colOff>958850</xdr:colOff>
                    <xdr:row>25</xdr:row>
                    <xdr:rowOff>6350</xdr:rowOff>
                  </to>
                </anchor>
              </controlPr>
            </control>
          </mc:Choice>
        </mc:AlternateContent>
        <mc:AlternateContent xmlns:mc="http://schemas.openxmlformats.org/markup-compatibility/2006">
          <mc:Choice Requires="x14">
            <control shapeId="36899" r:id="rId38" name="Check Box 35">
              <controlPr defaultSize="0" autoFill="0" autoLine="0" autoPict="0">
                <anchor moveWithCells="1">
                  <from>
                    <xdr:col>3</xdr:col>
                    <xdr:colOff>2216150</xdr:colOff>
                    <xdr:row>23</xdr:row>
                    <xdr:rowOff>1574800</xdr:rowOff>
                  </from>
                  <to>
                    <xdr:col>4</xdr:col>
                    <xdr:colOff>342900</xdr:colOff>
                    <xdr:row>25</xdr:row>
                    <xdr:rowOff>6350</xdr:rowOff>
                  </to>
                </anchor>
              </controlPr>
            </control>
          </mc:Choice>
        </mc:AlternateContent>
        <mc:AlternateContent xmlns:mc="http://schemas.openxmlformats.org/markup-compatibility/2006">
          <mc:Choice Requires="x14">
            <control shapeId="36900" r:id="rId39" name="Check Box 36">
              <controlPr defaultSize="0" autoFill="0" autoLine="0" autoPict="0">
                <anchor moveWithCells="1">
                  <from>
                    <xdr:col>4</xdr:col>
                    <xdr:colOff>381000</xdr:colOff>
                    <xdr:row>23</xdr:row>
                    <xdr:rowOff>1574800</xdr:rowOff>
                  </from>
                  <to>
                    <xdr:col>4</xdr:col>
                    <xdr:colOff>876300</xdr:colOff>
                    <xdr:row>25</xdr:row>
                    <xdr:rowOff>6350</xdr:rowOff>
                  </to>
                </anchor>
              </controlPr>
            </control>
          </mc:Choice>
        </mc:AlternateContent>
        <mc:AlternateContent xmlns:mc="http://schemas.openxmlformats.org/markup-compatibility/2006">
          <mc:Choice Requires="x14">
            <control shapeId="36901" r:id="rId40" name="Check Box 37">
              <controlPr defaultSize="0" autoFill="0" autoLine="0" autoPict="0">
                <anchor moveWithCells="1">
                  <from>
                    <xdr:col>3</xdr:col>
                    <xdr:colOff>2216150</xdr:colOff>
                    <xdr:row>22</xdr:row>
                    <xdr:rowOff>247650</xdr:rowOff>
                  </from>
                  <to>
                    <xdr:col>4</xdr:col>
                    <xdr:colOff>342900</xdr:colOff>
                    <xdr:row>24</xdr:row>
                    <xdr:rowOff>12700</xdr:rowOff>
                  </to>
                </anchor>
              </controlPr>
            </control>
          </mc:Choice>
        </mc:AlternateContent>
        <mc:AlternateContent xmlns:mc="http://schemas.openxmlformats.org/markup-compatibility/2006">
          <mc:Choice Requires="x14">
            <control shapeId="36902" r:id="rId41" name="Check Box 38">
              <controlPr defaultSize="0" autoFill="0" autoLine="0" autoPict="0">
                <anchor moveWithCells="1">
                  <from>
                    <xdr:col>4</xdr:col>
                    <xdr:colOff>381000</xdr:colOff>
                    <xdr:row>22</xdr:row>
                    <xdr:rowOff>247650</xdr:rowOff>
                  </from>
                  <to>
                    <xdr:col>4</xdr:col>
                    <xdr:colOff>876300</xdr:colOff>
                    <xdr:row>24</xdr:row>
                    <xdr:rowOff>12700</xdr:rowOff>
                  </to>
                </anchor>
              </controlPr>
            </control>
          </mc:Choice>
        </mc:AlternateContent>
        <mc:AlternateContent xmlns:mc="http://schemas.openxmlformats.org/markup-compatibility/2006">
          <mc:Choice Requires="x14">
            <control shapeId="36903" r:id="rId42" name="Check Box 39">
              <controlPr defaultSize="0" autoFill="0" autoLine="0" autoPict="0">
                <anchor moveWithCells="1">
                  <from>
                    <xdr:col>3</xdr:col>
                    <xdr:colOff>2216150</xdr:colOff>
                    <xdr:row>21</xdr:row>
                    <xdr:rowOff>2133600</xdr:rowOff>
                  </from>
                  <to>
                    <xdr:col>4</xdr:col>
                    <xdr:colOff>342900</xdr:colOff>
                    <xdr:row>23</xdr:row>
                    <xdr:rowOff>19050</xdr:rowOff>
                  </to>
                </anchor>
              </controlPr>
            </control>
          </mc:Choice>
        </mc:AlternateContent>
        <mc:AlternateContent xmlns:mc="http://schemas.openxmlformats.org/markup-compatibility/2006">
          <mc:Choice Requires="x14">
            <control shapeId="36904" r:id="rId43" name="Check Box 40">
              <controlPr defaultSize="0" autoFill="0" autoLine="0" autoPict="0">
                <anchor moveWithCells="1">
                  <from>
                    <xdr:col>4</xdr:col>
                    <xdr:colOff>381000</xdr:colOff>
                    <xdr:row>21</xdr:row>
                    <xdr:rowOff>2133600</xdr:rowOff>
                  </from>
                  <to>
                    <xdr:col>4</xdr:col>
                    <xdr:colOff>876300</xdr:colOff>
                    <xdr:row>23</xdr:row>
                    <xdr:rowOff>19050</xdr:rowOff>
                  </to>
                </anchor>
              </controlPr>
            </control>
          </mc:Choice>
        </mc:AlternateContent>
        <mc:AlternateContent xmlns:mc="http://schemas.openxmlformats.org/markup-compatibility/2006">
          <mc:Choice Requires="x14">
            <control shapeId="36905" r:id="rId44" name="Check Box 41">
              <controlPr defaultSize="0" autoFill="0" autoLine="0" autoPict="0">
                <anchor moveWithCells="1">
                  <from>
                    <xdr:col>3</xdr:col>
                    <xdr:colOff>2216150</xdr:colOff>
                    <xdr:row>20</xdr:row>
                    <xdr:rowOff>2857500</xdr:rowOff>
                  </from>
                  <to>
                    <xdr:col>4</xdr:col>
                    <xdr:colOff>342900</xdr:colOff>
                    <xdr:row>21</xdr:row>
                    <xdr:rowOff>215900</xdr:rowOff>
                  </to>
                </anchor>
              </controlPr>
            </control>
          </mc:Choice>
        </mc:AlternateContent>
        <mc:AlternateContent xmlns:mc="http://schemas.openxmlformats.org/markup-compatibility/2006">
          <mc:Choice Requires="x14">
            <control shapeId="36906" r:id="rId45" name="Check Box 42">
              <controlPr defaultSize="0" autoFill="0" autoLine="0" autoPict="0">
                <anchor moveWithCells="1">
                  <from>
                    <xdr:col>4</xdr:col>
                    <xdr:colOff>381000</xdr:colOff>
                    <xdr:row>20</xdr:row>
                    <xdr:rowOff>2857500</xdr:rowOff>
                  </from>
                  <to>
                    <xdr:col>4</xdr:col>
                    <xdr:colOff>876300</xdr:colOff>
                    <xdr:row>21</xdr:row>
                    <xdr:rowOff>215900</xdr:rowOff>
                  </to>
                </anchor>
              </controlPr>
            </control>
          </mc:Choice>
        </mc:AlternateContent>
        <mc:AlternateContent xmlns:mc="http://schemas.openxmlformats.org/markup-compatibility/2006">
          <mc:Choice Requires="x14">
            <control shapeId="36907" r:id="rId46" name="Check Box 43">
              <controlPr defaultSize="0" autoFill="0" autoLine="0" autoPict="0">
                <anchor moveWithCells="1">
                  <from>
                    <xdr:col>3</xdr:col>
                    <xdr:colOff>2216150</xdr:colOff>
                    <xdr:row>19</xdr:row>
                    <xdr:rowOff>2362200</xdr:rowOff>
                  </from>
                  <to>
                    <xdr:col>4</xdr:col>
                    <xdr:colOff>342900</xdr:colOff>
                    <xdr:row>21</xdr:row>
                    <xdr:rowOff>25400</xdr:rowOff>
                  </to>
                </anchor>
              </controlPr>
            </control>
          </mc:Choice>
        </mc:AlternateContent>
        <mc:AlternateContent xmlns:mc="http://schemas.openxmlformats.org/markup-compatibility/2006">
          <mc:Choice Requires="x14">
            <control shapeId="36908" r:id="rId47" name="Check Box 44">
              <controlPr defaultSize="0" autoFill="0" autoLine="0" autoPict="0">
                <anchor moveWithCells="1">
                  <from>
                    <xdr:col>4</xdr:col>
                    <xdr:colOff>381000</xdr:colOff>
                    <xdr:row>19</xdr:row>
                    <xdr:rowOff>2362200</xdr:rowOff>
                  </from>
                  <to>
                    <xdr:col>4</xdr:col>
                    <xdr:colOff>876300</xdr:colOff>
                    <xdr:row>21</xdr:row>
                    <xdr:rowOff>25400</xdr:rowOff>
                  </to>
                </anchor>
              </controlPr>
            </control>
          </mc:Choice>
        </mc:AlternateContent>
        <mc:AlternateContent xmlns:mc="http://schemas.openxmlformats.org/markup-compatibility/2006">
          <mc:Choice Requires="x14">
            <control shapeId="36909" r:id="rId48" name="Check Box 45">
              <controlPr defaultSize="0" autoFill="0" autoLine="0" autoPict="0">
                <anchor moveWithCells="1">
                  <from>
                    <xdr:col>3</xdr:col>
                    <xdr:colOff>2216150</xdr:colOff>
                    <xdr:row>18</xdr:row>
                    <xdr:rowOff>247650</xdr:rowOff>
                  </from>
                  <to>
                    <xdr:col>4</xdr:col>
                    <xdr:colOff>342900</xdr:colOff>
                    <xdr:row>20</xdr:row>
                    <xdr:rowOff>25400</xdr:rowOff>
                  </to>
                </anchor>
              </controlPr>
            </control>
          </mc:Choice>
        </mc:AlternateContent>
        <mc:AlternateContent xmlns:mc="http://schemas.openxmlformats.org/markup-compatibility/2006">
          <mc:Choice Requires="x14">
            <control shapeId="36910" r:id="rId49" name="Check Box 46">
              <controlPr defaultSize="0" autoFill="0" autoLine="0" autoPict="0">
                <anchor moveWithCells="1">
                  <from>
                    <xdr:col>4</xdr:col>
                    <xdr:colOff>381000</xdr:colOff>
                    <xdr:row>18</xdr:row>
                    <xdr:rowOff>247650</xdr:rowOff>
                  </from>
                  <to>
                    <xdr:col>4</xdr:col>
                    <xdr:colOff>876300</xdr:colOff>
                    <xdr:row>20</xdr:row>
                    <xdr:rowOff>25400</xdr:rowOff>
                  </to>
                </anchor>
              </controlPr>
            </control>
          </mc:Choice>
        </mc:AlternateContent>
        <mc:AlternateContent xmlns:mc="http://schemas.openxmlformats.org/markup-compatibility/2006">
          <mc:Choice Requires="x14">
            <control shapeId="36911" r:id="rId50" name="Check Box 47">
              <controlPr defaultSize="0" autoFill="0" autoLine="0" autoPict="0">
                <anchor moveWithCells="1">
                  <from>
                    <xdr:col>3</xdr:col>
                    <xdr:colOff>2216150</xdr:colOff>
                    <xdr:row>18</xdr:row>
                    <xdr:rowOff>0</xdr:rowOff>
                  </from>
                  <to>
                    <xdr:col>4</xdr:col>
                    <xdr:colOff>342900</xdr:colOff>
                    <xdr:row>19</xdr:row>
                    <xdr:rowOff>25400</xdr:rowOff>
                  </to>
                </anchor>
              </controlPr>
            </control>
          </mc:Choice>
        </mc:AlternateContent>
        <mc:AlternateContent xmlns:mc="http://schemas.openxmlformats.org/markup-compatibility/2006">
          <mc:Choice Requires="x14">
            <control shapeId="36912" r:id="rId51" name="Check Box 48">
              <controlPr defaultSize="0" autoFill="0" autoLine="0" autoPict="0">
                <anchor moveWithCells="1">
                  <from>
                    <xdr:col>4</xdr:col>
                    <xdr:colOff>381000</xdr:colOff>
                    <xdr:row>18</xdr:row>
                    <xdr:rowOff>0</xdr:rowOff>
                  </from>
                  <to>
                    <xdr:col>4</xdr:col>
                    <xdr:colOff>876300</xdr:colOff>
                    <xdr:row>19</xdr:row>
                    <xdr:rowOff>25400</xdr:rowOff>
                  </to>
                </anchor>
              </controlPr>
            </control>
          </mc:Choice>
        </mc:AlternateContent>
        <mc:AlternateContent xmlns:mc="http://schemas.openxmlformats.org/markup-compatibility/2006">
          <mc:Choice Requires="x14">
            <control shapeId="36913" r:id="rId52" name="Check Box 49">
              <controlPr defaultSize="0" autoFill="0" autoLine="0" autoPict="0">
                <anchor moveWithCells="1">
                  <from>
                    <xdr:col>3</xdr:col>
                    <xdr:colOff>2216150</xdr:colOff>
                    <xdr:row>17</xdr:row>
                    <xdr:rowOff>6350</xdr:rowOff>
                  </from>
                  <to>
                    <xdr:col>4</xdr:col>
                    <xdr:colOff>342900</xdr:colOff>
                    <xdr:row>18</xdr:row>
                    <xdr:rowOff>31750</xdr:rowOff>
                  </to>
                </anchor>
              </controlPr>
            </control>
          </mc:Choice>
        </mc:AlternateContent>
        <mc:AlternateContent xmlns:mc="http://schemas.openxmlformats.org/markup-compatibility/2006">
          <mc:Choice Requires="x14">
            <control shapeId="36914" r:id="rId53" name="Check Box 50">
              <controlPr defaultSize="0" autoFill="0" autoLine="0" autoPict="0">
                <anchor moveWithCells="1">
                  <from>
                    <xdr:col>4</xdr:col>
                    <xdr:colOff>381000</xdr:colOff>
                    <xdr:row>17</xdr:row>
                    <xdr:rowOff>6350</xdr:rowOff>
                  </from>
                  <to>
                    <xdr:col>4</xdr:col>
                    <xdr:colOff>876300</xdr:colOff>
                    <xdr:row>18</xdr:row>
                    <xdr:rowOff>31750</xdr:rowOff>
                  </to>
                </anchor>
              </controlPr>
            </control>
          </mc:Choice>
        </mc:AlternateContent>
        <mc:AlternateContent xmlns:mc="http://schemas.openxmlformats.org/markup-compatibility/2006">
          <mc:Choice Requires="x14">
            <control shapeId="36915" r:id="rId54" name="Check Box 51">
              <controlPr defaultSize="0" autoFill="0" autoLine="0" autoPict="0">
                <anchor moveWithCells="1">
                  <from>
                    <xdr:col>3</xdr:col>
                    <xdr:colOff>2216150</xdr:colOff>
                    <xdr:row>16</xdr:row>
                    <xdr:rowOff>6350</xdr:rowOff>
                  </from>
                  <to>
                    <xdr:col>4</xdr:col>
                    <xdr:colOff>342900</xdr:colOff>
                    <xdr:row>17</xdr:row>
                    <xdr:rowOff>31750</xdr:rowOff>
                  </to>
                </anchor>
              </controlPr>
            </control>
          </mc:Choice>
        </mc:AlternateContent>
        <mc:AlternateContent xmlns:mc="http://schemas.openxmlformats.org/markup-compatibility/2006">
          <mc:Choice Requires="x14">
            <control shapeId="36916" r:id="rId55" name="Check Box 52">
              <controlPr defaultSize="0" autoFill="0" autoLine="0" autoPict="0">
                <anchor moveWithCells="1">
                  <from>
                    <xdr:col>4</xdr:col>
                    <xdr:colOff>381000</xdr:colOff>
                    <xdr:row>16</xdr:row>
                    <xdr:rowOff>6350</xdr:rowOff>
                  </from>
                  <to>
                    <xdr:col>4</xdr:col>
                    <xdr:colOff>876300</xdr:colOff>
                    <xdr:row>17</xdr:row>
                    <xdr:rowOff>31750</xdr:rowOff>
                  </to>
                </anchor>
              </controlPr>
            </control>
          </mc:Choice>
        </mc:AlternateContent>
        <mc:AlternateContent xmlns:mc="http://schemas.openxmlformats.org/markup-compatibility/2006">
          <mc:Choice Requires="x14">
            <control shapeId="36917" r:id="rId56" name="Check Box 53">
              <controlPr defaultSize="0" autoFill="0" autoLine="0" autoPict="0">
                <anchor moveWithCells="1">
                  <from>
                    <xdr:col>3</xdr:col>
                    <xdr:colOff>2216150</xdr:colOff>
                    <xdr:row>15</xdr:row>
                    <xdr:rowOff>12700</xdr:rowOff>
                  </from>
                  <to>
                    <xdr:col>4</xdr:col>
                    <xdr:colOff>342900</xdr:colOff>
                    <xdr:row>16</xdr:row>
                    <xdr:rowOff>38100</xdr:rowOff>
                  </to>
                </anchor>
              </controlPr>
            </control>
          </mc:Choice>
        </mc:AlternateContent>
        <mc:AlternateContent xmlns:mc="http://schemas.openxmlformats.org/markup-compatibility/2006">
          <mc:Choice Requires="x14">
            <control shapeId="36918" r:id="rId57" name="Check Box 54">
              <controlPr defaultSize="0" autoFill="0" autoLine="0" autoPict="0">
                <anchor moveWithCells="1">
                  <from>
                    <xdr:col>4</xdr:col>
                    <xdr:colOff>381000</xdr:colOff>
                    <xdr:row>15</xdr:row>
                    <xdr:rowOff>12700</xdr:rowOff>
                  </from>
                  <to>
                    <xdr:col>4</xdr:col>
                    <xdr:colOff>876300</xdr:colOff>
                    <xdr:row>16</xdr:row>
                    <xdr:rowOff>38100</xdr:rowOff>
                  </to>
                </anchor>
              </controlPr>
            </control>
          </mc:Choice>
        </mc:AlternateContent>
        <mc:AlternateContent xmlns:mc="http://schemas.openxmlformats.org/markup-compatibility/2006">
          <mc:Choice Requires="x14">
            <control shapeId="36919" r:id="rId58" name="Check Box 55">
              <controlPr defaultSize="0" autoFill="0" autoLine="0" autoPict="0">
                <anchor moveWithCells="1">
                  <from>
                    <xdr:col>3</xdr:col>
                    <xdr:colOff>2216150</xdr:colOff>
                    <xdr:row>14</xdr:row>
                    <xdr:rowOff>12700</xdr:rowOff>
                  </from>
                  <to>
                    <xdr:col>4</xdr:col>
                    <xdr:colOff>342900</xdr:colOff>
                    <xdr:row>14</xdr:row>
                    <xdr:rowOff>234950</xdr:rowOff>
                  </to>
                </anchor>
              </controlPr>
            </control>
          </mc:Choice>
        </mc:AlternateContent>
        <mc:AlternateContent xmlns:mc="http://schemas.openxmlformats.org/markup-compatibility/2006">
          <mc:Choice Requires="x14">
            <control shapeId="36920" r:id="rId59" name="Check Box 56">
              <controlPr defaultSize="0" autoFill="0" autoLine="0" autoPict="0">
                <anchor moveWithCells="1">
                  <from>
                    <xdr:col>4</xdr:col>
                    <xdr:colOff>381000</xdr:colOff>
                    <xdr:row>14</xdr:row>
                    <xdr:rowOff>12700</xdr:rowOff>
                  </from>
                  <to>
                    <xdr:col>4</xdr:col>
                    <xdr:colOff>876300</xdr:colOff>
                    <xdr:row>14</xdr:row>
                    <xdr:rowOff>234950</xdr:rowOff>
                  </to>
                </anchor>
              </controlPr>
            </control>
          </mc:Choice>
        </mc:AlternateContent>
        <mc:AlternateContent xmlns:mc="http://schemas.openxmlformats.org/markup-compatibility/2006">
          <mc:Choice Requires="x14">
            <control shapeId="36921" r:id="rId60" name="Check Box 57">
              <controlPr defaultSize="0" autoFill="0" autoLine="0" autoPict="0">
                <anchor moveWithCells="1">
                  <from>
                    <xdr:col>3</xdr:col>
                    <xdr:colOff>2216150</xdr:colOff>
                    <xdr:row>12</xdr:row>
                    <xdr:rowOff>25400</xdr:rowOff>
                  </from>
                  <to>
                    <xdr:col>4</xdr:col>
                    <xdr:colOff>342900</xdr:colOff>
                    <xdr:row>13</xdr:row>
                    <xdr:rowOff>44450</xdr:rowOff>
                  </to>
                </anchor>
              </controlPr>
            </control>
          </mc:Choice>
        </mc:AlternateContent>
        <mc:AlternateContent xmlns:mc="http://schemas.openxmlformats.org/markup-compatibility/2006">
          <mc:Choice Requires="x14">
            <control shapeId="36922" r:id="rId61" name="Check Box 58">
              <controlPr defaultSize="0" autoFill="0" autoLine="0" autoPict="0">
                <anchor moveWithCells="1">
                  <from>
                    <xdr:col>4</xdr:col>
                    <xdr:colOff>381000</xdr:colOff>
                    <xdr:row>12</xdr:row>
                    <xdr:rowOff>25400</xdr:rowOff>
                  </from>
                  <to>
                    <xdr:col>4</xdr:col>
                    <xdr:colOff>876300</xdr:colOff>
                    <xdr:row>13</xdr:row>
                    <xdr:rowOff>44450</xdr:rowOff>
                  </to>
                </anchor>
              </controlPr>
            </control>
          </mc:Choice>
        </mc:AlternateContent>
        <mc:AlternateContent xmlns:mc="http://schemas.openxmlformats.org/markup-compatibility/2006">
          <mc:Choice Requires="x14">
            <control shapeId="36923" r:id="rId62" name="Check Box 59">
              <controlPr defaultSize="0" autoFill="0" autoLine="0" autoPict="0">
                <anchor moveWithCells="1">
                  <from>
                    <xdr:col>3</xdr:col>
                    <xdr:colOff>2216150</xdr:colOff>
                    <xdr:row>13</xdr:row>
                    <xdr:rowOff>19050</xdr:rowOff>
                  </from>
                  <to>
                    <xdr:col>4</xdr:col>
                    <xdr:colOff>342900</xdr:colOff>
                    <xdr:row>14</xdr:row>
                    <xdr:rowOff>44450</xdr:rowOff>
                  </to>
                </anchor>
              </controlPr>
            </control>
          </mc:Choice>
        </mc:AlternateContent>
        <mc:AlternateContent xmlns:mc="http://schemas.openxmlformats.org/markup-compatibility/2006">
          <mc:Choice Requires="x14">
            <control shapeId="36924" r:id="rId63" name="Check Box 60">
              <controlPr defaultSize="0" autoFill="0" autoLine="0" autoPict="0">
                <anchor moveWithCells="1">
                  <from>
                    <xdr:col>4</xdr:col>
                    <xdr:colOff>381000</xdr:colOff>
                    <xdr:row>13</xdr:row>
                    <xdr:rowOff>19050</xdr:rowOff>
                  </from>
                  <to>
                    <xdr:col>4</xdr:col>
                    <xdr:colOff>876300</xdr:colOff>
                    <xdr:row>14</xdr:row>
                    <xdr:rowOff>44450</xdr:rowOff>
                  </to>
                </anchor>
              </controlPr>
            </control>
          </mc:Choice>
        </mc:AlternateContent>
        <mc:AlternateContent xmlns:mc="http://schemas.openxmlformats.org/markup-compatibility/2006">
          <mc:Choice Requires="x14">
            <control shapeId="36925" r:id="rId64" name="Check Box 61">
              <controlPr defaultSize="0" autoFill="0" autoLine="0" autoPict="0">
                <anchor moveWithCells="1">
                  <from>
                    <xdr:col>2</xdr:col>
                    <xdr:colOff>3117850</xdr:colOff>
                    <xdr:row>10</xdr:row>
                    <xdr:rowOff>31750</xdr:rowOff>
                  </from>
                  <to>
                    <xdr:col>3</xdr:col>
                    <xdr:colOff>425450</xdr:colOff>
                    <xdr:row>11</xdr:row>
                    <xdr:rowOff>69850</xdr:rowOff>
                  </to>
                </anchor>
              </controlPr>
            </control>
          </mc:Choice>
        </mc:AlternateContent>
        <mc:AlternateContent xmlns:mc="http://schemas.openxmlformats.org/markup-compatibility/2006">
          <mc:Choice Requires="x14">
            <control shapeId="36926" r:id="rId65" name="Check Box 62">
              <controlPr defaultSize="0" autoFill="0" autoLine="0" autoPict="0">
                <anchor moveWithCells="1">
                  <from>
                    <xdr:col>3</xdr:col>
                    <xdr:colOff>463550</xdr:colOff>
                    <xdr:row>10</xdr:row>
                    <xdr:rowOff>31750</xdr:rowOff>
                  </from>
                  <to>
                    <xdr:col>3</xdr:col>
                    <xdr:colOff>958850</xdr:colOff>
                    <xdr:row>11</xdr:row>
                    <xdr:rowOff>69850</xdr:rowOff>
                  </to>
                </anchor>
              </controlPr>
            </control>
          </mc:Choice>
        </mc:AlternateContent>
        <mc:AlternateContent xmlns:mc="http://schemas.openxmlformats.org/markup-compatibility/2006">
          <mc:Choice Requires="x14">
            <control shapeId="36927" r:id="rId66" name="Check Box 63">
              <controlPr defaultSize="0" autoFill="0" autoLine="0" autoPict="0">
                <anchor moveWithCells="1">
                  <from>
                    <xdr:col>3</xdr:col>
                    <xdr:colOff>2216150</xdr:colOff>
                    <xdr:row>35</xdr:row>
                    <xdr:rowOff>114300</xdr:rowOff>
                  </from>
                  <to>
                    <xdr:col>4</xdr:col>
                    <xdr:colOff>342900</xdr:colOff>
                    <xdr:row>36</xdr:row>
                    <xdr:rowOff>431800</xdr:rowOff>
                  </to>
                </anchor>
              </controlPr>
            </control>
          </mc:Choice>
        </mc:AlternateContent>
        <mc:AlternateContent xmlns:mc="http://schemas.openxmlformats.org/markup-compatibility/2006">
          <mc:Choice Requires="x14">
            <control shapeId="36928" r:id="rId67" name="Check Box 64">
              <controlPr defaultSize="0" autoFill="0" autoLine="0" autoPict="0">
                <anchor moveWithCells="1">
                  <from>
                    <xdr:col>4</xdr:col>
                    <xdr:colOff>381000</xdr:colOff>
                    <xdr:row>35</xdr:row>
                    <xdr:rowOff>114300</xdr:rowOff>
                  </from>
                  <to>
                    <xdr:col>4</xdr:col>
                    <xdr:colOff>876300</xdr:colOff>
                    <xdr:row>36</xdr:row>
                    <xdr:rowOff>431800</xdr:rowOff>
                  </to>
                </anchor>
              </controlPr>
            </control>
          </mc:Choice>
        </mc:AlternateContent>
        <mc:AlternateContent xmlns:mc="http://schemas.openxmlformats.org/markup-compatibility/2006">
          <mc:Choice Requires="x14">
            <control shapeId="36929" r:id="rId68" name="Check Box 65">
              <controlPr defaultSize="0" autoFill="0" autoLine="0" autoPict="0">
                <anchor moveWithCells="1" sizeWithCells="1">
                  <from>
                    <xdr:col>3</xdr:col>
                    <xdr:colOff>2254250</xdr:colOff>
                    <xdr:row>50</xdr:row>
                    <xdr:rowOff>38100</xdr:rowOff>
                  </from>
                  <to>
                    <xdr:col>4</xdr:col>
                    <xdr:colOff>501650</xdr:colOff>
                    <xdr:row>50</xdr:row>
                    <xdr:rowOff>368300</xdr:rowOff>
                  </to>
                </anchor>
              </controlPr>
            </control>
          </mc:Choice>
        </mc:AlternateContent>
        <mc:AlternateContent xmlns:mc="http://schemas.openxmlformats.org/markup-compatibility/2006">
          <mc:Choice Requires="x14">
            <control shapeId="36930" r:id="rId69" name="Check Box 66">
              <controlPr defaultSize="0" autoFill="0" autoLine="0" autoPict="0">
                <anchor moveWithCells="1" sizeWithCells="1">
                  <from>
                    <xdr:col>4</xdr:col>
                    <xdr:colOff>546100</xdr:colOff>
                    <xdr:row>50</xdr:row>
                    <xdr:rowOff>38100</xdr:rowOff>
                  </from>
                  <to>
                    <xdr:col>4</xdr:col>
                    <xdr:colOff>1162050</xdr:colOff>
                    <xdr:row>50</xdr:row>
                    <xdr:rowOff>368300</xdr:rowOff>
                  </to>
                </anchor>
              </controlPr>
            </control>
          </mc:Choice>
        </mc:AlternateContent>
        <mc:AlternateContent xmlns:mc="http://schemas.openxmlformats.org/markup-compatibility/2006">
          <mc:Choice Requires="x14">
            <control shapeId="36931" r:id="rId70" name="Check Box 67">
              <controlPr defaultSize="0" autoFill="0" autoLine="0" autoPict="0">
                <anchor moveWithCells="1" sizeWithCells="1">
                  <from>
                    <xdr:col>4</xdr:col>
                    <xdr:colOff>1149350</xdr:colOff>
                    <xdr:row>50</xdr:row>
                    <xdr:rowOff>38100</xdr:rowOff>
                  </from>
                  <to>
                    <xdr:col>4</xdr:col>
                    <xdr:colOff>2108200</xdr:colOff>
                    <xdr:row>50</xdr:row>
                    <xdr:rowOff>368300</xdr:rowOff>
                  </to>
                </anchor>
              </controlPr>
            </control>
          </mc:Choice>
        </mc:AlternateContent>
        <mc:AlternateContent xmlns:mc="http://schemas.openxmlformats.org/markup-compatibility/2006">
          <mc:Choice Requires="x14">
            <control shapeId="36932" r:id="rId71" name="Check Box 68">
              <controlPr defaultSize="0" autoFill="0" autoLine="0" autoPict="0">
                <anchor moveWithCells="1">
                  <from>
                    <xdr:col>3</xdr:col>
                    <xdr:colOff>2216150</xdr:colOff>
                    <xdr:row>63</xdr:row>
                    <xdr:rowOff>38100</xdr:rowOff>
                  </from>
                  <to>
                    <xdr:col>4</xdr:col>
                    <xdr:colOff>349250</xdr:colOff>
                    <xdr:row>64</xdr:row>
                    <xdr:rowOff>603250</xdr:rowOff>
                  </to>
                </anchor>
              </controlPr>
            </control>
          </mc:Choice>
        </mc:AlternateContent>
        <mc:AlternateContent xmlns:mc="http://schemas.openxmlformats.org/markup-compatibility/2006">
          <mc:Choice Requires="x14">
            <control shapeId="36933" r:id="rId72" name="Check Box 69">
              <controlPr defaultSize="0" autoFill="0" autoLine="0" autoPict="0">
                <anchor moveWithCells="1">
                  <from>
                    <xdr:col>4</xdr:col>
                    <xdr:colOff>387350</xdr:colOff>
                    <xdr:row>63</xdr:row>
                    <xdr:rowOff>38100</xdr:rowOff>
                  </from>
                  <to>
                    <xdr:col>4</xdr:col>
                    <xdr:colOff>895350</xdr:colOff>
                    <xdr:row>64</xdr:row>
                    <xdr:rowOff>603250</xdr:rowOff>
                  </to>
                </anchor>
              </controlPr>
            </control>
          </mc:Choice>
        </mc:AlternateContent>
        <mc:AlternateContent xmlns:mc="http://schemas.openxmlformats.org/markup-compatibility/2006">
          <mc:Choice Requires="x14">
            <control shapeId="36934" r:id="rId73" name="Check Box 70">
              <controlPr defaultSize="0" autoFill="0" autoLine="0" autoPict="0">
                <anchor moveWithCells="1">
                  <from>
                    <xdr:col>4</xdr:col>
                    <xdr:colOff>882650</xdr:colOff>
                    <xdr:row>63</xdr:row>
                    <xdr:rowOff>38100</xdr:rowOff>
                  </from>
                  <to>
                    <xdr:col>4</xdr:col>
                    <xdr:colOff>1670050</xdr:colOff>
                    <xdr:row>64</xdr:row>
                    <xdr:rowOff>603250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42"/>
  <sheetViews>
    <sheetView topLeftCell="B20" zoomScale="81" zoomScaleNormal="81" workbookViewId="0">
      <selection activeCell="G13" sqref="G13"/>
    </sheetView>
  </sheetViews>
  <sheetFormatPr defaultColWidth="9.1796875" defaultRowHeight="14" x14ac:dyDescent="0.35"/>
  <cols>
    <col min="1" max="2" width="1.81640625" style="330" customWidth="1"/>
    <col min="3" max="3" width="50" style="330" customWidth="1"/>
    <col min="4" max="4" width="29.453125" style="330" customWidth="1"/>
    <col min="5" max="5" width="22.1796875" style="330" customWidth="1"/>
    <col min="6" max="6" width="46.6328125" style="330" customWidth="1"/>
    <col min="7" max="7" width="34.26953125" style="330" customWidth="1"/>
    <col min="8" max="8" width="57.453125" style="330" bestFit="1" customWidth="1"/>
    <col min="9" max="10" width="1.81640625" style="330" customWidth="1"/>
    <col min="11" max="16384" width="9.1796875" style="330"/>
  </cols>
  <sheetData>
    <row r="1" spans="2:9" ht="14.5" thickBot="1" x14ac:dyDescent="0.4"/>
    <row r="2" spans="2:9" ht="14.5" thickBot="1" x14ac:dyDescent="0.4">
      <c r="B2" s="234"/>
      <c r="C2" s="233"/>
      <c r="D2" s="233"/>
      <c r="E2" s="233"/>
      <c r="F2" s="233"/>
      <c r="G2" s="233"/>
      <c r="H2" s="233"/>
      <c r="I2" s="232"/>
    </row>
    <row r="3" spans="2:9" ht="20.5" thickBot="1" x14ac:dyDescent="0.4">
      <c r="B3" s="331"/>
      <c r="C3" s="656" t="s">
        <v>715</v>
      </c>
      <c r="D3" s="657"/>
      <c r="E3" s="657"/>
      <c r="F3" s="657"/>
      <c r="G3" s="657"/>
      <c r="H3" s="658"/>
      <c r="I3" s="332"/>
    </row>
    <row r="4" spans="2:9" x14ac:dyDescent="0.35">
      <c r="B4" s="331"/>
      <c r="C4" s="219"/>
      <c r="D4" s="219"/>
      <c r="E4" s="219"/>
      <c r="F4" s="219"/>
      <c r="G4" s="219"/>
      <c r="H4" s="219"/>
      <c r="I4" s="332"/>
    </row>
    <row r="5" spans="2:9" x14ac:dyDescent="0.35">
      <c r="B5" s="331"/>
      <c r="C5" s="219"/>
      <c r="D5" s="219"/>
      <c r="E5" s="219"/>
      <c r="F5" s="219"/>
      <c r="G5" s="219"/>
      <c r="H5" s="219"/>
      <c r="I5" s="332"/>
    </row>
    <row r="6" spans="2:9" x14ac:dyDescent="0.35">
      <c r="B6" s="331"/>
      <c r="C6" s="365" t="s">
        <v>772</v>
      </c>
      <c r="D6" s="219"/>
      <c r="E6" s="219"/>
      <c r="F6" s="219"/>
      <c r="G6" s="219"/>
      <c r="H6" s="219"/>
      <c r="I6" s="332"/>
    </row>
    <row r="7" spans="2:9" ht="14.5" thickBot="1" x14ac:dyDescent="0.4">
      <c r="B7" s="331"/>
      <c r="C7" s="219"/>
      <c r="D7" s="219"/>
      <c r="E7" s="219"/>
      <c r="F7" s="219"/>
      <c r="G7" s="219"/>
      <c r="H7" s="219"/>
      <c r="I7" s="332"/>
    </row>
    <row r="8" spans="2:9" ht="45" customHeight="1" thickBot="1" x14ac:dyDescent="0.4">
      <c r="B8" s="331"/>
      <c r="C8" s="592" t="s">
        <v>714</v>
      </c>
      <c r="D8" s="593"/>
      <c r="E8" s="659" t="s">
        <v>997</v>
      </c>
      <c r="F8" s="659"/>
      <c r="G8" s="659"/>
      <c r="H8" s="660"/>
      <c r="I8" s="332"/>
    </row>
    <row r="9" spans="2:9" ht="45" customHeight="1" thickBot="1" x14ac:dyDescent="0.4">
      <c r="B9" s="331"/>
      <c r="C9" s="579" t="s">
        <v>713</v>
      </c>
      <c r="D9" s="580"/>
      <c r="E9" s="661" t="s">
        <v>998</v>
      </c>
      <c r="F9" s="661"/>
      <c r="G9" s="661"/>
      <c r="H9" s="662"/>
      <c r="I9" s="332"/>
    </row>
    <row r="10" spans="2:9" ht="15" customHeight="1" thickBot="1" x14ac:dyDescent="0.4">
      <c r="B10" s="331"/>
      <c r="C10" s="654"/>
      <c r="D10" s="654"/>
      <c r="E10" s="655"/>
      <c r="F10" s="655"/>
      <c r="G10" s="655"/>
      <c r="H10" s="655"/>
      <c r="I10" s="332"/>
    </row>
    <row r="11" spans="2:9" ht="30" customHeight="1" x14ac:dyDescent="0.35">
      <c r="B11" s="331"/>
      <c r="C11" s="608" t="s">
        <v>712</v>
      </c>
      <c r="D11" s="644"/>
      <c r="E11" s="644"/>
      <c r="F11" s="644"/>
      <c r="G11" s="644"/>
      <c r="H11" s="645"/>
      <c r="I11" s="332"/>
    </row>
    <row r="12" spans="2:9" x14ac:dyDescent="0.35">
      <c r="B12" s="331"/>
      <c r="C12" s="231" t="s">
        <v>798</v>
      </c>
      <c r="D12" s="230" t="s">
        <v>799</v>
      </c>
      <c r="E12" s="230" t="s">
        <v>233</v>
      </c>
      <c r="F12" s="230" t="s">
        <v>232</v>
      </c>
      <c r="G12" s="230" t="s">
        <v>711</v>
      </c>
      <c r="H12" s="229" t="s">
        <v>710</v>
      </c>
      <c r="I12" s="332"/>
    </row>
    <row r="13" spans="2:9" ht="171.75" customHeight="1" x14ac:dyDescent="0.35">
      <c r="B13" s="331"/>
      <c r="C13" s="333" t="s">
        <v>911</v>
      </c>
      <c r="D13" s="334" t="s">
        <v>914</v>
      </c>
      <c r="E13" s="372" t="s">
        <v>874</v>
      </c>
      <c r="F13" s="373" t="s">
        <v>875</v>
      </c>
      <c r="G13" s="373" t="s">
        <v>1000</v>
      </c>
      <c r="H13" s="374" t="s">
        <v>999</v>
      </c>
      <c r="I13" s="332"/>
    </row>
    <row r="14" spans="2:9" ht="119.25" customHeight="1" x14ac:dyDescent="0.35">
      <c r="B14" s="331"/>
      <c r="C14" s="333" t="s">
        <v>912</v>
      </c>
      <c r="D14" s="334" t="s">
        <v>914</v>
      </c>
      <c r="E14" s="375" t="s">
        <v>909</v>
      </c>
      <c r="F14" s="373" t="s">
        <v>964</v>
      </c>
      <c r="G14" s="373" t="s">
        <v>910</v>
      </c>
      <c r="H14" s="374" t="s">
        <v>1003</v>
      </c>
      <c r="I14" s="332"/>
    </row>
    <row r="15" spans="2:9" ht="138" customHeight="1" x14ac:dyDescent="0.35">
      <c r="B15" s="331"/>
      <c r="C15" s="333" t="s">
        <v>913</v>
      </c>
      <c r="D15" s="334" t="s">
        <v>914</v>
      </c>
      <c r="E15" s="375" t="s">
        <v>889</v>
      </c>
      <c r="F15" s="373" t="s">
        <v>965</v>
      </c>
      <c r="G15" s="373" t="s">
        <v>1001</v>
      </c>
      <c r="H15" s="374" t="s">
        <v>1002</v>
      </c>
      <c r="I15" s="332"/>
    </row>
    <row r="16" spans="2:9" x14ac:dyDescent="0.35">
      <c r="B16" s="331"/>
      <c r="C16" s="219"/>
      <c r="D16" s="219"/>
      <c r="E16" s="219"/>
      <c r="F16" s="219"/>
      <c r="G16" s="219"/>
      <c r="H16" s="219"/>
      <c r="I16" s="332"/>
    </row>
    <row r="17" spans="2:9" x14ac:dyDescent="0.35">
      <c r="B17" s="331"/>
      <c r="C17" s="364"/>
      <c r="D17" s="219"/>
      <c r="E17" s="219"/>
      <c r="F17" s="219"/>
      <c r="G17" s="219"/>
      <c r="H17" s="219"/>
      <c r="I17" s="332"/>
    </row>
    <row r="18" spans="2:9" x14ac:dyDescent="0.35">
      <c r="B18" s="331"/>
      <c r="C18" s="365" t="s">
        <v>773</v>
      </c>
      <c r="D18" s="219"/>
      <c r="E18" s="219"/>
      <c r="F18" s="219"/>
      <c r="G18" s="219"/>
      <c r="H18" s="219"/>
      <c r="I18" s="332"/>
    </row>
    <row r="19" spans="2:9" ht="14.5" thickBot="1" x14ac:dyDescent="0.4">
      <c r="B19" s="331"/>
      <c r="C19" s="365"/>
      <c r="D19" s="219"/>
      <c r="E19" s="219"/>
      <c r="F19" s="219"/>
      <c r="G19" s="219"/>
      <c r="H19" s="219"/>
      <c r="I19" s="332"/>
    </row>
    <row r="20" spans="2:9" ht="30" customHeight="1" x14ac:dyDescent="0.35">
      <c r="B20" s="331"/>
      <c r="C20" s="646" t="s">
        <v>800</v>
      </c>
      <c r="D20" s="647"/>
      <c r="E20" s="647"/>
      <c r="F20" s="647"/>
      <c r="G20" s="647"/>
      <c r="H20" s="648"/>
      <c r="I20" s="332"/>
    </row>
    <row r="21" spans="2:9" ht="30" customHeight="1" x14ac:dyDescent="0.35">
      <c r="B21" s="331"/>
      <c r="C21" s="633" t="s">
        <v>801</v>
      </c>
      <c r="D21" s="634"/>
      <c r="E21" s="634" t="s">
        <v>710</v>
      </c>
      <c r="F21" s="634"/>
      <c r="G21" s="634"/>
      <c r="H21" s="635"/>
      <c r="I21" s="332"/>
    </row>
    <row r="22" spans="2:9" ht="30" customHeight="1" x14ac:dyDescent="0.35">
      <c r="B22" s="331"/>
      <c r="C22" s="649"/>
      <c r="D22" s="650"/>
      <c r="E22" s="651"/>
      <c r="F22" s="652"/>
      <c r="G22" s="652"/>
      <c r="H22" s="653"/>
      <c r="I22" s="332"/>
    </row>
    <row r="23" spans="2:9" ht="30" customHeight="1" thickBot="1" x14ac:dyDescent="0.4">
      <c r="B23" s="331"/>
      <c r="C23" s="638"/>
      <c r="D23" s="639"/>
      <c r="E23" s="640"/>
      <c r="F23" s="640"/>
      <c r="G23" s="640"/>
      <c r="H23" s="641"/>
      <c r="I23" s="332"/>
    </row>
    <row r="24" spans="2:9" x14ac:dyDescent="0.35">
      <c r="B24" s="331"/>
      <c r="C24" s="219"/>
      <c r="D24" s="219"/>
      <c r="E24" s="219"/>
      <c r="F24" s="219"/>
      <c r="G24" s="219"/>
      <c r="H24" s="219"/>
      <c r="I24" s="332"/>
    </row>
    <row r="25" spans="2:9" x14ac:dyDescent="0.35">
      <c r="B25" s="331"/>
      <c r="C25" s="219"/>
      <c r="D25" s="219"/>
      <c r="E25" s="219"/>
      <c r="F25" s="219"/>
      <c r="G25" s="219"/>
      <c r="H25" s="219"/>
      <c r="I25" s="332"/>
    </row>
    <row r="26" spans="2:9" x14ac:dyDescent="0.35">
      <c r="B26" s="331"/>
      <c r="C26" s="365" t="s">
        <v>709</v>
      </c>
      <c r="D26" s="365"/>
      <c r="E26" s="219"/>
      <c r="F26" s="219"/>
      <c r="G26" s="219"/>
      <c r="H26" s="219"/>
      <c r="I26" s="332"/>
    </row>
    <row r="27" spans="2:9" ht="14.5" thickBot="1" x14ac:dyDescent="0.4">
      <c r="B27" s="331"/>
      <c r="C27" s="366"/>
      <c r="D27" s="219"/>
      <c r="E27" s="219"/>
      <c r="F27" s="219"/>
      <c r="G27" s="219"/>
      <c r="H27" s="219"/>
      <c r="I27" s="332"/>
    </row>
    <row r="28" spans="2:9" ht="45" customHeight="1" x14ac:dyDescent="0.35">
      <c r="B28" s="331"/>
      <c r="C28" s="592" t="s">
        <v>708</v>
      </c>
      <c r="D28" s="593"/>
      <c r="E28" s="642" t="s">
        <v>966</v>
      </c>
      <c r="F28" s="642"/>
      <c r="G28" s="642"/>
      <c r="H28" s="643"/>
      <c r="I28" s="332"/>
    </row>
    <row r="29" spans="2:9" ht="45" customHeight="1" x14ac:dyDescent="0.35">
      <c r="B29" s="331"/>
      <c r="C29" s="596" t="s">
        <v>707</v>
      </c>
      <c r="D29" s="597"/>
      <c r="E29" s="624" t="s">
        <v>11</v>
      </c>
      <c r="F29" s="624"/>
      <c r="G29" s="624"/>
      <c r="H29" s="625"/>
      <c r="I29" s="332"/>
    </row>
    <row r="30" spans="2:9" ht="45" customHeight="1" x14ac:dyDescent="0.35">
      <c r="B30" s="331"/>
      <c r="C30" s="596" t="s">
        <v>802</v>
      </c>
      <c r="D30" s="597"/>
      <c r="E30" s="623" t="s">
        <v>967</v>
      </c>
      <c r="F30" s="623"/>
      <c r="G30" s="623"/>
      <c r="H30" s="637"/>
      <c r="I30" s="332"/>
    </row>
    <row r="31" spans="2:9" ht="45" customHeight="1" x14ac:dyDescent="0.35">
      <c r="B31" s="331"/>
      <c r="C31" s="596" t="s">
        <v>803</v>
      </c>
      <c r="D31" s="597"/>
      <c r="E31" s="624" t="s">
        <v>860</v>
      </c>
      <c r="F31" s="624"/>
      <c r="G31" s="624"/>
      <c r="H31" s="625"/>
      <c r="I31" s="332"/>
    </row>
    <row r="32" spans="2:9" ht="45" customHeight="1" thickBot="1" x14ac:dyDescent="0.4">
      <c r="B32" s="331"/>
      <c r="C32" s="579" t="s">
        <v>706</v>
      </c>
      <c r="D32" s="580"/>
      <c r="E32" s="605" t="s">
        <v>18</v>
      </c>
      <c r="F32" s="605"/>
      <c r="G32" s="605"/>
      <c r="H32" s="606"/>
      <c r="I32" s="332"/>
    </row>
    <row r="33" spans="2:9" s="335" customFormat="1" ht="15" customHeight="1" x14ac:dyDescent="0.35">
      <c r="B33" s="75"/>
      <c r="C33" s="132"/>
      <c r="D33" s="132"/>
      <c r="E33" s="132"/>
      <c r="F33" s="132"/>
      <c r="G33" s="132"/>
      <c r="H33" s="132"/>
      <c r="I33" s="77"/>
    </row>
    <row r="34" spans="2:9" x14ac:dyDescent="0.35">
      <c r="B34" s="331"/>
      <c r="C34" s="364"/>
      <c r="D34" s="219"/>
      <c r="E34" s="219"/>
      <c r="F34" s="219"/>
      <c r="G34" s="219"/>
      <c r="H34" s="219"/>
      <c r="I34" s="332"/>
    </row>
    <row r="35" spans="2:9" x14ac:dyDescent="0.35">
      <c r="B35" s="331"/>
      <c r="C35" s="365" t="s">
        <v>705</v>
      </c>
      <c r="D35" s="219"/>
      <c r="E35" s="219"/>
      <c r="F35" s="219"/>
      <c r="G35" s="219"/>
      <c r="H35" s="219"/>
      <c r="I35" s="332"/>
    </row>
    <row r="36" spans="2:9" ht="14.5" thickBot="1" x14ac:dyDescent="0.4">
      <c r="B36" s="331"/>
      <c r="C36" s="365"/>
      <c r="D36" s="219"/>
      <c r="E36" s="219"/>
      <c r="F36" s="219"/>
      <c r="G36" s="219"/>
      <c r="H36" s="219"/>
      <c r="I36" s="332"/>
    </row>
    <row r="37" spans="2:9" ht="45" customHeight="1" x14ac:dyDescent="0.35">
      <c r="B37" s="331"/>
      <c r="C37" s="592" t="s">
        <v>771</v>
      </c>
      <c r="D37" s="593"/>
      <c r="E37" s="631"/>
      <c r="F37" s="631"/>
      <c r="G37" s="631"/>
      <c r="H37" s="632"/>
      <c r="I37" s="332"/>
    </row>
    <row r="38" spans="2:9" ht="45" customHeight="1" x14ac:dyDescent="0.35">
      <c r="B38" s="331"/>
      <c r="C38" s="633" t="s">
        <v>804</v>
      </c>
      <c r="D38" s="634"/>
      <c r="E38" s="634" t="s">
        <v>659</v>
      </c>
      <c r="F38" s="634"/>
      <c r="G38" s="634"/>
      <c r="H38" s="635"/>
      <c r="I38" s="332"/>
    </row>
    <row r="39" spans="2:9" ht="45" customHeight="1" x14ac:dyDescent="0.35">
      <c r="B39" s="331"/>
      <c r="C39" s="572"/>
      <c r="D39" s="573"/>
      <c r="E39" s="574"/>
      <c r="F39" s="636"/>
      <c r="G39" s="636"/>
      <c r="H39" s="575"/>
      <c r="I39" s="332"/>
    </row>
    <row r="40" spans="2:9" ht="45" customHeight="1" thickBot="1" x14ac:dyDescent="0.4">
      <c r="B40" s="331"/>
      <c r="C40" s="626"/>
      <c r="D40" s="627"/>
      <c r="E40" s="628"/>
      <c r="F40" s="629"/>
      <c r="G40" s="629"/>
      <c r="H40" s="630"/>
      <c r="I40" s="332"/>
    </row>
    <row r="41" spans="2:9" x14ac:dyDescent="0.35">
      <c r="B41" s="331"/>
      <c r="C41" s="219"/>
      <c r="D41" s="219"/>
      <c r="E41" s="219"/>
      <c r="F41" s="219"/>
      <c r="G41" s="219"/>
      <c r="H41" s="219"/>
      <c r="I41" s="332"/>
    </row>
    <row r="42" spans="2:9" ht="14.5" thickBot="1" x14ac:dyDescent="0.4">
      <c r="B42" s="228"/>
      <c r="C42" s="227"/>
      <c r="D42" s="227"/>
      <c r="E42" s="227"/>
      <c r="F42" s="227"/>
      <c r="G42" s="227"/>
      <c r="H42" s="227"/>
      <c r="I42" s="226"/>
    </row>
  </sheetData>
  <mergeCells count="33">
    <mergeCell ref="C10:D10"/>
    <mergeCell ref="E10:H10"/>
    <mergeCell ref="C3:H3"/>
    <mergeCell ref="C8:D8"/>
    <mergeCell ref="E8:H8"/>
    <mergeCell ref="C9:D9"/>
    <mergeCell ref="E9:H9"/>
    <mergeCell ref="C11:H11"/>
    <mergeCell ref="C20:H20"/>
    <mergeCell ref="C21:D21"/>
    <mergeCell ref="E21:H21"/>
    <mergeCell ref="C22:D22"/>
    <mergeCell ref="E22:H22"/>
    <mergeCell ref="C23:D23"/>
    <mergeCell ref="E23:H23"/>
    <mergeCell ref="C28:D28"/>
    <mergeCell ref="E28:H28"/>
    <mergeCell ref="C29:D29"/>
    <mergeCell ref="E29:H29"/>
    <mergeCell ref="C30:D30"/>
    <mergeCell ref="E30:H30"/>
    <mergeCell ref="C31:D31"/>
    <mergeCell ref="E31:H31"/>
    <mergeCell ref="C32:D32"/>
    <mergeCell ref="E32:H32"/>
    <mergeCell ref="C40:D40"/>
    <mergeCell ref="E40:H40"/>
    <mergeCell ref="C37:D37"/>
    <mergeCell ref="E37:H37"/>
    <mergeCell ref="C38:D38"/>
    <mergeCell ref="E38:H38"/>
    <mergeCell ref="C39:D39"/>
    <mergeCell ref="E39:H39"/>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nchor moveWithCells="1">
                  <from>
                    <xdr:col>3</xdr:col>
                    <xdr:colOff>1905000</xdr:colOff>
                    <xdr:row>36</xdr:row>
                    <xdr:rowOff>76200</xdr:rowOff>
                  </from>
                  <to>
                    <xdr:col>4</xdr:col>
                    <xdr:colOff>393700</xdr:colOff>
                    <xdr:row>37</xdr:row>
                    <xdr:rowOff>76200</xdr:rowOff>
                  </to>
                </anchor>
              </controlPr>
            </control>
          </mc:Choice>
        </mc:AlternateContent>
        <mc:AlternateContent xmlns:mc="http://schemas.openxmlformats.org/markup-compatibility/2006">
          <mc:Choice Requires="x14">
            <control shapeId="44034" r:id="rId5" name="Check Box 2">
              <controlPr defaultSize="0" autoFill="0" autoLine="0" autoPict="0">
                <anchor moveWithCells="1">
                  <from>
                    <xdr:col>4</xdr:col>
                    <xdr:colOff>431800</xdr:colOff>
                    <xdr:row>36</xdr:row>
                    <xdr:rowOff>76200</xdr:rowOff>
                  </from>
                  <to>
                    <xdr:col>4</xdr:col>
                    <xdr:colOff>971550</xdr:colOff>
                    <xdr:row>37</xdr:row>
                    <xdr:rowOff>76200</xdr:rowOff>
                  </to>
                </anchor>
              </controlPr>
            </control>
          </mc:Choice>
        </mc:AlternateContent>
        <mc:AlternateContent xmlns:mc="http://schemas.openxmlformats.org/markup-compatibility/2006">
          <mc:Choice Requires="x14">
            <control shapeId="44035" r:id="rId6" name="Check Box 3">
              <controlPr defaultSize="0" autoFill="0" autoLine="0" autoPict="0">
                <anchor moveWithCells="1">
                  <from>
                    <xdr:col>4</xdr:col>
                    <xdr:colOff>965200</xdr:colOff>
                    <xdr:row>36</xdr:row>
                    <xdr:rowOff>76200</xdr:rowOff>
                  </from>
                  <to>
                    <xdr:col>5</xdr:col>
                    <xdr:colOff>247650</xdr:colOff>
                    <xdr:row>37</xdr:row>
                    <xdr:rowOff>76200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34"/>
  <sheetViews>
    <sheetView topLeftCell="A16" workbookViewId="0">
      <selection activeCell="H21" sqref="H21"/>
    </sheetView>
  </sheetViews>
  <sheetFormatPr defaultColWidth="9.1796875" defaultRowHeight="14" x14ac:dyDescent="0.3"/>
  <cols>
    <col min="1" max="2" width="1.81640625" style="22" customWidth="1"/>
    <col min="3" max="3" width="11.453125" style="236" customWidth="1"/>
    <col min="4" max="4" width="116" style="235" customWidth="1"/>
    <col min="5" max="6" width="1.81640625" style="22" customWidth="1"/>
    <col min="7" max="16384" width="9.1796875" style="22"/>
  </cols>
  <sheetData>
    <row r="1" spans="2:6" ht="10.5" customHeight="1" thickBot="1" x14ac:dyDescent="0.35"/>
    <row r="2" spans="2:6" ht="14.5" thickBot="1" x14ac:dyDescent="0.35">
      <c r="B2" s="255"/>
      <c r="C2" s="254"/>
      <c r="D2" s="253"/>
      <c r="E2" s="252"/>
    </row>
    <row r="3" spans="2:6" ht="20.5" thickBot="1" x14ac:dyDescent="0.45">
      <c r="B3" s="244"/>
      <c r="C3" s="663" t="s">
        <v>737</v>
      </c>
      <c r="D3" s="664"/>
      <c r="E3" s="242"/>
    </row>
    <row r="4" spans="2:6" ht="20" x14ac:dyDescent="0.4">
      <c r="B4" s="244"/>
      <c r="C4" s="251"/>
      <c r="D4" s="251"/>
      <c r="E4" s="242"/>
    </row>
    <row r="5" spans="2:6" ht="20" x14ac:dyDescent="0.4">
      <c r="B5" s="244"/>
      <c r="C5" s="203" t="s">
        <v>736</v>
      </c>
      <c r="D5" s="251"/>
      <c r="E5" s="242"/>
    </row>
    <row r="6" spans="2:6" ht="14.5" thickBot="1" x14ac:dyDescent="0.35">
      <c r="B6" s="244"/>
      <c r="C6" s="249"/>
      <c r="D6" s="216"/>
      <c r="E6" s="242"/>
    </row>
    <row r="7" spans="2:6" ht="30" customHeight="1" x14ac:dyDescent="0.3">
      <c r="B7" s="244"/>
      <c r="C7" s="248" t="s">
        <v>723</v>
      </c>
      <c r="D7" s="247" t="s">
        <v>722</v>
      </c>
      <c r="E7" s="242"/>
    </row>
    <row r="8" spans="2:6" ht="42" x14ac:dyDescent="0.3">
      <c r="B8" s="244"/>
      <c r="C8" s="245">
        <v>1</v>
      </c>
      <c r="D8" s="207" t="s">
        <v>735</v>
      </c>
      <c r="E8" s="242"/>
      <c r="F8" s="237"/>
    </row>
    <row r="9" spans="2:6" x14ac:dyDescent="0.3">
      <c r="B9" s="244"/>
      <c r="C9" s="245">
        <v>2</v>
      </c>
      <c r="D9" s="207" t="s">
        <v>734</v>
      </c>
      <c r="E9" s="242"/>
    </row>
    <row r="10" spans="2:6" ht="42" x14ac:dyDescent="0.3">
      <c r="B10" s="244"/>
      <c r="C10" s="245">
        <v>3</v>
      </c>
      <c r="D10" s="207" t="s">
        <v>733</v>
      </c>
      <c r="E10" s="242"/>
    </row>
    <row r="11" spans="2:6" x14ac:dyDescent="0.3">
      <c r="B11" s="244"/>
      <c r="C11" s="245">
        <v>4</v>
      </c>
      <c r="D11" s="207" t="s">
        <v>732</v>
      </c>
      <c r="E11" s="242"/>
    </row>
    <row r="12" spans="2:6" ht="28" x14ac:dyDescent="0.3">
      <c r="B12" s="244"/>
      <c r="C12" s="245">
        <v>5</v>
      </c>
      <c r="D12" s="207" t="s">
        <v>731</v>
      </c>
      <c r="E12" s="242"/>
    </row>
    <row r="13" spans="2:6" x14ac:dyDescent="0.3">
      <c r="B13" s="244"/>
      <c r="C13" s="245">
        <v>6</v>
      </c>
      <c r="D13" s="207" t="s">
        <v>730</v>
      </c>
      <c r="E13" s="242"/>
    </row>
    <row r="14" spans="2:6" ht="28" x14ac:dyDescent="0.3">
      <c r="B14" s="244"/>
      <c r="C14" s="245">
        <v>7</v>
      </c>
      <c r="D14" s="207" t="s">
        <v>729</v>
      </c>
      <c r="E14" s="242"/>
    </row>
    <row r="15" spans="2:6" x14ac:dyDescent="0.3">
      <c r="B15" s="244"/>
      <c r="C15" s="245">
        <v>8</v>
      </c>
      <c r="D15" s="207" t="s">
        <v>728</v>
      </c>
      <c r="E15" s="242"/>
    </row>
    <row r="16" spans="2:6" x14ac:dyDescent="0.3">
      <c r="B16" s="244"/>
      <c r="C16" s="245">
        <v>9</v>
      </c>
      <c r="D16" s="207" t="s">
        <v>727</v>
      </c>
      <c r="E16" s="242"/>
    </row>
    <row r="17" spans="2:5" x14ac:dyDescent="0.3">
      <c r="B17" s="244"/>
      <c r="C17" s="245">
        <v>10</v>
      </c>
      <c r="D17" s="246" t="s">
        <v>726</v>
      </c>
      <c r="E17" s="242"/>
    </row>
    <row r="18" spans="2:5" ht="28.5" thickBot="1" x14ac:dyDescent="0.35">
      <c r="B18" s="244"/>
      <c r="C18" s="243">
        <v>11</v>
      </c>
      <c r="D18" s="221" t="s">
        <v>725</v>
      </c>
      <c r="E18" s="242"/>
    </row>
    <row r="19" spans="2:5" x14ac:dyDescent="0.3">
      <c r="B19" s="244"/>
      <c r="C19" s="250"/>
      <c r="D19" s="213"/>
      <c r="E19" s="242"/>
    </row>
    <row r="20" spans="2:5" x14ac:dyDescent="0.3">
      <c r="B20" s="244"/>
      <c r="C20" s="203" t="s">
        <v>724</v>
      </c>
      <c r="D20" s="213"/>
      <c r="E20" s="242"/>
    </row>
    <row r="21" spans="2:5" ht="14.5" thickBot="1" x14ac:dyDescent="0.35">
      <c r="B21" s="244"/>
      <c r="C21" s="249"/>
      <c r="D21" s="213"/>
      <c r="E21" s="242"/>
    </row>
    <row r="22" spans="2:5" ht="30" customHeight="1" x14ac:dyDescent="0.3">
      <c r="B22" s="244"/>
      <c r="C22" s="248" t="s">
        <v>723</v>
      </c>
      <c r="D22" s="247" t="s">
        <v>722</v>
      </c>
      <c r="E22" s="242"/>
    </row>
    <row r="23" spans="2:5" x14ac:dyDescent="0.3">
      <c r="B23" s="244"/>
      <c r="C23" s="245">
        <v>1</v>
      </c>
      <c r="D23" s="246" t="s">
        <v>721</v>
      </c>
      <c r="E23" s="242"/>
    </row>
    <row r="24" spans="2:5" x14ac:dyDescent="0.3">
      <c r="B24" s="244"/>
      <c r="C24" s="245">
        <v>2</v>
      </c>
      <c r="D24" s="207" t="s">
        <v>720</v>
      </c>
      <c r="E24" s="242"/>
    </row>
    <row r="25" spans="2:5" x14ac:dyDescent="0.3">
      <c r="B25" s="244"/>
      <c r="C25" s="245">
        <v>3</v>
      </c>
      <c r="D25" s="207" t="s">
        <v>719</v>
      </c>
      <c r="E25" s="242"/>
    </row>
    <row r="26" spans="2:5" x14ac:dyDescent="0.3">
      <c r="B26" s="244"/>
      <c r="C26" s="245">
        <v>4</v>
      </c>
      <c r="D26" s="207" t="s">
        <v>718</v>
      </c>
      <c r="E26" s="242"/>
    </row>
    <row r="27" spans="2:5" x14ac:dyDescent="0.3">
      <c r="B27" s="244"/>
      <c r="C27" s="245">
        <v>5</v>
      </c>
      <c r="D27" s="207" t="s">
        <v>717</v>
      </c>
      <c r="E27" s="242"/>
    </row>
    <row r="28" spans="2:5" ht="42.5" thickBot="1" x14ac:dyDescent="0.35">
      <c r="B28" s="244"/>
      <c r="C28" s="243">
        <v>6</v>
      </c>
      <c r="D28" s="221" t="s">
        <v>716</v>
      </c>
      <c r="E28" s="242"/>
    </row>
    <row r="29" spans="2:5" ht="14.5" thickBot="1" x14ac:dyDescent="0.35">
      <c r="B29" s="241"/>
      <c r="C29" s="240"/>
      <c r="D29" s="239"/>
      <c r="E29" s="238"/>
    </row>
    <row r="30" spans="2:5" x14ac:dyDescent="0.3">
      <c r="D30" s="237"/>
    </row>
    <row r="31" spans="2:5" x14ac:dyDescent="0.3">
      <c r="D31" s="237"/>
    </row>
    <row r="32" spans="2:5" x14ac:dyDescent="0.3">
      <c r="D32" s="237"/>
    </row>
    <row r="33" spans="4:4" x14ac:dyDescent="0.3">
      <c r="D33" s="237"/>
    </row>
    <row r="34" spans="4:4" x14ac:dyDescent="0.3">
      <c r="D34" s="237"/>
    </row>
  </sheetData>
  <mergeCells count="1">
    <mergeCell ref="C3:D3"/>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B123"/>
  <sheetViews>
    <sheetView topLeftCell="A7" zoomScaleNormal="80" zoomScalePageLayoutView="80" workbookViewId="0">
      <selection activeCell="D43" sqref="D43"/>
    </sheetView>
  </sheetViews>
  <sheetFormatPr defaultColWidth="8.81640625" defaultRowHeight="14.5" x14ac:dyDescent="0.35"/>
  <cols>
    <col min="1" max="1" width="2.1796875" customWidth="1"/>
    <col min="2" max="2" width="2.26953125" customWidth="1"/>
    <col min="3" max="3" width="22.453125" style="11" customWidth="1"/>
    <col min="4" max="4" width="15.453125" customWidth="1"/>
    <col min="5" max="5" width="19.26953125" customWidth="1"/>
    <col min="6" max="6" width="16.1796875" customWidth="1"/>
    <col min="7" max="7" width="12.1796875" customWidth="1"/>
    <col min="8" max="8" width="18.6328125" customWidth="1"/>
    <col min="9" max="9" width="36" customWidth="1"/>
    <col min="10" max="10" width="63.81640625" customWidth="1"/>
    <col min="11" max="11" width="13.81640625" customWidth="1"/>
    <col min="12" max="12" width="2.6328125" customWidth="1"/>
    <col min="13" max="13" width="2" customWidth="1"/>
    <col min="14" max="14" width="40.6328125" customWidth="1"/>
  </cols>
  <sheetData>
    <row r="1" spans="1:54" ht="15" thickBot="1" x14ac:dyDescent="0.4">
      <c r="A1" s="21"/>
      <c r="B1" s="21"/>
      <c r="C1" s="20"/>
      <c r="D1" s="21"/>
      <c r="E1" s="21"/>
      <c r="F1" s="21"/>
      <c r="G1" s="21"/>
      <c r="H1" s="21"/>
      <c r="I1" s="21"/>
      <c r="J1" s="80"/>
      <c r="K1" s="80"/>
      <c r="L1" s="21"/>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c r="AX1" s="80"/>
      <c r="AY1" s="80"/>
      <c r="AZ1" s="80"/>
      <c r="BA1" s="80"/>
      <c r="BB1" s="80"/>
    </row>
    <row r="2" spans="1:54" ht="15" thickBot="1" x14ac:dyDescent="0.4">
      <c r="A2" s="21"/>
      <c r="B2" s="32"/>
      <c r="C2" s="33"/>
      <c r="D2" s="34"/>
      <c r="E2" s="34"/>
      <c r="F2" s="34"/>
      <c r="G2" s="34"/>
      <c r="H2" s="34"/>
      <c r="I2" s="34"/>
      <c r="J2" s="90"/>
      <c r="K2" s="90"/>
      <c r="L2" s="35"/>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row>
    <row r="3" spans="1:54" ht="20.5" thickBot="1" x14ac:dyDescent="0.45">
      <c r="A3" s="21"/>
      <c r="B3" s="75"/>
      <c r="C3" s="553" t="s">
        <v>240</v>
      </c>
      <c r="D3" s="554"/>
      <c r="E3" s="554"/>
      <c r="F3" s="554"/>
      <c r="G3" s="554"/>
      <c r="H3" s="554"/>
      <c r="I3" s="554"/>
      <c r="J3" s="554"/>
      <c r="K3" s="555"/>
      <c r="L3" s="76"/>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row>
    <row r="4" spans="1:54" ht="15" customHeight="1" x14ac:dyDescent="0.35">
      <c r="A4" s="21"/>
      <c r="B4" s="36"/>
      <c r="C4" s="665" t="s">
        <v>805</v>
      </c>
      <c r="D4" s="665"/>
      <c r="E4" s="665"/>
      <c r="F4" s="665"/>
      <c r="G4" s="665"/>
      <c r="H4" s="665"/>
      <c r="I4" s="665"/>
      <c r="J4" s="665"/>
      <c r="K4" s="665"/>
      <c r="L4" s="37"/>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row>
    <row r="5" spans="1:54" ht="15" customHeight="1" x14ac:dyDescent="0.35">
      <c r="A5" s="21"/>
      <c r="B5" s="36"/>
      <c r="C5" s="730" t="s">
        <v>823</v>
      </c>
      <c r="D5" s="730"/>
      <c r="E5" s="730"/>
      <c r="F5" s="730"/>
      <c r="G5" s="730"/>
      <c r="H5" s="730"/>
      <c r="I5" s="730"/>
      <c r="J5" s="730"/>
      <c r="K5" s="730"/>
      <c r="L5" s="37"/>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80"/>
      <c r="AZ5" s="80"/>
      <c r="BA5" s="80"/>
      <c r="BB5" s="80"/>
    </row>
    <row r="6" spans="1:54" x14ac:dyDescent="0.35">
      <c r="A6" s="21"/>
      <c r="B6" s="36"/>
      <c r="C6" s="38"/>
      <c r="D6" s="39"/>
      <c r="E6" s="39"/>
      <c r="F6" s="39"/>
      <c r="G6" s="39"/>
      <c r="H6" s="39"/>
      <c r="I6" s="39"/>
      <c r="J6" s="91"/>
      <c r="K6" s="91"/>
      <c r="L6" s="37"/>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c r="BA6" s="80"/>
      <c r="BB6" s="80"/>
    </row>
    <row r="7" spans="1:54" ht="28.9" customHeight="1" thickBot="1" x14ac:dyDescent="0.4">
      <c r="A7" s="21"/>
      <c r="B7" s="36"/>
      <c r="C7" s="38"/>
      <c r="D7" s="669" t="s">
        <v>833</v>
      </c>
      <c r="E7" s="669"/>
      <c r="F7" s="669" t="s">
        <v>786</v>
      </c>
      <c r="G7" s="669"/>
      <c r="H7" s="670" t="s">
        <v>244</v>
      </c>
      <c r="I7" s="670"/>
      <c r="J7" s="89" t="s">
        <v>245</v>
      </c>
      <c r="K7" s="89" t="s">
        <v>226</v>
      </c>
      <c r="L7" s="37"/>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row>
    <row r="8" spans="1:54" s="11" customFormat="1" ht="145.9" customHeight="1" thickBot="1" x14ac:dyDescent="0.4">
      <c r="A8" s="20"/>
      <c r="B8" s="40"/>
      <c r="C8" s="317" t="s">
        <v>785</v>
      </c>
      <c r="D8" s="667" t="s">
        <v>972</v>
      </c>
      <c r="E8" s="668"/>
      <c r="F8" s="681" t="s">
        <v>809</v>
      </c>
      <c r="G8" s="682"/>
      <c r="H8" s="673" t="s">
        <v>1005</v>
      </c>
      <c r="I8" s="672"/>
      <c r="J8" s="383" t="s">
        <v>991</v>
      </c>
      <c r="K8" s="380" t="s">
        <v>20</v>
      </c>
      <c r="L8" s="41"/>
      <c r="N8" s="80"/>
      <c r="O8" s="80"/>
      <c r="P8" s="80"/>
      <c r="Q8" s="80"/>
      <c r="R8" s="80"/>
      <c r="S8" s="80"/>
      <c r="T8" s="80"/>
      <c r="U8" s="80"/>
      <c r="V8" s="80"/>
      <c r="W8" s="80"/>
      <c r="X8" s="80"/>
      <c r="Y8" s="80"/>
      <c r="Z8" s="80"/>
      <c r="AA8" s="80"/>
      <c r="AB8" s="80"/>
      <c r="AC8" s="80"/>
      <c r="AD8" s="80"/>
      <c r="AE8" s="80"/>
      <c r="AF8" s="80"/>
      <c r="AG8" s="80"/>
      <c r="AH8" s="80"/>
      <c r="AI8" s="80"/>
      <c r="AJ8" s="80"/>
      <c r="AK8" s="80"/>
      <c r="AL8" s="80"/>
      <c r="AM8" s="80"/>
      <c r="AN8" s="80"/>
      <c r="AO8" s="80"/>
      <c r="AP8" s="80"/>
      <c r="AQ8" s="80"/>
      <c r="AR8" s="80"/>
      <c r="AS8" s="80"/>
      <c r="AT8" s="80"/>
      <c r="AU8" s="80"/>
      <c r="AV8" s="80"/>
      <c r="AW8" s="80"/>
      <c r="AX8" s="80"/>
      <c r="AY8" s="80"/>
      <c r="AZ8" s="80"/>
      <c r="BA8" s="80"/>
      <c r="BB8" s="80"/>
    </row>
    <row r="9" spans="1:54" s="11" customFormat="1" ht="49.5" customHeight="1" thickBot="1" x14ac:dyDescent="0.4">
      <c r="A9" s="20"/>
      <c r="B9" s="40"/>
      <c r="C9" s="317"/>
      <c r="D9" s="694" t="s">
        <v>1004</v>
      </c>
      <c r="E9" s="695"/>
      <c r="F9" s="681" t="s">
        <v>812</v>
      </c>
      <c r="G9" s="682"/>
      <c r="H9" s="698" t="s">
        <v>982</v>
      </c>
      <c r="I9" s="699"/>
      <c r="J9" s="702" t="s">
        <v>1007</v>
      </c>
      <c r="K9" s="692" t="s">
        <v>20</v>
      </c>
      <c r="L9" s="41"/>
      <c r="N9" s="80"/>
      <c r="O9" s="80"/>
      <c r="P9" s="80"/>
      <c r="Q9" s="80"/>
      <c r="R9" s="80"/>
      <c r="S9" s="80"/>
      <c r="T9" s="80"/>
      <c r="U9" s="80"/>
      <c r="V9" s="80"/>
      <c r="W9" s="80"/>
      <c r="X9" s="80"/>
      <c r="Y9" s="80"/>
      <c r="Z9" s="80"/>
      <c r="AA9" s="80"/>
      <c r="AB9" s="80"/>
      <c r="AC9" s="80"/>
      <c r="AD9" s="80"/>
      <c r="AE9" s="80"/>
      <c r="AF9" s="80"/>
      <c r="AG9" s="80"/>
      <c r="AH9" s="80"/>
      <c r="AI9" s="80"/>
      <c r="AJ9" s="80"/>
      <c r="AK9" s="80"/>
      <c r="AL9" s="80"/>
      <c r="AM9" s="80"/>
      <c r="AN9" s="80"/>
      <c r="AO9" s="80"/>
      <c r="AP9" s="80"/>
      <c r="AQ9" s="80"/>
      <c r="AR9" s="80"/>
      <c r="AS9" s="80"/>
      <c r="AT9" s="80"/>
      <c r="AU9" s="80"/>
      <c r="AV9" s="80"/>
      <c r="AW9" s="80"/>
      <c r="AX9" s="80"/>
      <c r="AY9" s="80"/>
      <c r="AZ9" s="80"/>
      <c r="BA9" s="80"/>
      <c r="BB9" s="80"/>
    </row>
    <row r="10" spans="1:54" s="11" customFormat="1" ht="122.5" customHeight="1" thickBot="1" x14ac:dyDescent="0.4">
      <c r="A10" s="20"/>
      <c r="B10" s="40"/>
      <c r="C10" s="88"/>
      <c r="D10" s="696"/>
      <c r="E10" s="697"/>
      <c r="F10" s="681" t="s">
        <v>975</v>
      </c>
      <c r="G10" s="682"/>
      <c r="H10" s="700"/>
      <c r="I10" s="701"/>
      <c r="J10" s="703"/>
      <c r="K10" s="693"/>
      <c r="L10" s="41"/>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c r="BA10" s="80"/>
      <c r="BB10" s="80"/>
    </row>
    <row r="11" spans="1:54" s="11" customFormat="1" ht="195" customHeight="1" thickBot="1" x14ac:dyDescent="0.4">
      <c r="A11" s="20"/>
      <c r="B11" s="40"/>
      <c r="C11" s="88"/>
      <c r="D11" s="667" t="s">
        <v>974</v>
      </c>
      <c r="E11" s="668"/>
      <c r="F11" s="681" t="s">
        <v>810</v>
      </c>
      <c r="G11" s="682"/>
      <c r="H11" s="671" t="s">
        <v>1006</v>
      </c>
      <c r="I11" s="672"/>
      <c r="J11" s="383" t="s">
        <v>992</v>
      </c>
      <c r="K11" s="380" t="s">
        <v>20</v>
      </c>
      <c r="L11" s="41"/>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c r="BA11" s="80"/>
      <c r="BB11" s="80"/>
    </row>
    <row r="12" spans="1:54" s="11" customFormat="1" ht="18.75" customHeight="1" thickBot="1" x14ac:dyDescent="0.4">
      <c r="A12" s="20"/>
      <c r="B12" s="40"/>
      <c r="C12" s="86"/>
      <c r="D12" s="42"/>
      <c r="E12" s="42"/>
      <c r="F12" s="42"/>
      <c r="G12" s="42"/>
      <c r="H12" s="42"/>
      <c r="I12" s="42"/>
      <c r="J12" s="96" t="s">
        <v>241</v>
      </c>
      <c r="K12" s="98" t="s">
        <v>20</v>
      </c>
      <c r="L12" s="41"/>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c r="BA12" s="80"/>
      <c r="BB12" s="80"/>
    </row>
    <row r="13" spans="1:54" s="11" customFormat="1" ht="18.75" customHeight="1" x14ac:dyDescent="0.35">
      <c r="A13" s="20"/>
      <c r="B13" s="40"/>
      <c r="C13" s="131"/>
      <c r="D13" s="42"/>
      <c r="E13" s="42"/>
      <c r="F13" s="42"/>
      <c r="G13" s="42"/>
      <c r="H13" s="42"/>
      <c r="I13" s="42"/>
      <c r="J13" s="97"/>
      <c r="K13" s="38"/>
      <c r="L13" s="41"/>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c r="BA13" s="80"/>
      <c r="BB13" s="80"/>
    </row>
    <row r="14" spans="1:54" s="11" customFormat="1" ht="15" thickBot="1" x14ac:dyDescent="0.4">
      <c r="A14" s="20"/>
      <c r="B14" s="40"/>
      <c r="C14" s="116"/>
      <c r="D14" s="680" t="s">
        <v>264</v>
      </c>
      <c r="E14" s="680"/>
      <c r="F14" s="680"/>
      <c r="G14" s="680"/>
      <c r="H14" s="680"/>
      <c r="I14" s="680"/>
      <c r="J14" s="680"/>
      <c r="K14" s="680"/>
      <c r="L14" s="41"/>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row>
    <row r="15" spans="1:54" s="11" customFormat="1" ht="15" thickBot="1" x14ac:dyDescent="0.4">
      <c r="A15" s="20"/>
      <c r="B15" s="40"/>
      <c r="C15" s="116"/>
      <c r="D15" s="69" t="s">
        <v>57</v>
      </c>
      <c r="E15" s="674" t="s">
        <v>993</v>
      </c>
      <c r="F15" s="675"/>
      <c r="G15" s="675"/>
      <c r="H15" s="675"/>
      <c r="I15" s="675"/>
      <c r="J15" s="676"/>
      <c r="K15" s="42"/>
      <c r="L15" s="41"/>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c r="BB15" s="80"/>
    </row>
    <row r="16" spans="1:54" s="11" customFormat="1" ht="15" thickBot="1" x14ac:dyDescent="0.4">
      <c r="A16" s="20"/>
      <c r="B16" s="40"/>
      <c r="C16" s="116"/>
      <c r="D16" s="69" t="s">
        <v>59</v>
      </c>
      <c r="E16" s="677" t="s">
        <v>994</v>
      </c>
      <c r="F16" s="678"/>
      <c r="G16" s="678"/>
      <c r="H16" s="678"/>
      <c r="I16" s="678"/>
      <c r="J16" s="679"/>
      <c r="K16" s="42"/>
      <c r="L16" s="41"/>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row>
    <row r="17" spans="1:54" s="11" customFormat="1" ht="13.5" customHeight="1" x14ac:dyDescent="0.35">
      <c r="A17" s="20"/>
      <c r="B17" s="40"/>
      <c r="C17" s="116"/>
      <c r="D17" s="42"/>
      <c r="E17" s="42"/>
      <c r="F17" s="42"/>
      <c r="G17" s="42"/>
      <c r="H17" s="42"/>
      <c r="I17" s="42"/>
      <c r="J17" s="42"/>
      <c r="K17" s="42"/>
      <c r="L17" s="41"/>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c r="BA17" s="80"/>
      <c r="BB17" s="80"/>
    </row>
    <row r="18" spans="1:54" s="11" customFormat="1" ht="30.75" customHeight="1" thickBot="1" x14ac:dyDescent="0.4">
      <c r="A18" s="20"/>
      <c r="B18" s="40"/>
      <c r="C18" s="666" t="s">
        <v>774</v>
      </c>
      <c r="D18" s="666"/>
      <c r="E18" s="666"/>
      <c r="F18" s="666"/>
      <c r="G18" s="666"/>
      <c r="H18" s="666"/>
      <c r="I18" s="666"/>
      <c r="J18" s="666"/>
      <c r="K18" s="91"/>
      <c r="L18" s="41"/>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row>
    <row r="19" spans="1:54" s="11" customFormat="1" ht="30.75" customHeight="1" x14ac:dyDescent="0.35">
      <c r="A19" s="20"/>
      <c r="B19" s="40"/>
      <c r="C19" s="94"/>
      <c r="D19" s="683" t="s">
        <v>1008</v>
      </c>
      <c r="E19" s="684"/>
      <c r="F19" s="684"/>
      <c r="G19" s="684"/>
      <c r="H19" s="684"/>
      <c r="I19" s="684"/>
      <c r="J19" s="684"/>
      <c r="K19" s="685"/>
      <c r="L19" s="41"/>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c r="BB19" s="80"/>
    </row>
    <row r="20" spans="1:54" s="11" customFormat="1" ht="30.75" customHeight="1" x14ac:dyDescent="0.35">
      <c r="A20" s="20"/>
      <c r="B20" s="40"/>
      <c r="C20" s="94"/>
      <c r="D20" s="686"/>
      <c r="E20" s="687"/>
      <c r="F20" s="687"/>
      <c r="G20" s="687"/>
      <c r="H20" s="687"/>
      <c r="I20" s="687"/>
      <c r="J20" s="687"/>
      <c r="K20" s="688"/>
      <c r="L20" s="41"/>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row>
    <row r="21" spans="1:54" s="11" customFormat="1" ht="30.75" customHeight="1" x14ac:dyDescent="0.35">
      <c r="A21" s="20"/>
      <c r="B21" s="40"/>
      <c r="C21" s="94"/>
      <c r="D21" s="686"/>
      <c r="E21" s="687"/>
      <c r="F21" s="687"/>
      <c r="G21" s="687"/>
      <c r="H21" s="687"/>
      <c r="I21" s="687"/>
      <c r="J21" s="687"/>
      <c r="K21" s="688"/>
      <c r="L21" s="41"/>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row>
    <row r="22" spans="1:54" s="11" customFormat="1" ht="30.75" customHeight="1" thickBot="1" x14ac:dyDescent="0.4">
      <c r="A22" s="20"/>
      <c r="B22" s="40"/>
      <c r="C22" s="94"/>
      <c r="D22" s="689"/>
      <c r="E22" s="690"/>
      <c r="F22" s="690"/>
      <c r="G22" s="690"/>
      <c r="H22" s="690"/>
      <c r="I22" s="690"/>
      <c r="J22" s="690"/>
      <c r="K22" s="691"/>
      <c r="L22" s="41"/>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row>
    <row r="23" spans="1:54" s="11" customFormat="1" x14ac:dyDescent="0.35">
      <c r="A23" s="20"/>
      <c r="B23" s="40"/>
      <c r="C23" s="87"/>
      <c r="D23" s="87"/>
      <c r="E23" s="87"/>
      <c r="F23" s="296"/>
      <c r="G23" s="296"/>
      <c r="H23" s="94"/>
      <c r="I23" s="87"/>
      <c r="J23" s="91"/>
      <c r="K23" s="91"/>
      <c r="L23" s="41"/>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row>
    <row r="24" spans="1:54" ht="25.15" customHeight="1" thickBot="1" x14ac:dyDescent="0.4">
      <c r="A24" s="21"/>
      <c r="B24" s="40"/>
      <c r="C24" s="43"/>
      <c r="D24" s="669" t="s">
        <v>833</v>
      </c>
      <c r="E24" s="669"/>
      <c r="F24" s="669" t="s">
        <v>786</v>
      </c>
      <c r="G24" s="669"/>
      <c r="H24" s="670" t="s">
        <v>244</v>
      </c>
      <c r="I24" s="670"/>
      <c r="J24" s="89" t="s">
        <v>245</v>
      </c>
      <c r="K24" s="89" t="s">
        <v>226</v>
      </c>
      <c r="L24" s="41"/>
      <c r="M24" s="6"/>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row>
    <row r="25" spans="1:54" ht="117" customHeight="1" thickBot="1" x14ac:dyDescent="0.4">
      <c r="A25" s="21"/>
      <c r="B25" s="40"/>
      <c r="C25" s="317" t="s">
        <v>784</v>
      </c>
      <c r="D25" s="717" t="s">
        <v>972</v>
      </c>
      <c r="E25" s="718"/>
      <c r="F25" s="706" t="s">
        <v>809</v>
      </c>
      <c r="G25" s="707"/>
      <c r="H25" s="717" t="s">
        <v>980</v>
      </c>
      <c r="I25" s="718"/>
      <c r="J25" s="379" t="s">
        <v>981</v>
      </c>
      <c r="K25" s="378" t="s">
        <v>20</v>
      </c>
      <c r="L25" s="41"/>
      <c r="M25" s="6"/>
      <c r="N25" s="80"/>
      <c r="O25" s="80"/>
      <c r="P25" s="80"/>
      <c r="Q25" s="80"/>
      <c r="R25" s="80"/>
      <c r="S25" s="80"/>
      <c r="T25" s="80"/>
      <c r="U25" s="80"/>
      <c r="V25" s="80"/>
      <c r="W25" s="80"/>
      <c r="X25" s="80"/>
      <c r="Y25" s="80"/>
      <c r="Z25" s="80"/>
      <c r="AA25" s="80"/>
      <c r="AB25" s="80"/>
      <c r="AC25" s="80"/>
      <c r="AD25" s="80"/>
      <c r="AE25" s="80"/>
      <c r="AF25" s="80"/>
      <c r="AG25" s="80"/>
      <c r="AH25" s="80"/>
      <c r="AI25" s="80"/>
      <c r="AJ25" s="80"/>
      <c r="AK25" s="80"/>
      <c r="AL25" s="80"/>
      <c r="AM25" s="80"/>
      <c r="AN25" s="80"/>
      <c r="AO25" s="80"/>
      <c r="AP25" s="80"/>
      <c r="AQ25" s="80"/>
      <c r="AR25" s="80"/>
      <c r="AS25" s="80"/>
      <c r="AT25" s="80"/>
      <c r="AU25" s="80"/>
      <c r="AV25" s="80"/>
      <c r="AW25" s="80"/>
      <c r="AX25" s="80"/>
      <c r="AY25" s="80"/>
      <c r="AZ25" s="80"/>
      <c r="BA25" s="80"/>
      <c r="BB25" s="80"/>
    </row>
    <row r="26" spans="1:54" ht="47.25" customHeight="1" thickBot="1" x14ac:dyDescent="0.4">
      <c r="A26" s="21"/>
      <c r="B26" s="40"/>
      <c r="C26" s="88"/>
      <c r="D26" s="719" t="s">
        <v>973</v>
      </c>
      <c r="E26" s="720"/>
      <c r="F26" s="706" t="s">
        <v>812</v>
      </c>
      <c r="G26" s="707"/>
      <c r="H26" s="719" t="s">
        <v>982</v>
      </c>
      <c r="I26" s="720"/>
      <c r="J26" s="723" t="s">
        <v>983</v>
      </c>
      <c r="K26" s="725" t="s">
        <v>20</v>
      </c>
      <c r="L26" s="41"/>
      <c r="N26" s="80"/>
      <c r="O26" s="80"/>
      <c r="P26" s="80"/>
      <c r="Q26" s="80"/>
      <c r="R26" s="80"/>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row>
    <row r="27" spans="1:54" s="335" customFormat="1" ht="141" customHeight="1" thickBot="1" x14ac:dyDescent="0.4">
      <c r="A27" s="21"/>
      <c r="B27" s="40"/>
      <c r="C27" s="88"/>
      <c r="D27" s="721"/>
      <c r="E27" s="722"/>
      <c r="F27" s="706" t="s">
        <v>975</v>
      </c>
      <c r="G27" s="707"/>
      <c r="H27" s="721"/>
      <c r="I27" s="722"/>
      <c r="J27" s="724"/>
      <c r="K27" s="726"/>
      <c r="L27" s="41"/>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row>
    <row r="28" spans="1:54" ht="215.25" customHeight="1" thickBot="1" x14ac:dyDescent="0.4">
      <c r="A28" s="21"/>
      <c r="B28" s="40"/>
      <c r="C28" s="88"/>
      <c r="D28" s="717" t="s">
        <v>974</v>
      </c>
      <c r="E28" s="718"/>
      <c r="F28" s="706" t="s">
        <v>810</v>
      </c>
      <c r="G28" s="707"/>
      <c r="H28" s="717" t="s">
        <v>988</v>
      </c>
      <c r="I28" s="718"/>
      <c r="J28" s="379" t="s">
        <v>989</v>
      </c>
      <c r="K28" s="378" t="s">
        <v>20</v>
      </c>
      <c r="L28" s="41"/>
      <c r="N28" s="80"/>
      <c r="O28" s="80"/>
      <c r="P28" s="80"/>
      <c r="Q28" s="80"/>
      <c r="R28" s="80"/>
      <c r="S28" s="80"/>
      <c r="T28" s="80"/>
      <c r="U28" s="80"/>
      <c r="V28" s="80"/>
      <c r="W28" s="80"/>
      <c r="X28" s="80"/>
      <c r="Y28" s="80"/>
      <c r="Z28" s="80"/>
      <c r="AA28" s="80"/>
      <c r="AB28" s="80"/>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c r="BB28" s="80"/>
    </row>
    <row r="29" spans="1:54" ht="18.75" customHeight="1" thickBot="1" x14ac:dyDescent="0.4">
      <c r="A29" s="21"/>
      <c r="B29" s="40"/>
      <c r="C29" s="38"/>
      <c r="D29" s="38"/>
      <c r="E29" s="38"/>
      <c r="F29" s="38"/>
      <c r="G29" s="38"/>
      <c r="H29" s="38"/>
      <c r="I29" s="38"/>
      <c r="J29" s="96" t="s">
        <v>241</v>
      </c>
      <c r="K29" s="378" t="s">
        <v>20</v>
      </c>
      <c r="L29" s="41"/>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row>
    <row r="30" spans="1:54" ht="15" thickBot="1" x14ac:dyDescent="0.4">
      <c r="A30" s="21"/>
      <c r="B30" s="40"/>
      <c r="C30" s="38"/>
      <c r="D30" s="129" t="s">
        <v>264</v>
      </c>
      <c r="E30" s="132"/>
      <c r="F30" s="132"/>
      <c r="G30" s="132"/>
      <c r="H30" s="38"/>
      <c r="I30" s="38"/>
      <c r="J30" s="97"/>
      <c r="K30" s="38"/>
      <c r="L30" s="41"/>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0"/>
      <c r="AN30" s="80"/>
      <c r="AO30" s="80"/>
      <c r="AP30" s="80"/>
      <c r="AQ30" s="80"/>
      <c r="AR30" s="80"/>
      <c r="AS30" s="80"/>
      <c r="AT30" s="80"/>
      <c r="AU30" s="80"/>
      <c r="AV30" s="80"/>
      <c r="AW30" s="80"/>
      <c r="AX30" s="80"/>
      <c r="AY30" s="80"/>
      <c r="AZ30" s="80"/>
      <c r="BA30" s="80"/>
      <c r="BB30" s="80"/>
    </row>
    <row r="31" spans="1:54" ht="15" thickBot="1" x14ac:dyDescent="0.4">
      <c r="A31" s="21"/>
      <c r="B31" s="40"/>
      <c r="C31" s="38"/>
      <c r="D31" s="69" t="s">
        <v>57</v>
      </c>
      <c r="E31" s="738" t="s">
        <v>970</v>
      </c>
      <c r="F31" s="739"/>
      <c r="G31" s="739"/>
      <c r="H31" s="739"/>
      <c r="I31" s="739"/>
      <c r="J31" s="740"/>
      <c r="K31" s="38"/>
      <c r="L31" s="41"/>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row>
    <row r="32" spans="1:54" ht="15" thickBot="1" x14ac:dyDescent="0.4">
      <c r="A32" s="21"/>
      <c r="B32" s="40"/>
      <c r="C32" s="38"/>
      <c r="D32" s="69" t="s">
        <v>59</v>
      </c>
      <c r="E32" s="741" t="s">
        <v>971</v>
      </c>
      <c r="F32" s="739"/>
      <c r="G32" s="739"/>
      <c r="H32" s="739"/>
      <c r="I32" s="739"/>
      <c r="J32" s="740"/>
      <c r="K32" s="38"/>
      <c r="L32" s="41"/>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row>
    <row r="33" spans="1:54" x14ac:dyDescent="0.35">
      <c r="A33" s="21"/>
      <c r="B33" s="40"/>
      <c r="C33" s="38"/>
      <c r="D33" s="38"/>
      <c r="E33" s="38"/>
      <c r="F33" s="38"/>
      <c r="G33" s="38"/>
      <c r="H33" s="38"/>
      <c r="I33" s="38"/>
      <c r="J33" s="97"/>
      <c r="K33" s="38"/>
      <c r="L33" s="41"/>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row>
    <row r="34" spans="1:54" ht="32.65" customHeight="1" thickBot="1" x14ac:dyDescent="0.4">
      <c r="A34" s="21"/>
      <c r="B34" s="40"/>
      <c r="C34" s="666" t="s">
        <v>774</v>
      </c>
      <c r="D34" s="666"/>
      <c r="E34" s="666"/>
      <c r="F34" s="666"/>
      <c r="G34" s="666"/>
      <c r="H34" s="666"/>
      <c r="I34" s="666"/>
      <c r="J34" s="666"/>
      <c r="K34" s="91"/>
      <c r="L34" s="41"/>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c r="BA34" s="80"/>
      <c r="BB34" s="80"/>
    </row>
    <row r="35" spans="1:54" ht="15" customHeight="1" x14ac:dyDescent="0.35">
      <c r="A35" s="21"/>
      <c r="B35" s="40"/>
      <c r="C35" s="279"/>
      <c r="D35" s="708" t="s">
        <v>990</v>
      </c>
      <c r="E35" s="709"/>
      <c r="F35" s="709"/>
      <c r="G35" s="709"/>
      <c r="H35" s="709"/>
      <c r="I35" s="709"/>
      <c r="J35" s="709"/>
      <c r="K35" s="710"/>
      <c r="L35" s="41"/>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row>
    <row r="36" spans="1:54" ht="15" customHeight="1" x14ac:dyDescent="0.35">
      <c r="A36" s="21"/>
      <c r="B36" s="40"/>
      <c r="C36" s="279"/>
      <c r="D36" s="711"/>
      <c r="E36" s="712"/>
      <c r="F36" s="712"/>
      <c r="G36" s="712"/>
      <c r="H36" s="712"/>
      <c r="I36" s="712"/>
      <c r="J36" s="712"/>
      <c r="K36" s="713"/>
      <c r="L36" s="41"/>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0"/>
      <c r="AZ36" s="80"/>
      <c r="BA36" s="80"/>
      <c r="BB36" s="80"/>
    </row>
    <row r="37" spans="1:54" ht="15" customHeight="1" x14ac:dyDescent="0.35">
      <c r="A37" s="21"/>
      <c r="B37" s="40"/>
      <c r="C37" s="279"/>
      <c r="D37" s="711"/>
      <c r="E37" s="712"/>
      <c r="F37" s="712"/>
      <c r="G37" s="712"/>
      <c r="H37" s="712"/>
      <c r="I37" s="712"/>
      <c r="J37" s="712"/>
      <c r="K37" s="713"/>
      <c r="L37" s="41"/>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c r="BA37" s="80"/>
      <c r="BB37" s="80"/>
    </row>
    <row r="38" spans="1:54" ht="15" customHeight="1" x14ac:dyDescent="0.35">
      <c r="A38" s="21"/>
      <c r="B38" s="40"/>
      <c r="C38" s="279"/>
      <c r="D38" s="711"/>
      <c r="E38" s="712"/>
      <c r="F38" s="712"/>
      <c r="G38" s="712"/>
      <c r="H38" s="712"/>
      <c r="I38" s="712"/>
      <c r="J38" s="712"/>
      <c r="K38" s="713"/>
      <c r="L38" s="41"/>
      <c r="N38" s="80"/>
      <c r="O38" s="80"/>
      <c r="P38" s="80"/>
      <c r="Q38" s="80"/>
      <c r="R38" s="80"/>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c r="AR38" s="80"/>
      <c r="AS38" s="80"/>
      <c r="AT38" s="80"/>
      <c r="AU38" s="80"/>
      <c r="AV38" s="80"/>
      <c r="AW38" s="80"/>
      <c r="AX38" s="80"/>
      <c r="AY38" s="80"/>
      <c r="AZ38" s="80"/>
      <c r="BA38" s="80"/>
      <c r="BB38" s="80"/>
    </row>
    <row r="39" spans="1:54" ht="15" customHeight="1" x14ac:dyDescent="0.35">
      <c r="A39" s="21"/>
      <c r="B39" s="40"/>
      <c r="C39" s="279"/>
      <c r="D39" s="711"/>
      <c r="E39" s="712"/>
      <c r="F39" s="712"/>
      <c r="G39" s="712"/>
      <c r="H39" s="712"/>
      <c r="I39" s="712"/>
      <c r="J39" s="712"/>
      <c r="K39" s="713"/>
      <c r="L39" s="41"/>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c r="BA39" s="80"/>
      <c r="BB39" s="80"/>
    </row>
    <row r="40" spans="1:54" ht="15" customHeight="1" x14ac:dyDescent="0.35">
      <c r="A40" s="21"/>
      <c r="B40" s="40"/>
      <c r="C40" s="279"/>
      <c r="D40" s="711"/>
      <c r="E40" s="712"/>
      <c r="F40" s="712"/>
      <c r="G40" s="712"/>
      <c r="H40" s="712"/>
      <c r="I40" s="712"/>
      <c r="J40" s="712"/>
      <c r="K40" s="713"/>
      <c r="L40" s="41"/>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0"/>
      <c r="AR40" s="80"/>
      <c r="AS40" s="80"/>
      <c r="AT40" s="80"/>
      <c r="AU40" s="80"/>
      <c r="AV40" s="80"/>
      <c r="AW40" s="80"/>
      <c r="AX40" s="80"/>
      <c r="AY40" s="80"/>
      <c r="AZ40" s="80"/>
      <c r="BA40" s="80"/>
      <c r="BB40" s="80"/>
    </row>
    <row r="41" spans="1:54" x14ac:dyDescent="0.35">
      <c r="A41" s="21"/>
      <c r="B41" s="40"/>
      <c r="C41" s="279"/>
      <c r="D41" s="711"/>
      <c r="E41" s="712"/>
      <c r="F41" s="712"/>
      <c r="G41" s="712"/>
      <c r="H41" s="712"/>
      <c r="I41" s="712"/>
      <c r="J41" s="712"/>
      <c r="K41" s="713"/>
      <c r="L41" s="41"/>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c r="BA41" s="80"/>
      <c r="BB41" s="80"/>
    </row>
    <row r="42" spans="1:54" ht="15" thickBot="1" x14ac:dyDescent="0.4">
      <c r="A42" s="21"/>
      <c r="B42" s="40"/>
      <c r="C42" s="279"/>
      <c r="D42" s="714"/>
      <c r="E42" s="715"/>
      <c r="F42" s="715"/>
      <c r="G42" s="715"/>
      <c r="H42" s="715"/>
      <c r="I42" s="715"/>
      <c r="J42" s="715"/>
      <c r="K42" s="716"/>
      <c r="L42" s="41"/>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0"/>
      <c r="AS42" s="80"/>
      <c r="AT42" s="80"/>
      <c r="AU42" s="80"/>
      <c r="AV42" s="80"/>
      <c r="AW42" s="80"/>
      <c r="AX42" s="80"/>
      <c r="AY42" s="80"/>
      <c r="AZ42" s="80"/>
      <c r="BA42" s="80"/>
      <c r="BB42" s="80"/>
    </row>
    <row r="43" spans="1:54" x14ac:dyDescent="0.35">
      <c r="A43" s="21"/>
      <c r="B43" s="40"/>
      <c r="C43" s="38"/>
      <c r="D43" s="38"/>
      <c r="E43" s="38"/>
      <c r="F43" s="38"/>
      <c r="G43" s="38"/>
      <c r="H43" s="38"/>
      <c r="I43" s="38"/>
      <c r="J43" s="97"/>
      <c r="K43" s="38"/>
      <c r="L43" s="41"/>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c r="BA43" s="80"/>
      <c r="BB43" s="80"/>
    </row>
    <row r="44" spans="1:54" ht="8.5" customHeight="1" x14ac:dyDescent="0.35">
      <c r="A44" s="21"/>
      <c r="B44" s="40"/>
      <c r="C44" s="38"/>
      <c r="D44" s="38"/>
      <c r="E44" s="38"/>
      <c r="F44" s="38"/>
      <c r="G44" s="38"/>
      <c r="H44" s="38"/>
      <c r="I44" s="38"/>
      <c r="J44" s="97"/>
      <c r="K44" s="38"/>
      <c r="L44" s="41"/>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0"/>
      <c r="AR44" s="80"/>
      <c r="AS44" s="80"/>
      <c r="AT44" s="80"/>
      <c r="AU44" s="80"/>
      <c r="AV44" s="80"/>
      <c r="AW44" s="80"/>
      <c r="AX44" s="80"/>
      <c r="AY44" s="80"/>
      <c r="AZ44" s="80"/>
      <c r="BA44" s="80"/>
      <c r="BB44" s="80"/>
    </row>
    <row r="45" spans="1:54" ht="25.15" customHeight="1" thickBot="1" x14ac:dyDescent="0.4">
      <c r="A45" s="21"/>
      <c r="B45" s="40"/>
      <c r="C45" s="43"/>
      <c r="D45" s="669" t="s">
        <v>833</v>
      </c>
      <c r="E45" s="669"/>
      <c r="F45" s="669" t="s">
        <v>786</v>
      </c>
      <c r="G45" s="669"/>
      <c r="H45" s="670" t="s">
        <v>244</v>
      </c>
      <c r="I45" s="670"/>
      <c r="J45" s="89" t="s">
        <v>245</v>
      </c>
      <c r="K45" s="89" t="s">
        <v>226</v>
      </c>
      <c r="L45" s="41"/>
      <c r="M45" s="6"/>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c r="BA45" s="80"/>
      <c r="BB45" s="80"/>
    </row>
    <row r="46" spans="1:54" ht="40.15" customHeight="1" thickBot="1" x14ac:dyDescent="0.4">
      <c r="A46" s="21"/>
      <c r="B46" s="40"/>
      <c r="C46" s="737" t="s">
        <v>783</v>
      </c>
      <c r="D46" s="681"/>
      <c r="E46" s="682"/>
      <c r="F46" s="681"/>
      <c r="G46" s="682"/>
      <c r="H46" s="681"/>
      <c r="I46" s="682"/>
      <c r="J46" s="93"/>
      <c r="K46" s="377"/>
      <c r="L46" s="41"/>
      <c r="M46" s="6"/>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0"/>
      <c r="AR46" s="80"/>
      <c r="AS46" s="80"/>
      <c r="AT46" s="80"/>
      <c r="AU46" s="80"/>
      <c r="AV46" s="80"/>
      <c r="AW46" s="80"/>
      <c r="AX46" s="80"/>
      <c r="AY46" s="80"/>
      <c r="AZ46" s="80"/>
      <c r="BA46" s="80"/>
      <c r="BB46" s="80"/>
    </row>
    <row r="47" spans="1:54" ht="40.15" customHeight="1" thickBot="1" x14ac:dyDescent="0.4">
      <c r="A47" s="21"/>
      <c r="B47" s="40"/>
      <c r="C47" s="737"/>
      <c r="D47" s="681"/>
      <c r="E47" s="682"/>
      <c r="F47" s="681"/>
      <c r="G47" s="682"/>
      <c r="H47" s="681"/>
      <c r="I47" s="682"/>
      <c r="J47" s="93"/>
      <c r="K47" s="377"/>
      <c r="L47" s="41"/>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c r="BA47" s="80"/>
      <c r="BB47" s="80"/>
    </row>
    <row r="48" spans="1:54" ht="48" customHeight="1" thickBot="1" x14ac:dyDescent="0.4">
      <c r="A48" s="21"/>
      <c r="B48" s="40"/>
      <c r="C48" s="737"/>
      <c r="D48" s="681"/>
      <c r="E48" s="682"/>
      <c r="F48" s="681"/>
      <c r="G48" s="682"/>
      <c r="H48" s="681"/>
      <c r="I48" s="682"/>
      <c r="J48" s="93"/>
      <c r="K48" s="377"/>
      <c r="L48" s="41"/>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80"/>
      <c r="AN48" s="80"/>
      <c r="AO48" s="80"/>
      <c r="AP48" s="80"/>
      <c r="AQ48" s="80"/>
      <c r="AR48" s="80"/>
      <c r="AS48" s="80"/>
      <c r="AT48" s="80"/>
      <c r="AU48" s="80"/>
      <c r="AV48" s="80"/>
      <c r="AW48" s="80"/>
      <c r="AX48" s="80"/>
      <c r="AY48" s="80"/>
      <c r="AZ48" s="80"/>
      <c r="BA48" s="80"/>
      <c r="BB48" s="80"/>
    </row>
    <row r="49" spans="1:54" ht="25.9" customHeight="1" thickBot="1" x14ac:dyDescent="0.4">
      <c r="A49" s="21"/>
      <c r="B49" s="40"/>
      <c r="C49" s="737"/>
      <c r="D49" s="38"/>
      <c r="E49" s="38"/>
      <c r="F49" s="38"/>
      <c r="G49" s="38"/>
      <c r="H49" s="38"/>
      <c r="I49" s="38"/>
      <c r="J49" s="96" t="s">
        <v>241</v>
      </c>
      <c r="K49" s="98"/>
      <c r="L49" s="41"/>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c r="BA49" s="80"/>
      <c r="BB49" s="80"/>
    </row>
    <row r="50" spans="1:54" ht="15" thickBot="1" x14ac:dyDescent="0.4">
      <c r="A50" s="21"/>
      <c r="B50" s="40"/>
      <c r="C50" s="38"/>
      <c r="D50" s="129" t="s">
        <v>264</v>
      </c>
      <c r="E50" s="132"/>
      <c r="F50" s="132"/>
      <c r="G50" s="132"/>
      <c r="H50" s="38"/>
      <c r="I50" s="38"/>
      <c r="J50" s="97"/>
      <c r="K50" s="38"/>
      <c r="L50" s="41"/>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row>
    <row r="51" spans="1:54" ht="15" thickBot="1" x14ac:dyDescent="0.4">
      <c r="A51" s="21"/>
      <c r="B51" s="40"/>
      <c r="C51" s="38"/>
      <c r="D51" s="69" t="s">
        <v>57</v>
      </c>
      <c r="E51" s="704"/>
      <c r="F51" s="678"/>
      <c r="G51" s="678"/>
      <c r="H51" s="678"/>
      <c r="I51" s="678"/>
      <c r="J51" s="679"/>
      <c r="K51" s="38"/>
      <c r="L51" s="41"/>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c r="BA51" s="80"/>
      <c r="BB51" s="80"/>
    </row>
    <row r="52" spans="1:54" ht="15" thickBot="1" x14ac:dyDescent="0.4">
      <c r="A52" s="21"/>
      <c r="B52" s="40"/>
      <c r="C52" s="38"/>
      <c r="D52" s="69" t="s">
        <v>59</v>
      </c>
      <c r="E52" s="704"/>
      <c r="F52" s="678"/>
      <c r="G52" s="678"/>
      <c r="H52" s="678"/>
      <c r="I52" s="678"/>
      <c r="J52" s="679"/>
      <c r="K52" s="38"/>
      <c r="L52" s="41"/>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c r="BA52" s="80"/>
      <c r="BB52" s="80"/>
    </row>
    <row r="53" spans="1:54" ht="15" thickBot="1" x14ac:dyDescent="0.4">
      <c r="A53" s="21"/>
      <c r="B53" s="40"/>
      <c r="C53" s="38"/>
      <c r="D53" s="69"/>
      <c r="E53" s="38"/>
      <c r="F53" s="38"/>
      <c r="G53" s="38"/>
      <c r="H53" s="38"/>
      <c r="I53" s="38"/>
      <c r="J53" s="38"/>
      <c r="K53" s="38"/>
      <c r="L53" s="41"/>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c r="BA53" s="80"/>
      <c r="BB53" s="80"/>
    </row>
    <row r="54" spans="1:54" ht="190.9" customHeight="1" thickBot="1" x14ac:dyDescent="0.4">
      <c r="A54" s="21"/>
      <c r="B54" s="40"/>
      <c r="C54" s="705" t="s">
        <v>246</v>
      </c>
      <c r="D54" s="705"/>
      <c r="E54" s="705"/>
      <c r="F54" s="299"/>
      <c r="G54" s="300"/>
      <c r="H54" s="297"/>
      <c r="I54" s="297"/>
      <c r="J54" s="297"/>
      <c r="K54" s="298"/>
      <c r="L54" s="41"/>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0"/>
      <c r="AR54" s="80"/>
      <c r="AS54" s="80"/>
      <c r="AT54" s="80"/>
      <c r="AU54" s="80"/>
      <c r="AV54" s="80"/>
      <c r="AW54" s="80"/>
      <c r="AX54" s="80"/>
      <c r="AY54" s="80"/>
      <c r="AZ54" s="80"/>
      <c r="BA54" s="80"/>
      <c r="BB54" s="80"/>
    </row>
    <row r="55" spans="1:54" s="11" customFormat="1" ht="18.75" customHeight="1" x14ac:dyDescent="0.35">
      <c r="A55" s="20"/>
      <c r="B55" s="40"/>
      <c r="C55" s="44"/>
      <c r="D55" s="44"/>
      <c r="E55" s="44"/>
      <c r="F55" s="44"/>
      <c r="G55" s="44"/>
      <c r="H55" s="44"/>
      <c r="I55" s="44"/>
      <c r="J55" s="91"/>
      <c r="K55" s="91"/>
      <c r="L55" s="41"/>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0"/>
      <c r="AX55" s="80"/>
      <c r="AY55" s="80"/>
      <c r="AZ55" s="80"/>
      <c r="BA55" s="80"/>
      <c r="BB55" s="80"/>
    </row>
    <row r="56" spans="1:54" s="11" customFormat="1" ht="15.75" customHeight="1" thickBot="1" x14ac:dyDescent="0.4">
      <c r="A56" s="20"/>
      <c r="B56" s="40"/>
      <c r="C56" s="38"/>
      <c r="D56" s="304" t="s">
        <v>806</v>
      </c>
      <c r="E56" s="39"/>
      <c r="F56" s="39"/>
      <c r="G56" s="39"/>
      <c r="H56" s="39"/>
      <c r="I56" s="68" t="s">
        <v>219</v>
      </c>
      <c r="J56" s="91"/>
      <c r="K56" s="91"/>
      <c r="L56" s="41"/>
      <c r="N56" s="80"/>
      <c r="O56" s="80"/>
      <c r="P56" s="80"/>
      <c r="Q56" s="80"/>
      <c r="R56" s="80"/>
      <c r="S56" s="80"/>
      <c r="T56" s="80"/>
      <c r="U56" s="80"/>
      <c r="V56" s="80"/>
      <c r="W56" s="80"/>
      <c r="X56" s="80"/>
      <c r="Y56" s="80"/>
      <c r="Z56" s="80"/>
      <c r="AA56" s="80"/>
      <c r="AB56" s="80"/>
      <c r="AC56" s="80"/>
      <c r="AD56" s="80"/>
      <c r="AE56" s="80"/>
      <c r="AF56" s="80"/>
      <c r="AG56" s="80"/>
      <c r="AH56" s="80"/>
      <c r="AI56" s="80"/>
      <c r="AJ56" s="80"/>
      <c r="AK56" s="80"/>
      <c r="AL56" s="80"/>
      <c r="AM56" s="80"/>
      <c r="AN56" s="80"/>
      <c r="AO56" s="80"/>
      <c r="AP56" s="80"/>
      <c r="AQ56" s="80"/>
      <c r="AR56" s="80"/>
      <c r="AS56" s="80"/>
      <c r="AT56" s="80"/>
      <c r="AU56" s="80"/>
      <c r="AV56" s="80"/>
      <c r="AW56" s="80"/>
      <c r="AX56" s="80"/>
      <c r="AY56" s="80"/>
      <c r="AZ56" s="80"/>
      <c r="BA56" s="80"/>
      <c r="BB56" s="80"/>
    </row>
    <row r="57" spans="1:54" s="11" customFormat="1" ht="78" customHeight="1" x14ac:dyDescent="0.35">
      <c r="A57" s="20"/>
      <c r="B57" s="40"/>
      <c r="C57" s="318" t="s">
        <v>808</v>
      </c>
      <c r="D57" s="734" t="s">
        <v>807</v>
      </c>
      <c r="E57" s="735"/>
      <c r="F57" s="736"/>
      <c r="G57" s="39"/>
      <c r="H57" s="24" t="s">
        <v>220</v>
      </c>
      <c r="I57" s="734" t="s">
        <v>274</v>
      </c>
      <c r="J57" s="735"/>
      <c r="K57" s="736"/>
      <c r="L57" s="41"/>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c r="AS57" s="80"/>
      <c r="AT57" s="80"/>
      <c r="AU57" s="80"/>
      <c r="AV57" s="80"/>
      <c r="AW57" s="80"/>
      <c r="AX57" s="80"/>
      <c r="AY57" s="80"/>
      <c r="AZ57" s="80"/>
      <c r="BA57" s="80"/>
      <c r="BB57" s="80"/>
    </row>
    <row r="58" spans="1:54" s="11" customFormat="1" ht="54.75" customHeight="1" x14ac:dyDescent="0.35">
      <c r="A58" s="20"/>
      <c r="B58" s="40"/>
      <c r="C58" s="319" t="s">
        <v>809</v>
      </c>
      <c r="D58" s="731" t="s">
        <v>814</v>
      </c>
      <c r="E58" s="732"/>
      <c r="F58" s="733"/>
      <c r="G58" s="39"/>
      <c r="H58" s="25" t="s">
        <v>221</v>
      </c>
      <c r="I58" s="731" t="s">
        <v>275</v>
      </c>
      <c r="J58" s="732"/>
      <c r="K58" s="733"/>
      <c r="L58" s="41"/>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0"/>
      <c r="AQ58" s="80"/>
      <c r="AR58" s="80"/>
      <c r="AS58" s="80"/>
      <c r="AT58" s="80"/>
      <c r="AU58" s="80"/>
      <c r="AV58" s="80"/>
      <c r="AW58" s="80"/>
      <c r="AX58" s="80"/>
      <c r="AY58" s="80"/>
      <c r="AZ58" s="80"/>
      <c r="BA58" s="80"/>
      <c r="BB58" s="80"/>
    </row>
    <row r="59" spans="1:54" s="11" customFormat="1" ht="58.5" customHeight="1" x14ac:dyDescent="0.35">
      <c r="A59" s="20"/>
      <c r="B59" s="40"/>
      <c r="C59" s="319" t="s">
        <v>810</v>
      </c>
      <c r="D59" s="731" t="s">
        <v>815</v>
      </c>
      <c r="E59" s="732"/>
      <c r="F59" s="733"/>
      <c r="G59" s="39"/>
      <c r="H59" s="25" t="s">
        <v>222</v>
      </c>
      <c r="I59" s="731" t="s">
        <v>276</v>
      </c>
      <c r="J59" s="732"/>
      <c r="K59" s="733"/>
      <c r="L59" s="41"/>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c r="AS59" s="80"/>
      <c r="AT59" s="80"/>
      <c r="AU59" s="80"/>
      <c r="AV59" s="80"/>
      <c r="AW59" s="80"/>
      <c r="AX59" s="80"/>
      <c r="AY59" s="80"/>
      <c r="AZ59" s="80"/>
      <c r="BA59" s="80"/>
      <c r="BB59" s="80"/>
    </row>
    <row r="60" spans="1:54" ht="60" customHeight="1" x14ac:dyDescent="0.35">
      <c r="A60" s="21"/>
      <c r="B60" s="40"/>
      <c r="C60" s="319" t="s">
        <v>811</v>
      </c>
      <c r="D60" s="731" t="s">
        <v>816</v>
      </c>
      <c r="E60" s="732"/>
      <c r="F60" s="733"/>
      <c r="G60" s="39"/>
      <c r="H60" s="25" t="s">
        <v>223</v>
      </c>
      <c r="I60" s="731" t="s">
        <v>277</v>
      </c>
      <c r="J60" s="732"/>
      <c r="K60" s="733"/>
      <c r="L60" s="41"/>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0"/>
      <c r="AR60" s="80"/>
      <c r="AS60" s="80"/>
      <c r="AT60" s="80"/>
      <c r="AU60" s="80"/>
      <c r="AV60" s="80"/>
      <c r="AW60" s="80"/>
      <c r="AX60" s="80"/>
      <c r="AY60" s="80"/>
      <c r="AZ60" s="80"/>
      <c r="BA60" s="80"/>
      <c r="BB60" s="80"/>
    </row>
    <row r="61" spans="1:54" ht="54" customHeight="1" x14ac:dyDescent="0.35">
      <c r="A61" s="21"/>
      <c r="B61" s="36"/>
      <c r="C61" s="319" t="s">
        <v>812</v>
      </c>
      <c r="D61" s="731" t="s">
        <v>817</v>
      </c>
      <c r="E61" s="732"/>
      <c r="F61" s="733"/>
      <c r="G61" s="39"/>
      <c r="H61" s="25" t="s">
        <v>224</v>
      </c>
      <c r="I61" s="731" t="s">
        <v>278</v>
      </c>
      <c r="J61" s="732"/>
      <c r="K61" s="733"/>
      <c r="L61" s="37"/>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row>
    <row r="62" spans="1:54" ht="61.5" customHeight="1" thickBot="1" x14ac:dyDescent="0.4">
      <c r="A62" s="21"/>
      <c r="B62" s="36"/>
      <c r="C62" s="319" t="s">
        <v>813</v>
      </c>
      <c r="D62" s="731" t="s">
        <v>818</v>
      </c>
      <c r="E62" s="732"/>
      <c r="F62" s="733"/>
      <c r="G62" s="39"/>
      <c r="H62" s="26" t="s">
        <v>225</v>
      </c>
      <c r="I62" s="727" t="s">
        <v>279</v>
      </c>
      <c r="J62" s="728"/>
      <c r="K62" s="729"/>
      <c r="L62" s="37"/>
      <c r="N62" s="80"/>
      <c r="O62" s="80"/>
      <c r="P62" s="80"/>
      <c r="Q62" s="80"/>
      <c r="R62" s="80"/>
      <c r="S62" s="80"/>
      <c r="T62" s="80"/>
      <c r="U62" s="80"/>
      <c r="V62" s="80"/>
      <c r="W62" s="80"/>
      <c r="X62" s="80"/>
      <c r="Y62" s="80"/>
      <c r="Z62" s="80"/>
      <c r="AA62" s="80"/>
      <c r="AB62" s="80"/>
      <c r="AC62" s="80"/>
      <c r="AD62" s="80"/>
      <c r="AE62" s="80"/>
      <c r="AF62" s="80"/>
      <c r="AG62" s="80"/>
      <c r="AH62" s="80"/>
      <c r="AI62" s="80"/>
      <c r="AJ62" s="80"/>
      <c r="AK62" s="80"/>
      <c r="AL62" s="80"/>
      <c r="AM62" s="80"/>
      <c r="AN62" s="80"/>
      <c r="AO62" s="80"/>
      <c r="AP62" s="80"/>
      <c r="AQ62" s="80"/>
      <c r="AR62" s="80"/>
      <c r="AS62" s="80"/>
      <c r="AT62" s="80"/>
      <c r="AU62" s="80"/>
      <c r="AV62" s="80"/>
      <c r="AW62" s="80"/>
      <c r="AX62" s="80"/>
      <c r="AY62" s="80"/>
      <c r="AZ62" s="80"/>
      <c r="BA62" s="80"/>
      <c r="BB62" s="80"/>
    </row>
    <row r="63" spans="1:54" ht="61.5" customHeight="1" x14ac:dyDescent="0.35">
      <c r="A63" s="21"/>
      <c r="B63" s="36"/>
      <c r="C63" s="320" t="s">
        <v>819</v>
      </c>
      <c r="D63" s="731" t="s">
        <v>821</v>
      </c>
      <c r="E63" s="732"/>
      <c r="F63" s="733"/>
      <c r="G63" s="36"/>
      <c r="H63" s="130"/>
      <c r="I63" s="305"/>
      <c r="J63" s="305"/>
      <c r="K63" s="305"/>
      <c r="L63" s="37"/>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c r="AS63" s="80"/>
      <c r="AT63" s="80"/>
      <c r="AU63" s="80"/>
      <c r="AV63" s="80"/>
      <c r="AW63" s="80"/>
      <c r="AX63" s="80"/>
      <c r="AY63" s="80"/>
      <c r="AZ63" s="80"/>
      <c r="BA63" s="80"/>
      <c r="BB63" s="80"/>
    </row>
    <row r="64" spans="1:54" ht="61.5" customHeight="1" thickBot="1" x14ac:dyDescent="0.4">
      <c r="A64" s="21"/>
      <c r="B64" s="283"/>
      <c r="C64" s="321" t="s">
        <v>820</v>
      </c>
      <c r="D64" s="727" t="s">
        <v>822</v>
      </c>
      <c r="E64" s="728"/>
      <c r="F64" s="729"/>
      <c r="G64" s="36"/>
      <c r="H64" s="130"/>
      <c r="I64" s="305"/>
      <c r="J64" s="305"/>
      <c r="K64" s="305"/>
      <c r="L64" s="37"/>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c r="AO64" s="80"/>
      <c r="AP64" s="80"/>
      <c r="AQ64" s="80"/>
      <c r="AR64" s="80"/>
      <c r="AS64" s="80"/>
      <c r="AT64" s="80"/>
      <c r="AU64" s="80"/>
      <c r="AV64" s="80"/>
      <c r="AW64" s="80"/>
      <c r="AX64" s="80"/>
      <c r="AY64" s="80"/>
      <c r="AZ64" s="80"/>
      <c r="BA64" s="80"/>
      <c r="BB64" s="80"/>
    </row>
    <row r="65" spans="1:54" ht="15" thickBot="1" x14ac:dyDescent="0.4">
      <c r="A65" s="21"/>
      <c r="B65" s="45"/>
      <c r="C65" s="46"/>
      <c r="D65" s="47"/>
      <c r="E65" s="47"/>
      <c r="F65" s="47"/>
      <c r="G65" s="47"/>
      <c r="H65" s="47"/>
      <c r="I65" s="47"/>
      <c r="J65" s="92"/>
      <c r="K65" s="92"/>
      <c r="L65" s="48"/>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row>
    <row r="66" spans="1:54" ht="49.9" customHeight="1" x14ac:dyDescent="0.35">
      <c r="A66" s="21"/>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80"/>
      <c r="AO66" s="80"/>
      <c r="AP66" s="80"/>
      <c r="AQ66" s="80"/>
      <c r="AR66" s="80"/>
      <c r="AS66" s="80"/>
      <c r="AT66" s="80"/>
    </row>
    <row r="67" spans="1:54" ht="49.9" customHeight="1" x14ac:dyDescent="0.35">
      <c r="A67" s="21"/>
      <c r="C67" s="80"/>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row>
    <row r="68" spans="1:54" ht="49.5" customHeight="1" x14ac:dyDescent="0.35">
      <c r="A68" s="21"/>
      <c r="C68" s="80"/>
      <c r="D68" s="80"/>
      <c r="E68" s="80"/>
      <c r="F68" s="80"/>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c r="AL68" s="80"/>
      <c r="AM68" s="80"/>
      <c r="AN68" s="80"/>
      <c r="AO68" s="80"/>
      <c r="AP68" s="80"/>
      <c r="AQ68" s="80"/>
      <c r="AR68" s="80"/>
      <c r="AS68" s="80"/>
      <c r="AT68" s="80"/>
    </row>
    <row r="69" spans="1:54" ht="49.9" customHeight="1" x14ac:dyDescent="0.35">
      <c r="A69" s="21"/>
      <c r="C69" s="80"/>
      <c r="D69" s="80"/>
      <c r="E69" s="80"/>
      <c r="F69" s="80"/>
      <c r="G69" s="80"/>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c r="AP69" s="80"/>
      <c r="AQ69" s="80"/>
      <c r="AR69" s="80"/>
      <c r="AS69" s="80"/>
      <c r="AT69" s="80"/>
    </row>
    <row r="70" spans="1:54" ht="49.9" customHeight="1" x14ac:dyDescent="0.35">
      <c r="A70" s="21"/>
      <c r="C70" s="80"/>
      <c r="D70" s="80"/>
      <c r="E70" s="80"/>
      <c r="F70" s="80"/>
      <c r="G70" s="80"/>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c r="AJ70" s="80"/>
      <c r="AK70" s="80"/>
      <c r="AL70" s="80"/>
      <c r="AM70" s="80"/>
      <c r="AN70" s="80"/>
      <c r="AO70" s="80"/>
      <c r="AP70" s="80"/>
      <c r="AQ70" s="80"/>
      <c r="AR70" s="80"/>
      <c r="AS70" s="80"/>
      <c r="AT70" s="80"/>
    </row>
    <row r="71" spans="1:54" ht="49.9" customHeight="1" x14ac:dyDescent="0.35">
      <c r="A71" s="21"/>
      <c r="C71" s="80"/>
      <c r="D71" s="80"/>
      <c r="E71" s="80"/>
      <c r="F71" s="80"/>
      <c r="G71" s="80"/>
      <c r="H71" s="80"/>
      <c r="I71" s="80"/>
      <c r="J71" s="80"/>
      <c r="K71" s="80"/>
      <c r="L71" s="80"/>
      <c r="M71" s="80"/>
      <c r="N71" s="80"/>
      <c r="O71" s="80"/>
      <c r="P71" s="80"/>
      <c r="Q71" s="80"/>
      <c r="R71" s="80"/>
      <c r="S71" s="80"/>
      <c r="T71" s="80"/>
      <c r="U71" s="80"/>
      <c r="V71" s="80"/>
      <c r="W71" s="80"/>
      <c r="X71" s="80"/>
      <c r="Y71" s="80"/>
      <c r="Z71" s="80"/>
      <c r="AA71" s="80"/>
      <c r="AB71" s="80"/>
      <c r="AC71" s="80"/>
      <c r="AD71" s="80"/>
      <c r="AE71" s="80"/>
      <c r="AF71" s="80"/>
      <c r="AG71" s="80"/>
      <c r="AH71" s="80"/>
      <c r="AI71" s="80"/>
      <c r="AJ71" s="80"/>
      <c r="AK71" s="80"/>
      <c r="AL71" s="80"/>
      <c r="AM71" s="80"/>
      <c r="AN71" s="80"/>
      <c r="AO71" s="80"/>
      <c r="AP71" s="80"/>
      <c r="AQ71" s="80"/>
      <c r="AR71" s="80"/>
      <c r="AS71" s="80"/>
      <c r="AT71" s="80"/>
    </row>
    <row r="72" spans="1:54" x14ac:dyDescent="0.35">
      <c r="A72" s="21"/>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0"/>
      <c r="AL72" s="80"/>
      <c r="AM72" s="80"/>
      <c r="AN72" s="80"/>
      <c r="AO72" s="80"/>
      <c r="AP72" s="80"/>
      <c r="AQ72" s="80"/>
      <c r="AR72" s="80"/>
      <c r="AS72" s="80"/>
      <c r="AT72" s="80"/>
    </row>
    <row r="73" spans="1:54" x14ac:dyDescent="0.35">
      <c r="A73" s="21"/>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80"/>
      <c r="AN73" s="80"/>
      <c r="AO73" s="80"/>
      <c r="AP73" s="80"/>
      <c r="AQ73" s="80"/>
      <c r="AR73" s="80"/>
      <c r="AS73" s="80"/>
      <c r="AT73" s="80"/>
    </row>
    <row r="74" spans="1:54" x14ac:dyDescent="0.35">
      <c r="A74" s="21"/>
      <c r="C74" s="80"/>
      <c r="D74" s="80"/>
      <c r="E74" s="80"/>
      <c r="F74" s="80"/>
      <c r="G74" s="80"/>
      <c r="H74" s="80"/>
      <c r="I74" s="80"/>
      <c r="J74" s="80"/>
      <c r="K74" s="80"/>
      <c r="L74" s="80"/>
      <c r="M74" s="80"/>
      <c r="N74" s="80"/>
      <c r="O74" s="80"/>
      <c r="P74" s="80"/>
      <c r="Q74" s="80"/>
      <c r="R74" s="80"/>
      <c r="S74" s="80"/>
      <c r="T74" s="80"/>
      <c r="U74" s="80"/>
      <c r="V74" s="80"/>
      <c r="W74" s="80"/>
      <c r="X74" s="80"/>
      <c r="Y74" s="80"/>
      <c r="Z74" s="80"/>
      <c r="AA74" s="80"/>
      <c r="AB74" s="80"/>
      <c r="AC74" s="80"/>
      <c r="AD74" s="80"/>
      <c r="AE74" s="80"/>
      <c r="AF74" s="80"/>
      <c r="AG74" s="80"/>
      <c r="AH74" s="80"/>
      <c r="AI74" s="80"/>
      <c r="AJ74" s="80"/>
      <c r="AK74" s="80"/>
      <c r="AL74" s="80"/>
      <c r="AM74" s="80"/>
      <c r="AN74" s="80"/>
      <c r="AO74" s="80"/>
      <c r="AP74" s="80"/>
      <c r="AQ74" s="80"/>
      <c r="AR74" s="80"/>
      <c r="AS74" s="80"/>
      <c r="AT74" s="80"/>
    </row>
    <row r="75" spans="1:54" x14ac:dyDescent="0.35">
      <c r="A75" s="80"/>
      <c r="C75" s="80"/>
      <c r="D75" s="80"/>
      <c r="E75" s="80"/>
      <c r="F75" s="80"/>
      <c r="G75" s="80"/>
      <c r="H75" s="80"/>
      <c r="I75" s="80"/>
      <c r="J75" s="80"/>
      <c r="K75" s="80"/>
      <c r="L75" s="80"/>
      <c r="M75" s="80"/>
      <c r="N75" s="80"/>
      <c r="O75" s="80"/>
      <c r="P75" s="80"/>
      <c r="Q75" s="80"/>
      <c r="R75" s="80"/>
      <c r="S75" s="80"/>
      <c r="T75" s="80"/>
      <c r="U75" s="80"/>
      <c r="V75" s="80"/>
      <c r="W75" s="80"/>
      <c r="X75" s="80"/>
      <c r="Y75" s="80"/>
      <c r="Z75" s="80"/>
      <c r="AA75" s="80"/>
      <c r="AB75" s="80"/>
      <c r="AC75" s="80"/>
      <c r="AD75" s="80"/>
      <c r="AE75" s="80"/>
      <c r="AF75" s="80"/>
      <c r="AG75" s="80"/>
      <c r="AH75" s="80"/>
      <c r="AI75" s="80"/>
      <c r="AJ75" s="80"/>
      <c r="AK75" s="80"/>
      <c r="AL75" s="80"/>
      <c r="AM75" s="80"/>
      <c r="AN75" s="80"/>
      <c r="AO75" s="80"/>
      <c r="AP75" s="80"/>
      <c r="AQ75" s="80"/>
      <c r="AR75" s="80"/>
      <c r="AS75" s="80"/>
      <c r="AT75" s="80"/>
      <c r="AU75" s="80"/>
      <c r="AV75" s="80"/>
      <c r="AW75" s="80"/>
      <c r="AX75" s="80"/>
      <c r="AY75" s="80"/>
      <c r="AZ75" s="80"/>
      <c r="BA75" s="80"/>
      <c r="BB75" s="80"/>
    </row>
    <row r="76" spans="1:54" x14ac:dyDescent="0.35">
      <c r="A76" s="80"/>
      <c r="B76" s="80"/>
      <c r="C76" s="80"/>
      <c r="D76" s="80"/>
      <c r="E76" s="80"/>
      <c r="F76" s="80"/>
      <c r="G76" s="80"/>
      <c r="H76" s="80"/>
      <c r="I76" s="80"/>
      <c r="J76" s="80"/>
      <c r="K76" s="80"/>
      <c r="L76" s="80"/>
      <c r="M76" s="80"/>
      <c r="N76" s="80"/>
      <c r="O76" s="80"/>
      <c r="P76" s="80"/>
      <c r="Q76" s="80"/>
      <c r="R76" s="80"/>
      <c r="S76" s="80"/>
      <c r="T76" s="80"/>
      <c r="U76" s="80"/>
      <c r="V76" s="80"/>
      <c r="W76" s="80"/>
      <c r="X76" s="80"/>
      <c r="Y76" s="80"/>
      <c r="Z76" s="80"/>
      <c r="AA76" s="80"/>
      <c r="AB76" s="80"/>
      <c r="AC76" s="80"/>
      <c r="AD76" s="80"/>
      <c r="AE76" s="80"/>
      <c r="AF76" s="80"/>
      <c r="AG76" s="80"/>
      <c r="AH76" s="80"/>
      <c r="AI76" s="80"/>
      <c r="AJ76" s="80"/>
      <c r="AK76" s="80"/>
      <c r="AL76" s="80"/>
      <c r="AM76" s="80"/>
      <c r="AN76" s="80"/>
      <c r="AO76" s="80"/>
      <c r="AP76" s="80"/>
      <c r="AQ76" s="80"/>
      <c r="AR76" s="80"/>
      <c r="AS76" s="80"/>
      <c r="AT76" s="80"/>
      <c r="AU76" s="80"/>
      <c r="AV76" s="80"/>
      <c r="AW76" s="80"/>
      <c r="AX76" s="80"/>
      <c r="AY76" s="80"/>
      <c r="AZ76" s="80"/>
      <c r="BA76" s="80"/>
      <c r="BB76" s="80"/>
    </row>
    <row r="77" spans="1:54" x14ac:dyDescent="0.35">
      <c r="A77" s="80"/>
      <c r="B77" s="80"/>
      <c r="C77" s="80"/>
      <c r="D77" s="80"/>
      <c r="E77" s="80"/>
      <c r="F77" s="80"/>
      <c r="G77" s="80"/>
      <c r="H77" s="80"/>
      <c r="I77" s="80"/>
      <c r="J77" s="80"/>
      <c r="K77" s="80"/>
      <c r="L77" s="80"/>
      <c r="M77" s="80"/>
      <c r="N77" s="80"/>
      <c r="O77" s="80"/>
      <c r="P77" s="80"/>
      <c r="Q77" s="80"/>
      <c r="R77" s="80"/>
      <c r="S77" s="80"/>
      <c r="T77" s="80"/>
      <c r="U77" s="80"/>
      <c r="V77" s="80"/>
      <c r="W77" s="80"/>
      <c r="X77" s="80"/>
      <c r="Y77" s="80"/>
      <c r="Z77" s="80"/>
      <c r="AA77" s="80"/>
      <c r="AB77" s="80"/>
      <c r="AC77" s="80"/>
      <c r="AD77" s="80"/>
      <c r="AE77" s="80"/>
      <c r="AF77" s="80"/>
      <c r="AG77" s="80"/>
      <c r="AH77" s="80"/>
      <c r="AI77" s="80"/>
      <c r="AJ77" s="80"/>
      <c r="AK77" s="80"/>
      <c r="AL77" s="80"/>
      <c r="AM77" s="80"/>
      <c r="AN77" s="80"/>
      <c r="AO77" s="80"/>
      <c r="AP77" s="80"/>
      <c r="AQ77" s="80"/>
      <c r="AR77" s="80"/>
      <c r="AS77" s="80"/>
      <c r="AT77" s="80"/>
      <c r="AU77" s="80"/>
      <c r="AV77" s="80"/>
      <c r="AW77" s="80"/>
      <c r="AX77" s="80"/>
      <c r="AY77" s="80"/>
      <c r="AZ77" s="80"/>
      <c r="BA77" s="80"/>
      <c r="BB77" s="80"/>
    </row>
    <row r="78" spans="1:54" x14ac:dyDescent="0.35">
      <c r="A78" s="80"/>
      <c r="B78" s="80"/>
      <c r="C78" s="80"/>
      <c r="D78" s="80"/>
      <c r="E78" s="80"/>
      <c r="F78" s="80"/>
      <c r="G78" s="80"/>
      <c r="H78" s="80"/>
      <c r="I78" s="80"/>
      <c r="J78" s="80"/>
      <c r="K78" s="80"/>
      <c r="L78" s="80"/>
      <c r="M78" s="80"/>
      <c r="N78" s="80"/>
      <c r="O78" s="80"/>
      <c r="P78" s="80"/>
      <c r="Q78" s="80"/>
      <c r="R78" s="80"/>
      <c r="S78" s="80"/>
      <c r="T78" s="80"/>
      <c r="U78" s="80"/>
      <c r="V78" s="80"/>
      <c r="W78" s="80"/>
      <c r="X78" s="80"/>
      <c r="Y78" s="80"/>
      <c r="Z78" s="80"/>
      <c r="AA78" s="80"/>
      <c r="AB78" s="80"/>
      <c r="AC78" s="80"/>
      <c r="AD78" s="80"/>
      <c r="AE78" s="80"/>
      <c r="AF78" s="80"/>
      <c r="AG78" s="80"/>
      <c r="AH78" s="80"/>
      <c r="AI78" s="80"/>
      <c r="AJ78" s="80"/>
      <c r="AK78" s="80"/>
      <c r="AL78" s="80"/>
      <c r="AM78" s="80"/>
      <c r="AN78" s="80"/>
      <c r="AO78" s="80"/>
      <c r="AP78" s="80"/>
      <c r="AQ78" s="80"/>
      <c r="AR78" s="80"/>
      <c r="AS78" s="80"/>
      <c r="AT78" s="80"/>
      <c r="AU78" s="80"/>
      <c r="AV78" s="80"/>
      <c r="AW78" s="80"/>
      <c r="AX78" s="80"/>
      <c r="AY78" s="80"/>
      <c r="AZ78" s="80"/>
      <c r="BA78" s="80"/>
      <c r="BB78" s="80"/>
    </row>
    <row r="79" spans="1:54" x14ac:dyDescent="0.35">
      <c r="A79" s="80"/>
      <c r="B79" s="80"/>
      <c r="C79" s="80"/>
      <c r="D79" s="80"/>
      <c r="E79" s="80"/>
      <c r="F79" s="80"/>
      <c r="G79" s="80"/>
      <c r="H79" s="80"/>
      <c r="I79" s="80"/>
      <c r="J79" s="80"/>
      <c r="K79" s="80"/>
      <c r="L79" s="80"/>
      <c r="M79" s="80"/>
    </row>
    <row r="80" spans="1:54" x14ac:dyDescent="0.35">
      <c r="A80" s="80"/>
      <c r="B80" s="80"/>
      <c r="C80" s="80"/>
      <c r="D80" s="80"/>
      <c r="E80" s="80"/>
      <c r="F80" s="80"/>
      <c r="G80" s="80"/>
      <c r="H80" s="80"/>
      <c r="I80" s="80"/>
      <c r="J80" s="80"/>
      <c r="K80" s="80"/>
      <c r="L80" s="80"/>
      <c r="M80" s="80"/>
    </row>
    <row r="81" spans="1:13" x14ac:dyDescent="0.35">
      <c r="A81" s="80"/>
      <c r="B81" s="80"/>
      <c r="C81" s="80"/>
      <c r="D81" s="80"/>
      <c r="E81" s="80"/>
      <c r="F81" s="80"/>
      <c r="G81" s="80"/>
      <c r="H81" s="80"/>
      <c r="I81" s="80"/>
      <c r="J81" s="80"/>
      <c r="K81" s="80"/>
      <c r="L81" s="80"/>
      <c r="M81" s="80"/>
    </row>
    <row r="82" spans="1:13" x14ac:dyDescent="0.35">
      <c r="A82" s="80"/>
      <c r="B82" s="80"/>
      <c r="C82" s="80"/>
      <c r="D82" s="80"/>
      <c r="E82" s="80"/>
      <c r="F82" s="80"/>
      <c r="G82" s="80"/>
      <c r="H82" s="80"/>
      <c r="I82" s="80"/>
      <c r="J82" s="80"/>
      <c r="K82" s="80"/>
      <c r="L82" s="80"/>
      <c r="M82" s="80"/>
    </row>
    <row r="83" spans="1:13" x14ac:dyDescent="0.35">
      <c r="A83" s="80"/>
      <c r="B83" s="80"/>
      <c r="C83" s="80"/>
      <c r="D83" s="80"/>
      <c r="E83" s="80"/>
      <c r="F83" s="80"/>
      <c r="G83" s="80"/>
      <c r="H83" s="80"/>
      <c r="I83" s="80"/>
      <c r="J83" s="80"/>
      <c r="K83" s="80"/>
      <c r="L83" s="80"/>
      <c r="M83" s="80"/>
    </row>
    <row r="84" spans="1:13" x14ac:dyDescent="0.35">
      <c r="A84" s="80"/>
      <c r="B84" s="80"/>
      <c r="C84" s="80"/>
      <c r="D84" s="80"/>
      <c r="E84" s="80"/>
      <c r="F84" s="80"/>
      <c r="G84" s="80"/>
      <c r="H84" s="80"/>
      <c r="I84" s="80"/>
      <c r="J84" s="80"/>
      <c r="K84" s="80"/>
      <c r="L84" s="80"/>
      <c r="M84" s="80"/>
    </row>
    <row r="85" spans="1:13" x14ac:dyDescent="0.35">
      <c r="A85" s="80"/>
      <c r="B85" s="80"/>
      <c r="C85" s="80"/>
      <c r="D85" s="80"/>
      <c r="E85" s="80"/>
      <c r="F85" s="80"/>
      <c r="G85" s="80"/>
      <c r="H85" s="80"/>
      <c r="I85" s="80"/>
      <c r="J85" s="80"/>
      <c r="K85" s="80"/>
      <c r="L85" s="80"/>
      <c r="M85" s="80"/>
    </row>
    <row r="86" spans="1:13" x14ac:dyDescent="0.35">
      <c r="A86" s="80"/>
      <c r="B86" s="80"/>
      <c r="C86" s="80"/>
      <c r="D86" s="80"/>
      <c r="E86" s="80"/>
      <c r="F86" s="80"/>
      <c r="G86" s="80"/>
      <c r="H86" s="80"/>
      <c r="I86" s="80"/>
      <c r="J86" s="80"/>
      <c r="K86" s="80"/>
      <c r="L86" s="80"/>
      <c r="M86" s="80"/>
    </row>
    <row r="87" spans="1:13" x14ac:dyDescent="0.35">
      <c r="A87" s="80"/>
      <c r="B87" s="80"/>
      <c r="C87" s="80"/>
      <c r="D87" s="80"/>
      <c r="E87" s="80"/>
      <c r="F87" s="80"/>
      <c r="G87" s="80"/>
      <c r="H87" s="80"/>
      <c r="I87" s="80"/>
      <c r="J87" s="80"/>
      <c r="K87" s="80"/>
      <c r="L87" s="80"/>
      <c r="M87" s="80"/>
    </row>
    <row r="88" spans="1:13" x14ac:dyDescent="0.35">
      <c r="A88" s="80"/>
      <c r="B88" s="80"/>
      <c r="C88" s="80"/>
      <c r="D88" s="80"/>
      <c r="E88" s="80"/>
      <c r="F88" s="80"/>
      <c r="G88" s="80"/>
      <c r="H88" s="80"/>
      <c r="I88" s="80"/>
      <c r="J88" s="80"/>
      <c r="K88" s="80"/>
      <c r="L88" s="80"/>
      <c r="M88" s="80"/>
    </row>
    <row r="89" spans="1:13" x14ac:dyDescent="0.35">
      <c r="A89" s="80"/>
      <c r="B89" s="80"/>
      <c r="C89" s="80"/>
      <c r="D89" s="80"/>
      <c r="E89" s="80"/>
      <c r="F89" s="80"/>
      <c r="G89" s="80"/>
      <c r="H89" s="80"/>
      <c r="I89" s="80"/>
      <c r="J89" s="80"/>
      <c r="K89" s="80"/>
      <c r="L89" s="80"/>
      <c r="M89" s="80"/>
    </row>
    <row r="90" spans="1:13" x14ac:dyDescent="0.35">
      <c r="A90" s="80"/>
      <c r="B90" s="80"/>
      <c r="C90" s="80"/>
      <c r="D90" s="80"/>
      <c r="E90" s="80"/>
      <c r="F90" s="80"/>
      <c r="G90" s="80"/>
      <c r="H90" s="80"/>
      <c r="I90" s="80"/>
      <c r="J90" s="80"/>
      <c r="K90" s="80"/>
      <c r="L90" s="80"/>
      <c r="M90" s="80"/>
    </row>
    <row r="91" spans="1:13" x14ac:dyDescent="0.35">
      <c r="A91" s="80"/>
      <c r="B91" s="80"/>
      <c r="C91" s="80"/>
      <c r="D91" s="80"/>
      <c r="E91" s="80"/>
      <c r="F91" s="80"/>
      <c r="G91" s="80"/>
      <c r="H91" s="80"/>
      <c r="I91" s="80"/>
      <c r="J91" s="80"/>
      <c r="K91" s="80"/>
      <c r="L91" s="80"/>
      <c r="M91" s="80"/>
    </row>
    <row r="92" spans="1:13" x14ac:dyDescent="0.35">
      <c r="A92" s="80"/>
      <c r="B92" s="80"/>
      <c r="C92" s="80"/>
      <c r="D92" s="80"/>
      <c r="E92" s="80"/>
      <c r="F92" s="80"/>
      <c r="G92" s="80"/>
      <c r="H92" s="80"/>
      <c r="I92" s="80"/>
      <c r="J92" s="80"/>
      <c r="K92" s="80"/>
      <c r="L92" s="80"/>
      <c r="M92" s="80"/>
    </row>
    <row r="93" spans="1:13" x14ac:dyDescent="0.35">
      <c r="A93" s="80"/>
      <c r="B93" s="80"/>
      <c r="C93" s="80"/>
      <c r="D93" s="80"/>
      <c r="E93" s="80"/>
      <c r="F93" s="80"/>
      <c r="G93" s="80"/>
      <c r="H93" s="80"/>
      <c r="I93" s="80"/>
      <c r="J93" s="80"/>
      <c r="K93" s="80"/>
      <c r="L93" s="80"/>
      <c r="M93" s="80"/>
    </row>
    <row r="94" spans="1:13" x14ac:dyDescent="0.35">
      <c r="A94" s="80"/>
      <c r="B94" s="80"/>
      <c r="C94" s="80"/>
      <c r="D94" s="80"/>
      <c r="E94" s="80"/>
      <c r="F94" s="80"/>
      <c r="G94" s="80"/>
      <c r="H94" s="80"/>
      <c r="I94" s="80"/>
      <c r="J94" s="80"/>
      <c r="K94" s="80"/>
      <c r="L94" s="80"/>
      <c r="M94" s="80"/>
    </row>
    <row r="95" spans="1:13" x14ac:dyDescent="0.35">
      <c r="A95" s="80"/>
      <c r="B95" s="80"/>
      <c r="C95" s="80"/>
      <c r="D95" s="80"/>
      <c r="E95" s="80"/>
      <c r="F95" s="80"/>
      <c r="G95" s="80"/>
      <c r="H95" s="80"/>
      <c r="I95" s="80"/>
      <c r="J95" s="80"/>
      <c r="K95" s="80"/>
      <c r="L95" s="80"/>
      <c r="M95" s="80"/>
    </row>
    <row r="96" spans="1:13" x14ac:dyDescent="0.35">
      <c r="A96" s="80"/>
      <c r="B96" s="80"/>
      <c r="C96" s="80"/>
      <c r="D96" s="80"/>
      <c r="E96" s="80"/>
      <c r="F96" s="80"/>
      <c r="G96" s="80"/>
      <c r="H96" s="80"/>
      <c r="I96" s="80"/>
      <c r="J96" s="80"/>
      <c r="K96" s="80"/>
      <c r="L96" s="80"/>
      <c r="M96" s="80"/>
    </row>
    <row r="97" spans="1:13" x14ac:dyDescent="0.35">
      <c r="A97" s="80"/>
      <c r="B97" s="80"/>
      <c r="C97" s="80"/>
      <c r="D97" s="80"/>
      <c r="E97" s="80"/>
      <c r="F97" s="80"/>
      <c r="G97" s="80"/>
      <c r="H97" s="80"/>
      <c r="I97" s="80"/>
      <c r="J97" s="80"/>
      <c r="K97" s="80"/>
      <c r="L97" s="80"/>
      <c r="M97" s="80"/>
    </row>
    <row r="98" spans="1:13" x14ac:dyDescent="0.35">
      <c r="A98" s="80"/>
      <c r="B98" s="80"/>
      <c r="C98" s="80"/>
      <c r="D98" s="80"/>
      <c r="E98" s="80"/>
      <c r="F98" s="80"/>
      <c r="G98" s="80"/>
      <c r="H98" s="80"/>
      <c r="I98" s="80"/>
      <c r="J98" s="80"/>
      <c r="K98" s="80"/>
      <c r="L98" s="80"/>
      <c r="M98" s="80"/>
    </row>
    <row r="99" spans="1:13" x14ac:dyDescent="0.35">
      <c r="A99" s="80"/>
      <c r="B99" s="80"/>
      <c r="C99" s="80"/>
      <c r="D99" s="80"/>
      <c r="E99" s="80"/>
      <c r="F99" s="80"/>
      <c r="G99" s="80"/>
      <c r="H99" s="80"/>
      <c r="I99" s="80"/>
      <c r="J99" s="80"/>
      <c r="K99" s="80"/>
      <c r="L99" s="80"/>
      <c r="M99" s="80"/>
    </row>
    <row r="100" spans="1:13" x14ac:dyDescent="0.35">
      <c r="A100" s="80"/>
      <c r="B100" s="80"/>
      <c r="C100" s="80"/>
      <c r="D100" s="80"/>
      <c r="E100" s="80"/>
      <c r="F100" s="80"/>
      <c r="G100" s="80"/>
      <c r="H100" s="80"/>
      <c r="I100" s="80"/>
      <c r="J100" s="80"/>
      <c r="K100" s="80"/>
      <c r="L100" s="80"/>
      <c r="M100" s="80"/>
    </row>
    <row r="101" spans="1:13" x14ac:dyDescent="0.35">
      <c r="A101" s="80"/>
      <c r="B101" s="80"/>
      <c r="C101" s="80"/>
      <c r="D101" s="80"/>
      <c r="E101" s="80"/>
      <c r="F101" s="80"/>
      <c r="G101" s="80"/>
      <c r="H101" s="80"/>
      <c r="I101" s="80"/>
      <c r="J101" s="80"/>
      <c r="K101" s="80"/>
      <c r="L101" s="80"/>
      <c r="M101" s="80"/>
    </row>
    <row r="102" spans="1:13" x14ac:dyDescent="0.35">
      <c r="A102" s="80"/>
      <c r="B102" s="80"/>
      <c r="C102" s="80"/>
      <c r="D102" s="80"/>
      <c r="E102" s="80"/>
      <c r="F102" s="80"/>
      <c r="G102" s="80"/>
      <c r="H102" s="80"/>
      <c r="I102" s="80"/>
      <c r="J102" s="80"/>
      <c r="K102" s="80"/>
      <c r="L102" s="80"/>
      <c r="M102" s="80"/>
    </row>
    <row r="103" spans="1:13" x14ac:dyDescent="0.35">
      <c r="A103" s="80"/>
      <c r="B103" s="80"/>
      <c r="C103" s="80"/>
      <c r="D103" s="80"/>
      <c r="E103" s="80"/>
      <c r="F103" s="80"/>
      <c r="G103" s="80"/>
      <c r="H103" s="80"/>
      <c r="I103" s="80"/>
      <c r="J103" s="80"/>
      <c r="K103" s="80"/>
      <c r="L103" s="80"/>
      <c r="M103" s="80"/>
    </row>
    <row r="104" spans="1:13" x14ac:dyDescent="0.35">
      <c r="A104" s="80"/>
      <c r="B104" s="80"/>
      <c r="C104" s="80"/>
      <c r="D104" s="80"/>
      <c r="E104" s="80"/>
      <c r="F104" s="80"/>
      <c r="G104" s="80"/>
      <c r="H104" s="80"/>
      <c r="I104" s="80"/>
      <c r="J104" s="80"/>
      <c r="K104" s="80"/>
      <c r="L104" s="80"/>
      <c r="M104" s="80"/>
    </row>
    <row r="105" spans="1:13" x14ac:dyDescent="0.35">
      <c r="A105" s="80"/>
      <c r="B105" s="80"/>
      <c r="C105" s="80"/>
      <c r="D105" s="80"/>
      <c r="E105" s="80"/>
      <c r="F105" s="80"/>
      <c r="G105" s="80"/>
      <c r="H105" s="80"/>
      <c r="I105" s="80"/>
      <c r="J105" s="80"/>
      <c r="K105" s="80"/>
      <c r="L105" s="80"/>
      <c r="M105" s="80"/>
    </row>
    <row r="106" spans="1:13" x14ac:dyDescent="0.35">
      <c r="A106" s="80"/>
      <c r="B106" s="80"/>
      <c r="C106" s="80"/>
      <c r="D106" s="80"/>
      <c r="E106" s="80"/>
      <c r="F106" s="80"/>
      <c r="G106" s="80"/>
      <c r="H106" s="80"/>
      <c r="I106" s="80"/>
      <c r="J106" s="80"/>
      <c r="K106" s="80"/>
      <c r="L106" s="80"/>
      <c r="M106" s="80"/>
    </row>
    <row r="107" spans="1:13" x14ac:dyDescent="0.35">
      <c r="A107" s="80"/>
      <c r="B107" s="80"/>
      <c r="C107" s="80"/>
      <c r="D107" s="80"/>
      <c r="E107" s="80"/>
      <c r="F107" s="80"/>
      <c r="G107" s="80"/>
      <c r="H107" s="80"/>
      <c r="I107" s="80"/>
      <c r="J107" s="80"/>
      <c r="K107" s="80"/>
      <c r="L107" s="80"/>
      <c r="M107" s="80"/>
    </row>
    <row r="108" spans="1:13" x14ac:dyDescent="0.35">
      <c r="A108" s="80"/>
      <c r="B108" s="80"/>
      <c r="C108" s="80"/>
      <c r="D108" s="80"/>
      <c r="E108" s="80"/>
      <c r="F108" s="80"/>
      <c r="G108" s="80"/>
      <c r="H108" s="80"/>
      <c r="I108" s="80"/>
      <c r="J108" s="80"/>
      <c r="K108" s="80"/>
      <c r="L108" s="80"/>
      <c r="M108" s="80"/>
    </row>
    <row r="109" spans="1:13" x14ac:dyDescent="0.35">
      <c r="A109" s="80"/>
      <c r="B109" s="80"/>
      <c r="C109" s="80"/>
      <c r="D109" s="80"/>
      <c r="E109" s="80"/>
      <c r="F109" s="80"/>
      <c r="G109" s="80"/>
      <c r="H109" s="80"/>
      <c r="I109" s="80"/>
      <c r="J109" s="80"/>
      <c r="K109" s="80"/>
      <c r="L109" s="80"/>
      <c r="M109" s="80"/>
    </row>
    <row r="110" spans="1:13" x14ac:dyDescent="0.35">
      <c r="A110" s="80"/>
      <c r="B110" s="80"/>
      <c r="C110" s="80"/>
      <c r="D110" s="80"/>
      <c r="E110" s="80"/>
      <c r="F110" s="80"/>
      <c r="G110" s="80"/>
      <c r="H110" s="80"/>
      <c r="I110" s="80"/>
      <c r="J110" s="80"/>
      <c r="K110" s="80"/>
      <c r="L110" s="80"/>
      <c r="M110" s="80"/>
    </row>
    <row r="111" spans="1:13" x14ac:dyDescent="0.35">
      <c r="A111" s="80"/>
      <c r="B111" s="80"/>
      <c r="C111" s="80"/>
      <c r="D111" s="80"/>
      <c r="E111" s="80"/>
      <c r="F111" s="80"/>
      <c r="G111" s="80"/>
      <c r="H111" s="80"/>
      <c r="I111" s="80"/>
      <c r="J111" s="80"/>
      <c r="K111" s="80"/>
      <c r="L111" s="80"/>
      <c r="M111" s="80"/>
    </row>
    <row r="112" spans="1:13" x14ac:dyDescent="0.35">
      <c r="A112" s="80"/>
      <c r="B112" s="80"/>
      <c r="C112" s="80"/>
      <c r="D112" s="80"/>
      <c r="E112" s="80"/>
      <c r="F112" s="80"/>
      <c r="G112" s="80"/>
      <c r="H112" s="80"/>
      <c r="I112" s="80"/>
      <c r="J112" s="80"/>
      <c r="K112" s="80"/>
      <c r="L112" s="80"/>
      <c r="M112" s="80"/>
    </row>
    <row r="113" spans="1:13" x14ac:dyDescent="0.35">
      <c r="A113" s="80"/>
      <c r="B113" s="80"/>
      <c r="C113" s="80"/>
      <c r="D113" s="80"/>
      <c r="E113" s="80"/>
      <c r="F113" s="80"/>
      <c r="G113" s="80"/>
      <c r="H113" s="80"/>
      <c r="I113" s="80"/>
      <c r="J113" s="80"/>
      <c r="K113" s="80"/>
      <c r="L113" s="80"/>
      <c r="M113" s="80"/>
    </row>
    <row r="114" spans="1:13" x14ac:dyDescent="0.35">
      <c r="A114" s="80"/>
      <c r="B114" s="80"/>
      <c r="J114" s="80"/>
      <c r="K114" s="80"/>
      <c r="L114" s="80"/>
      <c r="M114" s="80"/>
    </row>
    <row r="115" spans="1:13" x14ac:dyDescent="0.35">
      <c r="A115" s="80"/>
      <c r="B115" s="80"/>
      <c r="J115" s="80"/>
      <c r="K115" s="80"/>
      <c r="L115" s="80"/>
      <c r="M115" s="80"/>
    </row>
    <row r="116" spans="1:13" x14ac:dyDescent="0.35">
      <c r="A116" s="80"/>
      <c r="B116" s="80"/>
      <c r="J116" s="80"/>
      <c r="K116" s="80"/>
      <c r="L116" s="80"/>
      <c r="M116" s="80"/>
    </row>
    <row r="117" spans="1:13" x14ac:dyDescent="0.35">
      <c r="A117" s="80"/>
      <c r="B117" s="80"/>
      <c r="J117" s="80"/>
      <c r="K117" s="80"/>
      <c r="L117" s="80"/>
      <c r="M117" s="80"/>
    </row>
    <row r="118" spans="1:13" x14ac:dyDescent="0.35">
      <c r="A118" s="80"/>
      <c r="B118" s="80"/>
      <c r="J118" s="80"/>
      <c r="K118" s="80"/>
      <c r="L118" s="80"/>
      <c r="M118" s="80"/>
    </row>
    <row r="119" spans="1:13" x14ac:dyDescent="0.35">
      <c r="A119" s="80"/>
      <c r="B119" s="80"/>
      <c r="J119" s="80"/>
      <c r="K119" s="80"/>
      <c r="L119" s="80"/>
      <c r="M119" s="80"/>
    </row>
    <row r="120" spans="1:13" x14ac:dyDescent="0.35">
      <c r="A120" s="80"/>
      <c r="B120" s="80"/>
      <c r="J120" s="80"/>
      <c r="K120" s="80"/>
      <c r="L120" s="80"/>
      <c r="M120" s="80"/>
    </row>
    <row r="121" spans="1:13" x14ac:dyDescent="0.35">
      <c r="A121" s="80"/>
      <c r="B121" s="80"/>
      <c r="J121" s="80"/>
      <c r="K121" s="80"/>
      <c r="L121" s="80"/>
      <c r="M121" s="80"/>
    </row>
    <row r="122" spans="1:13" x14ac:dyDescent="0.35">
      <c r="A122" s="80"/>
      <c r="B122" s="80"/>
      <c r="J122" s="80"/>
      <c r="K122" s="80"/>
      <c r="L122" s="80"/>
      <c r="M122" s="80"/>
    </row>
    <row r="123" spans="1:13" x14ac:dyDescent="0.35">
      <c r="B123" s="80"/>
      <c r="L123" s="80"/>
    </row>
  </sheetData>
  <mergeCells count="72">
    <mergeCell ref="D63:F63"/>
    <mergeCell ref="E31:J31"/>
    <mergeCell ref="E32:J32"/>
    <mergeCell ref="D46:E46"/>
    <mergeCell ref="H46:I46"/>
    <mergeCell ref="F45:G45"/>
    <mergeCell ref="I62:K62"/>
    <mergeCell ref="H47:I47"/>
    <mergeCell ref="I57:K57"/>
    <mergeCell ref="I58:K58"/>
    <mergeCell ref="I59:K59"/>
    <mergeCell ref="I60:K60"/>
    <mergeCell ref="I61:K61"/>
    <mergeCell ref="E52:J52"/>
    <mergeCell ref="D47:E47"/>
    <mergeCell ref="H48:I48"/>
    <mergeCell ref="D64:F64"/>
    <mergeCell ref="C5:K5"/>
    <mergeCell ref="D58:F58"/>
    <mergeCell ref="D59:F59"/>
    <mergeCell ref="D60:F60"/>
    <mergeCell ref="D61:F61"/>
    <mergeCell ref="D62:F62"/>
    <mergeCell ref="D28:E28"/>
    <mergeCell ref="H25:I25"/>
    <mergeCell ref="H28:I28"/>
    <mergeCell ref="D57:F57"/>
    <mergeCell ref="C46:C49"/>
    <mergeCell ref="F46:G46"/>
    <mergeCell ref="F47:G47"/>
    <mergeCell ref="D45:E45"/>
    <mergeCell ref="H45:I45"/>
    <mergeCell ref="E51:J51"/>
    <mergeCell ref="C54:E54"/>
    <mergeCell ref="F48:G48"/>
    <mergeCell ref="D48:E48"/>
    <mergeCell ref="F24:G24"/>
    <mergeCell ref="F26:G26"/>
    <mergeCell ref="F25:G25"/>
    <mergeCell ref="F28:G28"/>
    <mergeCell ref="C34:J34"/>
    <mergeCell ref="D35:K42"/>
    <mergeCell ref="D25:E25"/>
    <mergeCell ref="D26:E27"/>
    <mergeCell ref="F27:G27"/>
    <mergeCell ref="H26:I27"/>
    <mergeCell ref="J26:J27"/>
    <mergeCell ref="K26:K27"/>
    <mergeCell ref="D19:K22"/>
    <mergeCell ref="D24:E24"/>
    <mergeCell ref="H24:I24"/>
    <mergeCell ref="K9:K10"/>
    <mergeCell ref="D9:E10"/>
    <mergeCell ref="F9:G9"/>
    <mergeCell ref="H9:I10"/>
    <mergeCell ref="J9:J10"/>
    <mergeCell ref="C3:K3"/>
    <mergeCell ref="C4:K4"/>
    <mergeCell ref="C18:J18"/>
    <mergeCell ref="D8:E8"/>
    <mergeCell ref="D11:E11"/>
    <mergeCell ref="D7:E7"/>
    <mergeCell ref="H7:I7"/>
    <mergeCell ref="H11:I11"/>
    <mergeCell ref="H8:I8"/>
    <mergeCell ref="E15:J15"/>
    <mergeCell ref="E16:J16"/>
    <mergeCell ref="D14:K14"/>
    <mergeCell ref="F7:G7"/>
    <mergeCell ref="F8:G8"/>
    <mergeCell ref="F10:G10"/>
    <mergeCell ref="F11:G11"/>
  </mergeCells>
  <dataValidations count="6">
    <dataValidation type="list" allowBlank="1" showInputMessage="1" showErrorMessage="1" sqref="F47:G48 F10:G11 F26:F28 G26 G28" xr:uid="{00000000-0002-0000-0700-000000000000}">
      <formula1>"Outcome 1, Outcome 2, Outcome 3, Outcome 4, Outcome 5, Outcome 6, Outcome 7, Outcome 8"</formula1>
    </dataValidation>
    <dataValidation allowBlank="1" showInputMessage="1" showErrorMessage="1" prompt="Report on the progress at output level and explain how it relates to the key milestone (outcome/project component)" sqref="J7 J24 J45" xr:uid="{00000000-0002-0000-0700-000001000000}"/>
    <dataValidation allowBlank="1" showInputMessage="1" showErrorMessage="1" prompt="Refers to the progress expected to be reached at project finalization. " sqref="H7:I7 H24:I24 H45:I45" xr:uid="{00000000-0002-0000-0700-000002000000}"/>
    <dataValidation allowBlank="1" showInputMessage="1" showErrorMessage="1" prompt="Please use the drop-down menu to fill this section" sqref="F7:G7 F24:G24 F45:G45" xr:uid="{00000000-0002-0000-0700-000003000000}"/>
    <dataValidation allowBlank="1" showInputMessage="1" showErrorMessage="1" prompt="Report the project components/outcomes as in the project document " sqref="D7:E7 D24:E24 D45:E45" xr:uid="{00000000-0002-0000-0700-000004000000}"/>
    <dataValidation type="list" allowBlank="1" showInputMessage="1" showErrorMessage="1" prompt="Please use drop down menu to enter data " sqref="F46:G46 F25:G25 F9 F8:G8" xr:uid="{00000000-0002-0000-0700-000005000000}">
      <formula1>"Outcome 1, Outcome 2, Outcome 3, Outcome 4, Outcome 5, Outcome 6, Outcome 7, Outcome 8"</formula1>
    </dataValidation>
  </dataValidations>
  <hyperlinks>
    <hyperlink ref="E32" r:id="rId1" xr:uid="{095CBE0E-210D-4A1F-A91B-8CE64050A78D}"/>
    <hyperlink ref="E16" r:id="rId2" xr:uid="{F4A54E0F-6527-4954-A49D-9CE5BCEC05E0}"/>
  </hyperlinks>
  <pageMargins left="0.2" right="0.21" top="0.17" bottom="0.17" header="0.17" footer="0.17"/>
  <pageSetup scale="29"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22"/>
  <sheetViews>
    <sheetView topLeftCell="A12" zoomScale="90" zoomScaleNormal="90" workbookViewId="0">
      <selection activeCell="G12" sqref="G12"/>
    </sheetView>
  </sheetViews>
  <sheetFormatPr defaultColWidth="8.81640625" defaultRowHeight="14.5" x14ac:dyDescent="0.35"/>
  <cols>
    <col min="1" max="1" width="1.453125" customWidth="1"/>
    <col min="2" max="2" width="1.81640625" customWidth="1"/>
    <col min="3" max="3" width="13.453125" customWidth="1"/>
    <col min="4" max="4" width="11.453125" customWidth="1"/>
    <col min="5" max="5" width="19.54296875" customWidth="1"/>
    <col min="6" max="6" width="48.453125" customWidth="1"/>
    <col min="7" max="7" width="68.54296875" customWidth="1"/>
    <col min="8" max="8" width="37.81640625" customWidth="1"/>
    <col min="9" max="10" width="1.6328125" customWidth="1"/>
  </cols>
  <sheetData>
    <row r="1" spans="2:9" ht="15" thickBot="1" x14ac:dyDescent="0.4"/>
    <row r="2" spans="2:9" ht="15" thickBot="1" x14ac:dyDescent="0.4">
      <c r="B2" s="32"/>
      <c r="C2" s="33"/>
      <c r="D2" s="34"/>
      <c r="E2" s="34"/>
      <c r="F2" s="34"/>
      <c r="G2" s="34"/>
      <c r="H2" s="34"/>
      <c r="I2" s="35"/>
    </row>
    <row r="3" spans="2:9" ht="20.5" thickBot="1" x14ac:dyDescent="0.45">
      <c r="B3" s="75"/>
      <c r="C3" s="553" t="s">
        <v>235</v>
      </c>
      <c r="D3" s="749"/>
      <c r="E3" s="749"/>
      <c r="F3" s="749"/>
      <c r="G3" s="749"/>
      <c r="H3" s="750"/>
      <c r="I3" s="76"/>
    </row>
    <row r="4" spans="2:9" x14ac:dyDescent="0.35">
      <c r="B4" s="36"/>
      <c r="C4" s="751" t="s">
        <v>236</v>
      </c>
      <c r="D4" s="751"/>
      <c r="E4" s="751"/>
      <c r="F4" s="751"/>
      <c r="G4" s="751"/>
      <c r="H4" s="751"/>
      <c r="I4" s="37"/>
    </row>
    <row r="5" spans="2:9" x14ac:dyDescent="0.35">
      <c r="B5" s="36"/>
      <c r="C5" s="730"/>
      <c r="D5" s="730"/>
      <c r="E5" s="730"/>
      <c r="F5" s="730"/>
      <c r="G5" s="730"/>
      <c r="H5" s="730"/>
      <c r="I5" s="37"/>
    </row>
    <row r="6" spans="2:9" ht="46.15" customHeight="1" thickBot="1" x14ac:dyDescent="0.4">
      <c r="B6" s="36"/>
      <c r="C6" s="756" t="s">
        <v>237</v>
      </c>
      <c r="D6" s="756"/>
      <c r="E6" s="39"/>
      <c r="F6" s="39"/>
      <c r="G6" s="39"/>
      <c r="H6" s="39"/>
      <c r="I6" s="37"/>
    </row>
    <row r="7" spans="2:9" ht="30" customHeight="1" thickBot="1" x14ac:dyDescent="0.4">
      <c r="B7" s="36"/>
      <c r="C7" s="133" t="s">
        <v>234</v>
      </c>
      <c r="D7" s="752" t="s">
        <v>233</v>
      </c>
      <c r="E7" s="753"/>
      <c r="F7" s="81" t="s">
        <v>232</v>
      </c>
      <c r="G7" s="82" t="s">
        <v>261</v>
      </c>
      <c r="H7" s="81" t="s">
        <v>267</v>
      </c>
      <c r="I7" s="37"/>
    </row>
    <row r="8" spans="2:9" ht="111" customHeight="1" x14ac:dyDescent="0.35">
      <c r="B8" s="40"/>
      <c r="C8" s="757" t="s">
        <v>862</v>
      </c>
      <c r="D8" s="754" t="s">
        <v>863</v>
      </c>
      <c r="E8" s="755"/>
      <c r="F8" s="326" t="s">
        <v>864</v>
      </c>
      <c r="G8" s="326" t="s">
        <v>916</v>
      </c>
      <c r="H8" s="326" t="s">
        <v>865</v>
      </c>
      <c r="I8" s="41"/>
    </row>
    <row r="9" spans="2:9" ht="183" customHeight="1" x14ac:dyDescent="0.35">
      <c r="B9" s="40"/>
      <c r="C9" s="744"/>
      <c r="D9" s="745" t="s">
        <v>866</v>
      </c>
      <c r="E9" s="746"/>
      <c r="F9" s="327" t="s">
        <v>917</v>
      </c>
      <c r="G9" s="327" t="s">
        <v>940</v>
      </c>
      <c r="H9" s="327" t="s">
        <v>867</v>
      </c>
      <c r="I9" s="41"/>
    </row>
    <row r="10" spans="2:9" ht="137.25" customHeight="1" x14ac:dyDescent="0.35">
      <c r="B10" s="40"/>
      <c r="C10" s="742" t="s">
        <v>808</v>
      </c>
      <c r="D10" s="745" t="s">
        <v>868</v>
      </c>
      <c r="E10" s="746"/>
      <c r="F10" s="327" t="s">
        <v>870</v>
      </c>
      <c r="G10" s="327" t="s">
        <v>918</v>
      </c>
      <c r="H10" s="327" t="s">
        <v>872</v>
      </c>
      <c r="I10" s="41"/>
    </row>
    <row r="11" spans="2:9" ht="138" customHeight="1" x14ac:dyDescent="0.35">
      <c r="B11" s="40"/>
      <c r="C11" s="743"/>
      <c r="D11" s="745" t="s">
        <v>869</v>
      </c>
      <c r="E11" s="746"/>
      <c r="F11" s="327" t="s">
        <v>871</v>
      </c>
      <c r="G11" s="327" t="s">
        <v>941</v>
      </c>
      <c r="H11" s="327" t="s">
        <v>873</v>
      </c>
      <c r="I11" s="41"/>
    </row>
    <row r="12" spans="2:9" ht="291.75" customHeight="1" x14ac:dyDescent="0.35">
      <c r="B12" s="40"/>
      <c r="C12" s="743"/>
      <c r="D12" s="747" t="s">
        <v>874</v>
      </c>
      <c r="E12" s="748"/>
      <c r="F12" s="381" t="s">
        <v>875</v>
      </c>
      <c r="G12" s="381" t="s">
        <v>976</v>
      </c>
      <c r="H12" s="382" t="s">
        <v>1029</v>
      </c>
      <c r="I12" s="41"/>
    </row>
    <row r="13" spans="2:9" ht="112" x14ac:dyDescent="0.35">
      <c r="B13" s="40"/>
      <c r="C13" s="744"/>
      <c r="D13" s="745" t="s">
        <v>876</v>
      </c>
      <c r="E13" s="746"/>
      <c r="F13" s="327" t="s">
        <v>877</v>
      </c>
      <c r="G13" s="327" t="s">
        <v>919</v>
      </c>
      <c r="H13" s="327" t="s">
        <v>878</v>
      </c>
      <c r="I13" s="41"/>
    </row>
    <row r="14" spans="2:9" ht="98" x14ac:dyDescent="0.35">
      <c r="B14" s="40"/>
      <c r="C14" s="742" t="s">
        <v>809</v>
      </c>
      <c r="D14" s="747" t="s">
        <v>879</v>
      </c>
      <c r="E14" s="748"/>
      <c r="F14" s="381" t="s">
        <v>880</v>
      </c>
      <c r="G14" s="381" t="s">
        <v>920</v>
      </c>
      <c r="H14" s="381" t="s">
        <v>942</v>
      </c>
      <c r="I14" s="41"/>
    </row>
    <row r="15" spans="2:9" ht="28" x14ac:dyDescent="0.35">
      <c r="B15" s="40"/>
      <c r="C15" s="743"/>
      <c r="D15" s="745" t="s">
        <v>881</v>
      </c>
      <c r="E15" s="746"/>
      <c r="F15" s="327" t="s">
        <v>882</v>
      </c>
      <c r="G15" s="327" t="s">
        <v>921</v>
      </c>
      <c r="H15" s="327" t="s">
        <v>883</v>
      </c>
      <c r="I15" s="41"/>
    </row>
    <row r="16" spans="2:9" ht="56" x14ac:dyDescent="0.35">
      <c r="B16" s="40"/>
      <c r="C16" s="744"/>
      <c r="D16" s="745" t="s">
        <v>884</v>
      </c>
      <c r="E16" s="746"/>
      <c r="F16" s="327" t="s">
        <v>885</v>
      </c>
      <c r="G16" s="327" t="s">
        <v>922</v>
      </c>
      <c r="H16" s="327" t="s">
        <v>886</v>
      </c>
      <c r="I16" s="41"/>
    </row>
    <row r="17" spans="2:9" ht="105" customHeight="1" x14ac:dyDescent="0.35">
      <c r="B17" s="40"/>
      <c r="C17" s="742" t="s">
        <v>810</v>
      </c>
      <c r="D17" s="745" t="s">
        <v>887</v>
      </c>
      <c r="E17" s="746"/>
      <c r="F17" s="327" t="s">
        <v>888</v>
      </c>
      <c r="G17" s="367" t="s">
        <v>984</v>
      </c>
      <c r="H17" s="327" t="s">
        <v>987</v>
      </c>
      <c r="I17" s="41"/>
    </row>
    <row r="18" spans="2:9" ht="252" x14ac:dyDescent="0.35">
      <c r="B18" s="40"/>
      <c r="C18" s="743"/>
      <c r="D18" s="747" t="s">
        <v>943</v>
      </c>
      <c r="E18" s="748"/>
      <c r="F18" s="381" t="s">
        <v>945</v>
      </c>
      <c r="G18" s="381" t="s">
        <v>985</v>
      </c>
      <c r="H18" s="384" t="s">
        <v>946</v>
      </c>
      <c r="I18" s="41"/>
    </row>
    <row r="19" spans="2:9" ht="140" x14ac:dyDescent="0.35">
      <c r="B19" s="40"/>
      <c r="C19" s="743"/>
      <c r="D19" s="747" t="s">
        <v>890</v>
      </c>
      <c r="E19" s="748"/>
      <c r="F19" s="381" t="s">
        <v>891</v>
      </c>
      <c r="G19" s="381" t="s">
        <v>1009</v>
      </c>
      <c r="H19" s="381" t="s">
        <v>986</v>
      </c>
      <c r="I19" s="41"/>
    </row>
    <row r="20" spans="2:9" ht="28" x14ac:dyDescent="0.35">
      <c r="B20" s="40"/>
      <c r="C20" s="743"/>
      <c r="D20" s="745" t="s">
        <v>892</v>
      </c>
      <c r="E20" s="746"/>
      <c r="F20" s="327" t="s">
        <v>893</v>
      </c>
      <c r="G20" s="327" t="s">
        <v>921</v>
      </c>
      <c r="H20" s="327" t="s">
        <v>894</v>
      </c>
      <c r="I20" s="41"/>
    </row>
    <row r="21" spans="2:9" ht="84" x14ac:dyDescent="0.35">
      <c r="B21" s="40"/>
      <c r="C21" s="744"/>
      <c r="D21" s="745" t="s">
        <v>895</v>
      </c>
      <c r="E21" s="746"/>
      <c r="F21" s="327" t="s">
        <v>896</v>
      </c>
      <c r="G21" s="327" t="s">
        <v>923</v>
      </c>
      <c r="H21" s="327" t="s">
        <v>897</v>
      </c>
      <c r="I21" s="41"/>
    </row>
    <row r="22" spans="2:9" ht="15" thickBot="1" x14ac:dyDescent="0.4">
      <c r="B22" s="83"/>
      <c r="C22" s="84"/>
      <c r="D22" s="84"/>
      <c r="E22" s="84"/>
      <c r="F22" s="84"/>
      <c r="G22" s="84"/>
      <c r="H22" s="84"/>
      <c r="I22" s="85"/>
    </row>
  </sheetData>
  <mergeCells count="23">
    <mergeCell ref="C3:H3"/>
    <mergeCell ref="C4:H4"/>
    <mergeCell ref="C5:H5"/>
    <mergeCell ref="D7:E7"/>
    <mergeCell ref="D8:E8"/>
    <mergeCell ref="C6:D6"/>
    <mergeCell ref="C8:C9"/>
    <mergeCell ref="D9:E9"/>
    <mergeCell ref="C10:C13"/>
    <mergeCell ref="C14:C16"/>
    <mergeCell ref="C17:C21"/>
    <mergeCell ref="D20:E20"/>
    <mergeCell ref="D11:E11"/>
    <mergeCell ref="D12:E12"/>
    <mergeCell ref="D14:E14"/>
    <mergeCell ref="D15:E15"/>
    <mergeCell ref="D17:E17"/>
    <mergeCell ref="D21:E21"/>
    <mergeCell ref="D10:E10"/>
    <mergeCell ref="D19:E19"/>
    <mergeCell ref="D13:E13"/>
    <mergeCell ref="D18:E18"/>
    <mergeCell ref="D16:E16"/>
  </mergeCells>
  <pageMargins left="0.25" right="0.25" top="0.17" bottom="0.17" header="0.17" footer="0.17"/>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E41"/>
  <sheetViews>
    <sheetView topLeftCell="A4" workbookViewId="0">
      <selection activeCell="D11" sqref="D11"/>
    </sheetView>
  </sheetViews>
  <sheetFormatPr defaultColWidth="8.81640625" defaultRowHeight="14.5" x14ac:dyDescent="0.35"/>
  <cols>
    <col min="1" max="1" width="1.26953125" customWidth="1"/>
    <col min="2" max="2" width="2" customWidth="1"/>
    <col min="3" max="3" width="45.26953125" customWidth="1"/>
    <col min="4" max="4" width="113.1796875" customWidth="1"/>
    <col min="5" max="5" width="2.453125" customWidth="1"/>
    <col min="6" max="6" width="1.453125" customWidth="1"/>
  </cols>
  <sheetData>
    <row r="1" spans="2:5" ht="15" thickBot="1" x14ac:dyDescent="0.4"/>
    <row r="2" spans="2:5" ht="15" thickBot="1" x14ac:dyDescent="0.4">
      <c r="B2" s="99"/>
      <c r="C2" s="56"/>
      <c r="D2" s="56"/>
      <c r="E2" s="57"/>
    </row>
    <row r="3" spans="2:5" ht="18" thickBot="1" x14ac:dyDescent="0.4">
      <c r="B3" s="100"/>
      <c r="C3" s="760" t="s">
        <v>247</v>
      </c>
      <c r="D3" s="761"/>
      <c r="E3" s="101"/>
    </row>
    <row r="4" spans="2:5" x14ac:dyDescent="0.35">
      <c r="B4" s="100"/>
      <c r="C4" s="102"/>
      <c r="D4" s="102"/>
      <c r="E4" s="101"/>
    </row>
    <row r="5" spans="2:5" ht="15" thickBot="1" x14ac:dyDescent="0.4">
      <c r="B5" s="100"/>
      <c r="C5" s="103" t="s">
        <v>282</v>
      </c>
      <c r="D5" s="102"/>
      <c r="E5" s="101"/>
    </row>
    <row r="6" spans="2:5" ht="15" thickBot="1" x14ac:dyDescent="0.4">
      <c r="B6" s="100"/>
      <c r="C6" s="113" t="s">
        <v>248</v>
      </c>
      <c r="D6" s="114" t="s">
        <v>249</v>
      </c>
      <c r="E6" s="101"/>
    </row>
    <row r="7" spans="2:5" ht="98.5" thickBot="1" x14ac:dyDescent="0.4">
      <c r="B7" s="100"/>
      <c r="C7" s="104" t="s">
        <v>286</v>
      </c>
      <c r="D7" s="105" t="s">
        <v>939</v>
      </c>
      <c r="E7" s="101"/>
    </row>
    <row r="8" spans="2:5" ht="42.5" thickBot="1" x14ac:dyDescent="0.4">
      <c r="B8" s="100"/>
      <c r="C8" s="106" t="s">
        <v>287</v>
      </c>
      <c r="D8" s="107" t="s">
        <v>938</v>
      </c>
      <c r="E8" s="101"/>
    </row>
    <row r="9" spans="2:5" ht="224.5" thickBot="1" x14ac:dyDescent="0.4">
      <c r="B9" s="100"/>
      <c r="C9" s="324" t="s">
        <v>766</v>
      </c>
      <c r="D9" s="109" t="s">
        <v>1010</v>
      </c>
      <c r="E9" s="101"/>
    </row>
    <row r="10" spans="2:5" ht="42.5" thickBot="1" x14ac:dyDescent="0.4">
      <c r="B10" s="100"/>
      <c r="C10" s="280" t="s">
        <v>759</v>
      </c>
      <c r="D10" s="105" t="s">
        <v>11</v>
      </c>
      <c r="E10" s="101"/>
    </row>
    <row r="11" spans="2:5" ht="138" customHeight="1" thickBot="1" x14ac:dyDescent="0.4">
      <c r="B11" s="100"/>
      <c r="C11" s="104" t="s">
        <v>760</v>
      </c>
      <c r="D11" s="105" t="s">
        <v>968</v>
      </c>
      <c r="E11" s="101"/>
    </row>
    <row r="12" spans="2:5" ht="40.15" customHeight="1" x14ac:dyDescent="0.35">
      <c r="B12" s="100"/>
      <c r="C12" s="759" t="s">
        <v>767</v>
      </c>
      <c r="D12" s="759"/>
      <c r="E12" s="101"/>
    </row>
    <row r="13" spans="2:5" x14ac:dyDescent="0.35">
      <c r="B13" s="100"/>
      <c r="C13" s="102"/>
      <c r="D13" s="102"/>
      <c r="E13" s="101"/>
    </row>
    <row r="14" spans="2:5" ht="15" thickBot="1" x14ac:dyDescent="0.4">
      <c r="B14" s="100"/>
      <c r="C14" s="762" t="s">
        <v>283</v>
      </c>
      <c r="D14" s="762"/>
      <c r="E14" s="101"/>
    </row>
    <row r="15" spans="2:5" ht="15" thickBot="1" x14ac:dyDescent="0.4">
      <c r="B15" s="100"/>
      <c r="C15" s="115" t="s">
        <v>250</v>
      </c>
      <c r="D15" s="115" t="s">
        <v>249</v>
      </c>
      <c r="E15" s="101"/>
    </row>
    <row r="16" spans="2:5" ht="15" thickBot="1" x14ac:dyDescent="0.4">
      <c r="B16" s="100"/>
      <c r="C16" s="758" t="s">
        <v>284</v>
      </c>
      <c r="D16" s="758"/>
      <c r="E16" s="101"/>
    </row>
    <row r="17" spans="2:5" ht="70.5" thickBot="1" x14ac:dyDescent="0.4">
      <c r="B17" s="100"/>
      <c r="C17" s="108" t="s">
        <v>288</v>
      </c>
      <c r="D17" s="110"/>
      <c r="E17" s="101"/>
    </row>
    <row r="18" spans="2:5" ht="56.5" thickBot="1" x14ac:dyDescent="0.4">
      <c r="B18" s="100"/>
      <c r="C18" s="108" t="s">
        <v>289</v>
      </c>
      <c r="D18" s="110"/>
      <c r="E18" s="101"/>
    </row>
    <row r="19" spans="2:5" ht="15" thickBot="1" x14ac:dyDescent="0.4">
      <c r="B19" s="100"/>
      <c r="C19" s="763" t="s">
        <v>657</v>
      </c>
      <c r="D19" s="763"/>
      <c r="E19" s="101"/>
    </row>
    <row r="20" spans="2:5" ht="75.75" customHeight="1" thickBot="1" x14ac:dyDescent="0.4">
      <c r="B20" s="100"/>
      <c r="C20" s="194" t="s">
        <v>655</v>
      </c>
      <c r="D20" s="193"/>
      <c r="E20" s="101"/>
    </row>
    <row r="21" spans="2:5" ht="120.75" customHeight="1" thickBot="1" x14ac:dyDescent="0.4">
      <c r="B21" s="100"/>
      <c r="C21" s="194" t="s">
        <v>656</v>
      </c>
      <c r="D21" s="193"/>
      <c r="E21" s="101"/>
    </row>
    <row r="22" spans="2:5" ht="15" thickBot="1" x14ac:dyDescent="0.4">
      <c r="B22" s="100"/>
      <c r="C22" s="758" t="s">
        <v>285</v>
      </c>
      <c r="D22" s="758"/>
      <c r="E22" s="101"/>
    </row>
    <row r="23" spans="2:5" ht="70.5" thickBot="1" x14ac:dyDescent="0.4">
      <c r="B23" s="100"/>
      <c r="C23" s="108" t="s">
        <v>290</v>
      </c>
      <c r="D23" s="110"/>
      <c r="E23" s="101"/>
    </row>
    <row r="24" spans="2:5" ht="56.5" thickBot="1" x14ac:dyDescent="0.4">
      <c r="B24" s="100"/>
      <c r="C24" s="108" t="s">
        <v>281</v>
      </c>
      <c r="D24" s="110"/>
      <c r="E24" s="101"/>
    </row>
    <row r="25" spans="2:5" ht="15" thickBot="1" x14ac:dyDescent="0.4">
      <c r="B25" s="100"/>
      <c r="C25" s="758" t="s">
        <v>251</v>
      </c>
      <c r="D25" s="758"/>
      <c r="E25" s="101"/>
    </row>
    <row r="26" spans="2:5" ht="28.5" thickBot="1" x14ac:dyDescent="0.4">
      <c r="B26" s="100"/>
      <c r="C26" s="111" t="s">
        <v>252</v>
      </c>
      <c r="D26" s="111"/>
      <c r="E26" s="101"/>
    </row>
    <row r="27" spans="2:5" ht="28.5" thickBot="1" x14ac:dyDescent="0.4">
      <c r="B27" s="100"/>
      <c r="C27" s="111" t="s">
        <v>253</v>
      </c>
      <c r="D27" s="111"/>
      <c r="E27" s="101"/>
    </row>
    <row r="28" spans="2:5" ht="28.5" thickBot="1" x14ac:dyDescent="0.4">
      <c r="B28" s="100"/>
      <c r="C28" s="111" t="s">
        <v>254</v>
      </c>
      <c r="D28" s="111"/>
      <c r="E28" s="101"/>
    </row>
    <row r="29" spans="2:5" ht="15" thickBot="1" x14ac:dyDescent="0.4">
      <c r="B29" s="100"/>
      <c r="C29" s="758" t="s">
        <v>255</v>
      </c>
      <c r="D29" s="758"/>
      <c r="E29" s="101"/>
    </row>
    <row r="30" spans="2:5" ht="56.5" thickBot="1" x14ac:dyDescent="0.4">
      <c r="B30" s="100"/>
      <c r="C30" s="108" t="s">
        <v>291</v>
      </c>
      <c r="D30" s="110"/>
      <c r="E30" s="101"/>
    </row>
    <row r="31" spans="2:5" ht="42.5" thickBot="1" x14ac:dyDescent="0.4">
      <c r="B31" s="100"/>
      <c r="C31" s="194" t="s">
        <v>761</v>
      </c>
      <c r="D31" s="110"/>
      <c r="E31" s="101"/>
    </row>
    <row r="32" spans="2:5" ht="70.5" thickBot="1" x14ac:dyDescent="0.4">
      <c r="B32" s="100"/>
      <c r="C32" s="194" t="s">
        <v>762</v>
      </c>
      <c r="D32" s="110"/>
      <c r="E32" s="101"/>
    </row>
    <row r="33" spans="2:5" ht="28.5" thickBot="1" x14ac:dyDescent="0.4">
      <c r="B33" s="100"/>
      <c r="C33" s="108" t="s">
        <v>292</v>
      </c>
      <c r="D33" s="110"/>
      <c r="E33" s="101"/>
    </row>
    <row r="34" spans="2:5" ht="56.5" thickBot="1" x14ac:dyDescent="0.4">
      <c r="B34" s="100"/>
      <c r="C34" s="108" t="s">
        <v>256</v>
      </c>
      <c r="D34" s="110"/>
      <c r="E34" s="101"/>
    </row>
    <row r="35" spans="2:5" ht="42.5" thickBot="1" x14ac:dyDescent="0.4">
      <c r="B35" s="100"/>
      <c r="C35" s="108" t="s">
        <v>293</v>
      </c>
      <c r="D35" s="110"/>
      <c r="E35" s="101"/>
    </row>
    <row r="36" spans="2:5" ht="15" thickBot="1" x14ac:dyDescent="0.4">
      <c r="B36" s="100"/>
      <c r="C36" s="758" t="s">
        <v>763</v>
      </c>
      <c r="D36" s="758"/>
      <c r="E36" s="101"/>
    </row>
    <row r="37" spans="2:5" ht="28.5" thickBot="1" x14ac:dyDescent="0.4">
      <c r="B37" s="286"/>
      <c r="C37" s="322" t="s">
        <v>764</v>
      </c>
      <c r="D37" s="110"/>
      <c r="E37" s="286"/>
    </row>
    <row r="38" spans="2:5" ht="15" thickBot="1" x14ac:dyDescent="0.4">
      <c r="B38" s="100"/>
      <c r="C38" s="758" t="s">
        <v>765</v>
      </c>
      <c r="D38" s="758"/>
      <c r="E38" s="101"/>
    </row>
    <row r="39" spans="2:5" ht="45.4" customHeight="1" thickBot="1" x14ac:dyDescent="0.4">
      <c r="B39" s="100"/>
      <c r="C39" s="323" t="s">
        <v>837</v>
      </c>
      <c r="D39" s="369"/>
      <c r="E39" s="101"/>
    </row>
    <row r="40" spans="2:5" ht="28.5" thickBot="1" x14ac:dyDescent="0.4">
      <c r="B40" s="100"/>
      <c r="C40" s="323" t="s">
        <v>836</v>
      </c>
      <c r="D40" s="110"/>
      <c r="E40" s="101"/>
    </row>
    <row r="41" spans="2:5" ht="15" thickBot="1" x14ac:dyDescent="0.4">
      <c r="B41" s="134"/>
      <c r="C41" s="112"/>
      <c r="D41" s="112"/>
      <c r="E41" s="135"/>
    </row>
  </sheetData>
  <mergeCells count="10">
    <mergeCell ref="C36:D36"/>
    <mergeCell ref="C38:D38"/>
    <mergeCell ref="C12:D12"/>
    <mergeCell ref="C29:D29"/>
    <mergeCell ref="C3:D3"/>
    <mergeCell ref="C14:D14"/>
    <mergeCell ref="C16:D16"/>
    <mergeCell ref="C22:D22"/>
    <mergeCell ref="C25:D25"/>
    <mergeCell ref="C19:D19"/>
  </mergeCells>
  <pageMargins left="0.25" right="0.25" top="0.18" bottom="0.17" header="0.17" footer="0.17"/>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20" r:id="rId4" name="Check Box 4">
              <controlPr defaultSize="0" autoFill="0" autoLine="0" autoPict="0">
                <anchor moveWithCells="1" sizeWithCells="1">
                  <from>
                    <xdr:col>2</xdr:col>
                    <xdr:colOff>2984500</xdr:colOff>
                    <xdr:row>41</xdr:row>
                    <xdr:rowOff>50800</xdr:rowOff>
                  </from>
                  <to>
                    <xdr:col>3</xdr:col>
                    <xdr:colOff>279400</xdr:colOff>
                    <xdr:row>45</xdr:row>
                    <xdr:rowOff>6350</xdr:rowOff>
                  </to>
                </anchor>
              </controlPr>
            </control>
          </mc:Choice>
        </mc:AlternateContent>
        <mc:AlternateContent xmlns:mc="http://schemas.openxmlformats.org/markup-compatibility/2006">
          <mc:Choice Requires="x14">
            <control shapeId="34821" r:id="rId5" name="Check Box 5">
              <controlPr defaultSize="0" autoFill="0" autoLine="0" autoPict="0">
                <anchor moveWithCells="1" sizeWithCells="1">
                  <from>
                    <xdr:col>3</xdr:col>
                    <xdr:colOff>317500</xdr:colOff>
                    <xdr:row>41</xdr:row>
                    <xdr:rowOff>50800</xdr:rowOff>
                  </from>
                  <to>
                    <xdr:col>3</xdr:col>
                    <xdr:colOff>889000</xdr:colOff>
                    <xdr:row>45</xdr:row>
                    <xdr:rowOff>6350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4137</ProjectId>
    <ReportingPeriod xmlns="dc9b7735-1e97-4a24-b7a2-47bf824ab39e" xsi:nil="true"/>
    <WBDocsDocURL xmlns="dc9b7735-1e97-4a24-b7a2-47bf824ab39e">http://wbdocsservices.worldbank.org/services?I4_SERVICE=VC&amp;I4_KEY=TF069013&amp;I4_DOCID=090224b087aedee4</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c65720a29d6dd35e991eec728b9a77aa">
  <xsd:schema xmlns:xsd="http://www.w3.org/2001/XMLSchema" xmlns:xs="http://www.w3.org/2001/XMLSchema" xmlns:p="http://schemas.microsoft.com/office/2006/metadata/properties" xmlns:ns2="dc9b7735-1e97-4a24-b7a2-47bf824ab39e" targetNamespace="http://schemas.microsoft.com/office/2006/metadata/properties" ma:root="true" ma:fieldsID="3b9f167e2340da25c93f5b6c0f79aaae"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3B2234-DAE7-4BD0-8B3C-5C3B1A6F9677}">
  <ds:schemaRefs>
    <ds:schemaRef ds:uri="http://schemas.microsoft.com/office/2006/metadata/properties"/>
    <ds:schemaRef ds:uri="http://schemas.microsoft.com/office/infopath/2007/PartnerControls"/>
    <ds:schemaRef ds:uri="http://purl.org/dc/elements/1.1/"/>
    <ds:schemaRef ds:uri="http://www.w3.org/XML/1998/namespace"/>
    <ds:schemaRef ds:uri="b5062d6c-e266-4c61-82d6-fc8b5b100f6d"/>
    <ds:schemaRef ds:uri="http://purl.org/dc/dcmitype/"/>
    <ds:schemaRef ds:uri="0c5aaf48-b6a1-41e7-9a83-09d9c45adfd4"/>
    <ds:schemaRef ds:uri="http://schemas.microsoft.com/office/2006/documentManagement/type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7A4AEA15-D6B8-4CAC-B3CA-C1C08845D4CA}">
  <ds:schemaRefs>
    <ds:schemaRef ds:uri="http://schemas.microsoft.com/sharepoint/v3/contenttype/forms"/>
  </ds:schemaRefs>
</ds:datastoreItem>
</file>

<file path=customXml/itemProps3.xml><?xml version="1.0" encoding="utf-8"?>
<ds:datastoreItem xmlns:ds="http://schemas.openxmlformats.org/officeDocument/2006/customXml" ds:itemID="{D989F3E1-E2C6-4FE0-B940-1B90E702937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 Data</vt:lpstr>
      <vt:lpstr>Risk Assesment</vt:lpstr>
      <vt:lpstr>ESP Compliance</vt:lpstr>
      <vt:lpstr>GP Compliance</vt:lpstr>
      <vt:lpstr>ESP and GP Guidance notes</vt:lpstr>
      <vt:lpstr>Rating</vt:lpstr>
      <vt:lpstr>Project Indicators</vt:lpstr>
      <vt:lpstr>Lessons Learned</vt:lpstr>
      <vt:lpstr>Results Tracker</vt:lpstr>
      <vt:lpstr>'Results Tracker'!incomelevel</vt:lpstr>
      <vt:lpstr>'Results Tracker'!info</vt:lpstr>
      <vt:lpstr>'Results Tracker'!overalleffect</vt:lpstr>
      <vt:lpstr>'Results Tracker'!physicalassets</vt:lpstr>
      <vt:lpstr>'Results Tracker'!quality</vt:lpstr>
      <vt:lpstr>'Results Tracker'!question</vt:lpstr>
      <vt:lpstr>'Results Tracker'!responses</vt:lpstr>
      <vt:lpstr>'Results Tracker'!state</vt:lpstr>
      <vt:lpstr>'Results Tracker'!type1</vt:lpstr>
      <vt:lpstr>'Results Tracker'!yesno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2020-03-02T23:17:24Z</cp:lastPrinted>
  <dcterms:created xsi:type="dcterms:W3CDTF">2010-11-30T14:15:01Z</dcterms:created>
  <dcterms:modified xsi:type="dcterms:W3CDTF">2020-06-26T15:57:45Z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510d27cd-4660-4312-87a5-687b27c7409e,5;</vt:lpwstr>
  </property>
</Properties>
</file>