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autoCompressPictures="0" defaultThemeVersion="124226"/>
  <mc:AlternateContent xmlns:mc="http://schemas.openxmlformats.org/markup-compatibility/2006">
    <mc:Choice Requires="x15">
      <x15ac:absPath xmlns:x15ac="http://schemas.microsoft.com/office/spreadsheetml/2010/11/ac" url="P:\Adaptation Fund\Projects and Programs\Project reports\WFP Colombia - Ecuador\1 PPR\"/>
    </mc:Choice>
  </mc:AlternateContent>
  <xr:revisionPtr revIDLastSave="0" documentId="8_{640B9C99-D1D4-4F5B-B922-C01D71CEA025}" xr6:coauthVersionLast="41" xr6:coauthVersionMax="41" xr10:uidLastSave="{00000000-0000-0000-0000-000000000000}"/>
  <bookViews>
    <workbookView xWindow="-108" yWindow="-108" windowWidth="23256" windowHeight="12576" firstSheet="2" activeTab="2" xr2:uid="{00000000-000D-0000-FFFF-FFFF00000000}"/>
  </bookViews>
  <sheets>
    <sheet name="Overview" sheetId="1" r:id="rId1"/>
    <sheet name="FinancialData" sheetId="2" r:id="rId2"/>
    <sheet name="Risk Assesment" sheetId="4" r:id="rId3"/>
    <sheet name="Rating" sheetId="5" r:id="rId4"/>
    <sheet name="Project Indicators" sheetId="8" r:id="rId5"/>
    <sheet name="Lessons Learned" sheetId="9" r:id="rId6"/>
    <sheet name="Results Tracker" sheetId="11" r:id="rId7"/>
    <sheet name="Units for Indicators" sheetId="6" r:id="rId8"/>
  </sheets>
  <externalReferences>
    <externalReference r:id="rId9"/>
  </externalReferences>
  <definedNames>
    <definedName name="iincome">#REF!</definedName>
    <definedName name="income" localSheetId="6">#REF!</definedName>
    <definedName name="income">#REF!</definedName>
    <definedName name="incomelevel">'Results Tracker'!$E$136:$E$138</definedName>
    <definedName name="info">'Results Tracker'!$E$155:$E$157</definedName>
    <definedName name="Month">[1]Dropdowns!$G$2:$G$13</definedName>
    <definedName name="overalleffect">'Results Tracker'!$D$155:$D$157</definedName>
    <definedName name="physicalassets">'Results Tracker'!$J$155:$J$163</definedName>
    <definedName name="quality">'Results Tracker'!$B$146:$B$150</definedName>
    <definedName name="question">'Results Tracker'!$F$146:$F$148</definedName>
    <definedName name="responses">'Results Tracker'!$C$146:$C$150</definedName>
    <definedName name="state">'Results Tracker'!$I$150:$I$152</definedName>
    <definedName name="type1">'Results Tracker'!$G$146:$G$149</definedName>
    <definedName name="Year">[1]Dropdowns!$H$2:$H$36</definedName>
    <definedName name="yesno">'Results Tracker'!$E$142:$E$143</definedName>
  </definedNames>
  <calcPr calcId="191029"/>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F50" i="2" l="1"/>
  <c r="F49" i="2"/>
  <c r="F48" i="2"/>
  <c r="F47" i="2"/>
  <c r="F45" i="2"/>
  <c r="F44" i="2"/>
  <c r="F43" i="2"/>
  <c r="F42" i="2"/>
  <c r="F40" i="2"/>
  <c r="F39" i="2"/>
  <c r="F34" i="2"/>
  <c r="F51" i="2" s="1"/>
  <c r="F24" i="2"/>
  <c r="F46" i="2" s="1"/>
  <c r="F19" i="2" l="1"/>
  <c r="F35" i="2" s="1"/>
  <c r="F41" i="2" l="1"/>
  <c r="F52" i="2" s="1"/>
  <c r="I21" i="11"/>
</calcChain>
</file>

<file path=xl/sharedStrings.xml><?xml version="1.0" encoding="utf-8"?>
<sst xmlns="http://schemas.openxmlformats.org/spreadsheetml/2006/main" count="1947" uniqueCount="925">
  <si>
    <t>Project Performance Report (PPR)</t>
  </si>
  <si>
    <t>Period of Report (Dates)</t>
  </si>
  <si>
    <t xml:space="preserve">Project Title: </t>
  </si>
  <si>
    <t>Building adaptive capacity to climate change through food security and nutrition actions in vulnerable Afro and indigenous communities in the Colombia-Ecuador border.</t>
  </si>
  <si>
    <t xml:space="preserve">Project Summary: </t>
  </si>
  <si>
    <t xml:space="preserve">The binational project proposes to strengthen food security and nutrition through climate change adaptation measures in two watershed on the Colombia-Ecuador border area in accordance with the binational working groups’, and Awa and Afro community´s priorities. Project actions will contribute to reversing the marginalization that Afro and Awá communities have faced from the social and environmental damage from the conflict and contribute to peace and reconciliation through adaptation to climate change. 
This initiative will generate local climate change adaptation responses with a focus on both community-based adaptation (CbA) and ecosystem-based adaptation (EbA) approaches to promote food security and nutrition. The strengthening of Awá and Afro institutional and community capacities in a culturally and conflict-sensitive manner, with a focus on gender, are other important expected results of the project. Also, this project presents an important opportunity to integrate climate change adaptation in Afro and indigenous development plans (Life Plans and Local Governance Plans) and binational watershed management plans, contributing to local economic development in historically marginalized areas.  </t>
  </si>
  <si>
    <t>Countries</t>
  </si>
  <si>
    <t xml:space="preserve">Project Type:  </t>
  </si>
  <si>
    <t xml:space="preserve">GEF Focal Area: </t>
  </si>
  <si>
    <t>GEF 4 Focal Areas</t>
  </si>
  <si>
    <t xml:space="preserve">GEF 2 / 3 Operational Programme: </t>
  </si>
  <si>
    <t xml:space="preserve">Overall Rating of the project in the evaluation by the project evaluator: </t>
  </si>
  <si>
    <t xml:space="preserve">GEF-4 Focal Area Strategic Program: </t>
  </si>
  <si>
    <t xml:space="preserve">GEF-3 Focal Area Strategic Program: </t>
  </si>
  <si>
    <t xml:space="preserve">Database Number: </t>
  </si>
  <si>
    <t>Afghanistan</t>
  </si>
  <si>
    <t>FP</t>
  </si>
  <si>
    <t>Yes</t>
  </si>
  <si>
    <t>Biodiversity</t>
  </si>
  <si>
    <t>U</t>
  </si>
  <si>
    <t>BD-SP1-PA Financing</t>
  </si>
  <si>
    <t>1: Arid &amp; semi-arid ecosystems</t>
  </si>
  <si>
    <t>Implementing Entity (IE) [name]:</t>
  </si>
  <si>
    <t>United Nations World Food Programme (WFP)</t>
  </si>
  <si>
    <t>Albania</t>
  </si>
  <si>
    <t>MSP</t>
  </si>
  <si>
    <t>No</t>
  </si>
  <si>
    <t>Climate Change Adaptation</t>
  </si>
  <si>
    <t>S</t>
  </si>
  <si>
    <t>BD-SP2-Marine PA</t>
  </si>
  <si>
    <t>2: Coastal, marine &amp; freshwater ecosystems</t>
  </si>
  <si>
    <t>Type of IE:</t>
  </si>
  <si>
    <t>Multilateral implementing entity (MIE)</t>
  </si>
  <si>
    <t>Algeria</t>
  </si>
  <si>
    <t>EA</t>
  </si>
  <si>
    <t>Climate Change Mitigation</t>
  </si>
  <si>
    <t>MU</t>
  </si>
  <si>
    <t>BD-SP3-PA Networks</t>
  </si>
  <si>
    <t>3: Forest ecosystems</t>
  </si>
  <si>
    <t xml:space="preserve">Country(ies): </t>
  </si>
  <si>
    <t>Colombia and Ecuador</t>
  </si>
  <si>
    <t>Angola</t>
  </si>
  <si>
    <t>International Waters</t>
  </si>
  <si>
    <t>Good</t>
  </si>
  <si>
    <t>BD-SP5-Markets</t>
  </si>
  <si>
    <t>13: Conservation and Sustainable Use of Biological Diversity Important to Agriculture</t>
  </si>
  <si>
    <t>Relevant Geographic Points (i.e. cities, villages, bodies of water):</t>
  </si>
  <si>
    <t>Argentina</t>
  </si>
  <si>
    <t>Multiple Focal Area</t>
  </si>
  <si>
    <t>BD-SP7-Invasive Alien Species(IAS)</t>
  </si>
  <si>
    <t>6: Promoting the adoption of renewable energy by removing barriers and reducing implementation costs</t>
  </si>
  <si>
    <t>CC-SP2- Industrial EE</t>
  </si>
  <si>
    <t>8: Waterbody based operational program</t>
  </si>
  <si>
    <t>Project Milestones</t>
  </si>
  <si>
    <t>CC-SP3-RE,CC-SP4-Biomass</t>
  </si>
  <si>
    <t>9: Integrated Land and Water multiple focal area</t>
  </si>
  <si>
    <t>Milestone</t>
  </si>
  <si>
    <t>Bahamas</t>
  </si>
  <si>
    <t>CC-SP5-Transport</t>
  </si>
  <si>
    <t>10: Contaminants based operational program</t>
  </si>
  <si>
    <t>AFB Approval Date:</t>
  </si>
  <si>
    <t>IE-AFB Agreement Signature Date:</t>
  </si>
  <si>
    <t>CC-SP6-LULUCF</t>
  </si>
  <si>
    <t>12: Integrated Ecosystem Management</t>
  </si>
  <si>
    <t>Start of Project/Programme:</t>
  </si>
  <si>
    <t>Cross cutting capacity building</t>
  </si>
  <si>
    <t>14: Persistent Organic Pollutants</t>
  </si>
  <si>
    <t>Mid-term Review Date (if planned):</t>
  </si>
  <si>
    <t>Terminal Evaluation Date:</t>
  </si>
  <si>
    <t>List documents/ reports/ brochures / articles that have been prepared about the project.</t>
  </si>
  <si>
    <t>Cyprus</t>
  </si>
  <si>
    <t>Czech Republic</t>
  </si>
  <si>
    <t>List the Website address (URL) of project.</t>
  </si>
  <si>
    <t>Democratic People's Republic of Korea</t>
  </si>
  <si>
    <t>Democratic Republic of the Congo</t>
  </si>
  <si>
    <t>Denmark</t>
  </si>
  <si>
    <t xml:space="preserve">Project contacts:  </t>
  </si>
  <si>
    <t>Djibouti</t>
  </si>
  <si>
    <t>National Project Manager/Coordinator</t>
  </si>
  <si>
    <t>Dominica</t>
  </si>
  <si>
    <t xml:space="preserve">Name: </t>
  </si>
  <si>
    <t>Dominican Republic</t>
  </si>
  <si>
    <t xml:space="preserve">Email: </t>
  </si>
  <si>
    <t>Ecuador</t>
  </si>
  <si>
    <t xml:space="preserve">Date: </t>
  </si>
  <si>
    <t>Egypt</t>
  </si>
  <si>
    <t>Government DA</t>
  </si>
  <si>
    <t>El Salvador</t>
  </si>
  <si>
    <t>Equatoral Guinea</t>
  </si>
  <si>
    <t>Eritrea</t>
  </si>
  <si>
    <t>Estonia</t>
  </si>
  <si>
    <t>Implementing Entity</t>
  </si>
  <si>
    <t>Ethiopia</t>
  </si>
  <si>
    <t>Fiji</t>
  </si>
  <si>
    <t>Finland</t>
  </si>
  <si>
    <t>France</t>
  </si>
  <si>
    <t>Executing Agency</t>
  </si>
  <si>
    <t>Gambia</t>
  </si>
  <si>
    <t>Georgia</t>
  </si>
  <si>
    <t>Germany</t>
  </si>
  <si>
    <t>Ghana</t>
  </si>
  <si>
    <t>Greece</t>
  </si>
  <si>
    <t>Grenada</t>
  </si>
  <si>
    <t>Guatemala</t>
  </si>
  <si>
    <t>Guinea</t>
  </si>
  <si>
    <t>Guinea Bissau</t>
  </si>
  <si>
    <t>Guyana</t>
  </si>
  <si>
    <t>Haiti</t>
  </si>
  <si>
    <t>Honduras</t>
  </si>
  <si>
    <t>Hungary</t>
  </si>
  <si>
    <t>Iceland</t>
  </si>
  <si>
    <t>India</t>
  </si>
  <si>
    <t>Indonesia</t>
  </si>
  <si>
    <t>Iran (Islamic Republic of)</t>
  </si>
  <si>
    <t>Iraq</t>
  </si>
  <si>
    <t>Ireland</t>
  </si>
  <si>
    <t>Israel</t>
  </si>
  <si>
    <t>Italy</t>
  </si>
  <si>
    <t>Jamaica</t>
  </si>
  <si>
    <t>Japan</t>
  </si>
  <si>
    <t>Jordan</t>
  </si>
  <si>
    <t>Kazakhstan</t>
  </si>
  <si>
    <t>Kenya</t>
  </si>
  <si>
    <t>Kiribati</t>
  </si>
  <si>
    <t>Kuwait</t>
  </si>
  <si>
    <t>Kyrgyzstan</t>
  </si>
  <si>
    <t>Lao People’s Democratic Republic</t>
  </si>
  <si>
    <t>Latvia</t>
  </si>
  <si>
    <t>Lebanon</t>
  </si>
  <si>
    <t>Lesotho</t>
  </si>
  <si>
    <t>Liberia</t>
  </si>
  <si>
    <t>Libyan Arab Jamahiriya</t>
  </si>
  <si>
    <t>Liechtenstein</t>
  </si>
  <si>
    <t>Lithuania</t>
  </si>
  <si>
    <t>Luxembourg</t>
  </si>
  <si>
    <t>Madagascar</t>
  </si>
  <si>
    <t>Malawi</t>
  </si>
  <si>
    <t>Malaysia</t>
  </si>
  <si>
    <t>Maldives</t>
  </si>
  <si>
    <t>Mali</t>
  </si>
  <si>
    <t>Malta</t>
  </si>
  <si>
    <t>Marshall Islands</t>
  </si>
  <si>
    <t>Mauritania</t>
  </si>
  <si>
    <t>Mauritius</t>
  </si>
  <si>
    <t>Mexico</t>
  </si>
  <si>
    <t>Micronesia, Federated States of</t>
  </si>
  <si>
    <t>Monaco</t>
  </si>
  <si>
    <t>Mongolia</t>
  </si>
  <si>
    <t>Montenegro</t>
  </si>
  <si>
    <t>Morocco</t>
  </si>
  <si>
    <t>Mozambique</t>
  </si>
  <si>
    <t>Myanmar</t>
  </si>
  <si>
    <t>Namibia</t>
  </si>
  <si>
    <t>Nauru</t>
  </si>
  <si>
    <t>Nepal</t>
  </si>
  <si>
    <t>Netherlands</t>
  </si>
  <si>
    <t>New Zealand</t>
  </si>
  <si>
    <t>Nicaragua</t>
  </si>
  <si>
    <t>Niger</t>
  </si>
  <si>
    <t>Nigeria</t>
  </si>
  <si>
    <t>Norway</t>
  </si>
  <si>
    <t>Oman</t>
  </si>
  <si>
    <t>Pakistan</t>
  </si>
  <si>
    <t>Palau</t>
  </si>
  <si>
    <t>Panama</t>
  </si>
  <si>
    <t>Papua New Guinea</t>
  </si>
  <si>
    <t>Paraguay</t>
  </si>
  <si>
    <t>Peru</t>
  </si>
  <si>
    <t>Philippines</t>
  </si>
  <si>
    <t>Poland</t>
  </si>
  <si>
    <t>Portugal</t>
  </si>
  <si>
    <t>Qatar</t>
  </si>
  <si>
    <t>Republic of Korea</t>
  </si>
  <si>
    <t>Republic of Moldova</t>
  </si>
  <si>
    <t>Romania</t>
  </si>
  <si>
    <t>Russian Federation</t>
  </si>
  <si>
    <t>Rwanda</t>
  </si>
  <si>
    <t>Saint Kitts and Nevis</t>
  </si>
  <si>
    <t>Saint Lucia</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</si>
  <si>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</si>
  <si>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</si>
  <si>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</si>
  <si>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</si>
  <si>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</si>
  <si>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</si>
  <si>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</si>
  <si>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</si>
  <si>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</si>
  <si>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</si>
  <si>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</si>
  <si>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</si>
  <si>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</si>
  <si>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</si>
  <si>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</si>
  <si>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Spain</t>
  </si>
  <si>
    <t>Sri Lanka</t>
  </si>
  <si>
    <t>Sudan</t>
  </si>
  <si>
    <t>Suriname</t>
  </si>
  <si>
    <t>Swaziland</t>
  </si>
  <si>
    <t>Sweden</t>
  </si>
  <si>
    <t>Switzerland</t>
  </si>
  <si>
    <t>Syrian Arab Republic</t>
  </si>
  <si>
    <t>Tajikistan</t>
  </si>
  <si>
    <t>Thailand</t>
  </si>
  <si>
    <t>The former Yugoslav Republic of Macedonia</t>
  </si>
  <si>
    <t>Timor-Leste</t>
  </si>
  <si>
    <t>Togo</t>
  </si>
  <si>
    <t>Tonga</t>
  </si>
  <si>
    <t>Trinidad and Tobago</t>
  </si>
  <si>
    <t>Tunisia</t>
  </si>
  <si>
    <t>Turkey</t>
  </si>
  <si>
    <t>Turkmenistan</t>
  </si>
  <si>
    <t>Tuvalu</t>
  </si>
  <si>
    <t>Uganda</t>
  </si>
  <si>
    <t>Ukraine</t>
  </si>
  <si>
    <t>United Arab Emirates</t>
  </si>
  <si>
    <t>United Kingdom of Great Britain and Northern Ireland</t>
  </si>
  <si>
    <t>United Republic of Tanzania</t>
  </si>
  <si>
    <t>United States of America</t>
  </si>
  <si>
    <t>Uruguay</t>
  </si>
  <si>
    <t>Uzbekistan</t>
  </si>
  <si>
    <t>Vanuatu</t>
  </si>
  <si>
    <t>Venezuela, Bolivarian Republic of</t>
  </si>
  <si>
    <t>Viet Nam</t>
  </si>
  <si>
    <t>Yemen</t>
  </si>
  <si>
    <t>Zambia</t>
  </si>
  <si>
    <t>Zimbabwe</t>
  </si>
  <si>
    <t xml:space="preserve">DISBURSEMENT OF AF GRANT FUNDS </t>
  </si>
  <si>
    <t>How much of the total AF grant as noted in Project Document plus any project preparation grant has been spent to date?</t>
  </si>
  <si>
    <t>Add any comments on AF Grant Funds. (word limit=200)</t>
  </si>
  <si>
    <t xml:space="preserve">INVESTMENT INCOME </t>
  </si>
  <si>
    <t>Amount of annual investment income generated from the Adaptation Fund’s grant</t>
  </si>
  <si>
    <t>EXPENDITURE DATA</t>
  </si>
  <si>
    <t>List ouput and corresponding amount spent for the current reporting period</t>
  </si>
  <si>
    <t>ITEM / ACTIVITY / ACTION</t>
  </si>
  <si>
    <t>AMOUNT</t>
  </si>
  <si>
    <t>Output 1.1.3. Workshops, dialogues and cultural events (including fairs) organized to disseminate study results to 120 Afro and Awá communities, leaders and decision makers, in local languages. Equitable participation of men and women will be promoted</t>
  </si>
  <si>
    <t>Output 1.2.1. In 120 communities, leaders, community members and women groups trained on climate change threats with culturally and gender sensitive methods. Equitable participation of men and women will be promoted</t>
  </si>
  <si>
    <t>Output 2.1.1. Studies at the binational watershed level produced on: 1) water provision considering climate threats; 2) ecosystem vulnerability in the face of climate change and variability and extreme events; and 3) food security and nutrition in vulnerable communities and 4) a gender assessment</t>
  </si>
  <si>
    <t>TOTAL</t>
  </si>
  <si>
    <t>PLANNED EXPENDITURE SCHEDULE</t>
  </si>
  <si>
    <t>List outputs planned and corresponding projected cost for the upcoming reporting period</t>
  </si>
  <si>
    <t>PROJECTED COST</t>
  </si>
  <si>
    <t>Est. Completion Date</t>
  </si>
  <si>
    <t>Output 1.1.1. One study per watershed produced on traditional and local practices, promoting resilience to climate change and variability in the targeted binational watersheds, with community participation and particular attention to ancestral and native plant and tree species that can improve dietary diversity and are</t>
  </si>
  <si>
    <t>20/10/2019</t>
  </si>
  <si>
    <t>Output 1.1.2. Feasibility study conducted with communities to assess the potential for marketing native species for medicinal, artisanal, food and fodder related uses at regional and departmental levels</t>
  </si>
  <si>
    <t>Output 1.2.2. Dialogues, fairs and exchanges involving 120 communities, leaders and community members on food security, nutrition and healthy living habits, considering climate threats, with special focus on diversifying diets and increasing incomes from the production and sale of native species and products. Equitable participation and opportunities of men and women will be promoted</t>
  </si>
  <si>
    <t>Output 1.2.3. One binational web-based adaptation learning platform in use</t>
  </si>
  <si>
    <t>Output 1.2.4. Compilations and sharing of best practices on risk reduction and risk management actions at binational watershed level, considering ecosystem type and emphasizing traditional and local knowledge</t>
  </si>
  <si>
    <t>Output 2.2.1 Binational Early Warning Systems introduced, specifically tailored to inform the Afro and Awá communities about extreme events. Additionally, climate services will be introduced to include agro-meteorological data; vulnerability mapping, with a focus on crop yields and cycles; and climate risks in mangrove and high-mountain ecosystems</t>
  </si>
  <si>
    <t>Output 3.1.1. Participatory approaches developed, interfacing scientific and traditional knowledge</t>
  </si>
  <si>
    <t>Output 3.1.2. Effective adaptation measures designed and implemented incorporating participatory approaches, traditional and local knowledge and tested techniques, and promoting equal opportunities for access to resources for women and men to recover of degraded ecosystems in 120 communities</t>
  </si>
  <si>
    <t>Output 3.1.4. Cost-benefit analysis of proposed adaptation measures at micro-watershed level</t>
  </si>
  <si>
    <t>How much of the total co-financing as committed in the Project Document has actually been realized?</t>
  </si>
  <si>
    <t xml:space="preserve">Estimated cumulative actual co-financing as verified during Mid-term Review (MTR) or Terminal Evaluation (TE). </t>
  </si>
  <si>
    <t>Add any comments on actual co-financing in particular any issues related to the realization of in-kind, grant, credits, loans, equity, non-grant instruments and other types of co-financing. (word limit=200)</t>
  </si>
  <si>
    <t>RISK ASSESMENT</t>
  </si>
  <si>
    <t>IDENTIFIED RISKS</t>
  </si>
  <si>
    <t>List all Risks identified in project preparation phase and what  steps are being taken to mitigate them</t>
  </si>
  <si>
    <t>Identified Risk</t>
  </si>
  <si>
    <t>Current Status</t>
  </si>
  <si>
    <t>Steps Taken to Mitigate Risk</t>
  </si>
  <si>
    <t>Critical Risks Affecting Progress (Not identified at project design)</t>
  </si>
  <si>
    <t>Identify Risks with a 50% or &gt; likelihood of affecting progress of project</t>
  </si>
  <si>
    <t>Risk Measures: Were there any risk mitigation measures employed during the current reporting period?  If so, were risks reduced?  If not, why were these risks not reduced?</t>
  </si>
  <si>
    <t>Add any comments relevant to risk mitigation (word limit = 500)</t>
  </si>
  <si>
    <t xml:space="preserve">RATING ON IMPLEMENTATION PROGRESS </t>
  </si>
  <si>
    <t>For rating definitions please see bottom of page.</t>
  </si>
  <si>
    <t>Progress on Key Milestones</t>
  </si>
  <si>
    <t>Expected Progress</t>
  </si>
  <si>
    <t>Progress to Date</t>
  </si>
  <si>
    <t>Rating</t>
  </si>
  <si>
    <t xml:space="preserve">Project Manager/Coordinator: </t>
  </si>
  <si>
    <t>HS</t>
  </si>
  <si>
    <t>Overall Rating</t>
  </si>
  <si>
    <t>Please Provide the Name and Contact information of person(s) reponsible for completeling the Rating section</t>
  </si>
  <si>
    <t>Javier León</t>
  </si>
  <si>
    <t>javier.leon@wfp.org</t>
  </si>
  <si>
    <t>Please justify your rating.  Outline the positive and negative progress made by the project since it started.  Provide specific recommendations for next steps. . (word limit=500)</t>
  </si>
  <si>
    <t xml:space="preserve">Implementing Agency  </t>
  </si>
  <si>
    <t>Carmen Galarza/ Chiara Trozzo</t>
  </si>
  <si>
    <t>carmen.galarza@wfp.org/ chiara.trozzo@wfp.org</t>
  </si>
  <si>
    <t>Other</t>
  </si>
  <si>
    <t>Please justify your rating and address the following points:
1. Indicate trends, both positive and negative, in achievement of outcomes as per the project indicators.  
2.  Detail critical risks that have affected progress.  
3.  Outline response to MTR undertaken this reporting period.  
4.  Outline action plan to address projects with a rating of HU, U or MU. Please keep your input to 1200 words</t>
  </si>
  <si>
    <t>Rating Definitions</t>
  </si>
  <si>
    <t>Highly Satisfactory (HS)</t>
  </si>
  <si>
    <r>
      <t xml:space="preserve">Project actions/activities planned for current reporting period are progressing on track or exceeding expectations to acheive </t>
    </r>
    <r>
      <rPr>
        <b/>
        <sz val="11"/>
        <rFont val="Times New Roman"/>
        <family val="1"/>
      </rPr>
      <t>all</t>
    </r>
    <r>
      <rPr>
        <sz val="11"/>
        <rFont val="Times New Roman"/>
        <family val="1"/>
      </rPr>
      <t xml:space="preserve">  major outcomes/outputs for given reporting period, without major shortcomings. The project can be presented as “good practice”.</t>
    </r>
  </si>
  <si>
    <t>Satisfactory (S)</t>
  </si>
  <si>
    <r>
      <t xml:space="preserve">Project actions/activities planned for current reporting period  are progressing on track to achieve </t>
    </r>
    <r>
      <rPr>
        <b/>
        <sz val="11"/>
        <rFont val="Times New Roman"/>
        <family val="1"/>
      </rPr>
      <t>most</t>
    </r>
    <r>
      <rPr>
        <sz val="11"/>
        <rFont val="Times New Roman"/>
        <family val="1"/>
      </rPr>
      <t xml:space="preserve"> of its major outcomes/outputs with only minor shortcomings.</t>
    </r>
  </si>
  <si>
    <t>Marginally Satisfactory (MS)</t>
  </si>
  <si>
    <r>
      <t xml:space="preserve">Project actions/activities planned for current reporting period  are progressing on track to achieve </t>
    </r>
    <r>
      <rPr>
        <b/>
        <sz val="11"/>
        <rFont val="Times New Roman"/>
        <family val="1"/>
      </rPr>
      <t>most</t>
    </r>
    <r>
      <rPr>
        <sz val="11"/>
        <rFont val="Times New Roman"/>
        <family val="1"/>
      </rPr>
      <t xml:space="preserve">   major relevant outcomes/outputs, </t>
    </r>
    <r>
      <rPr>
        <b/>
        <sz val="11"/>
        <rFont val="Times New Roman"/>
        <family val="1"/>
      </rPr>
      <t>but</t>
    </r>
    <r>
      <rPr>
        <sz val="11"/>
        <rFont val="Times New Roman"/>
        <family val="1"/>
      </rPr>
      <t xml:space="preserve"> with either significant shortcomings or modest overall relevance. </t>
    </r>
  </si>
  <si>
    <t>Marginally Unsatisfactory (MU)</t>
  </si>
  <si>
    <r>
      <t xml:space="preserve">Project actions/activities planned for current reporting period  are </t>
    </r>
    <r>
      <rPr>
        <b/>
        <sz val="11"/>
        <rFont val="Times New Roman"/>
        <family val="1"/>
      </rPr>
      <t>not</t>
    </r>
    <r>
      <rPr>
        <sz val="11"/>
        <rFont val="Times New Roman"/>
        <family val="1"/>
      </rPr>
      <t xml:space="preserve"> progressing on track to achieve  major outcomes/outputs with </t>
    </r>
    <r>
      <rPr>
        <b/>
        <sz val="11"/>
        <rFont val="Times New Roman"/>
        <family val="1"/>
      </rPr>
      <t>major shortcomings</t>
    </r>
    <r>
      <rPr>
        <sz val="11"/>
        <rFont val="Times New Roman"/>
        <family val="1"/>
      </rPr>
      <t xml:space="preserve"> or is expected to achieve only some of its major outcomes/outputs.</t>
    </r>
  </si>
  <si>
    <t>Unsatisfactory (U)</t>
  </si>
  <si>
    <r>
      <t xml:space="preserve">Project actions/activities planned for current reporting period  are </t>
    </r>
    <r>
      <rPr>
        <b/>
        <sz val="11"/>
        <rFont val="Times New Roman"/>
        <family val="1"/>
      </rPr>
      <t>not</t>
    </r>
    <r>
      <rPr>
        <sz val="11"/>
        <rFont val="Times New Roman"/>
        <family val="1"/>
      </rPr>
      <t xml:space="preserve"> progressing on track to achieve most of its major outcomes/outputs.</t>
    </r>
  </si>
  <si>
    <t>Highly Unsatisfactory (U)</t>
  </si>
  <si>
    <r>
      <t xml:space="preserve">Project actions/activities planned for current reporting period  are </t>
    </r>
    <r>
      <rPr>
        <b/>
        <sz val="11"/>
        <rFont val="Times New Roman"/>
        <family val="1"/>
      </rPr>
      <t>not</t>
    </r>
    <r>
      <rPr>
        <sz val="11"/>
        <rFont val="Times New Roman"/>
        <family val="1"/>
      </rPr>
      <t xml:space="preserve"> on track and shows that it is </t>
    </r>
    <r>
      <rPr>
        <b/>
        <sz val="11"/>
        <rFont val="Times New Roman"/>
        <family val="1"/>
      </rPr>
      <t>failing</t>
    </r>
    <r>
      <rPr>
        <sz val="11"/>
        <rFont val="Times New Roman"/>
        <family val="1"/>
      </rPr>
      <t xml:space="preserve"> to achieve, and is not expected to achieve, any of its outcomes/outputs.</t>
    </r>
  </si>
  <si>
    <t>PROJECT Indicators</t>
  </si>
  <si>
    <t>Please provide all indicators being tracked for the project as outlined in the project document</t>
  </si>
  <si>
    <t>Type of Indicator (indicators towards Objectives, Outcomes, etc…)</t>
  </si>
  <si>
    <t>Type of Indicator</t>
  </si>
  <si>
    <t>Indicator</t>
  </si>
  <si>
    <t>Baseline</t>
  </si>
  <si>
    <t>Progress since inception</t>
  </si>
  <si>
    <t>Target for Project End</t>
  </si>
  <si>
    <t>No Progress</t>
  </si>
  <si>
    <t>Outcomes &amp; Ouputs</t>
  </si>
  <si>
    <t>Objective 1: Recover with full participation of Afro and Awá communities traditional knowledge and capacities to manage climate change risks and food security and nutrition in targeted binational watersheds.</t>
  </si>
  <si>
    <t>Objective 2: Strengthen knowledge generation to effectively plan, design and implement adaptation responses in highly food insecure communities, considering emergency preparedness and response actions.</t>
  </si>
  <si>
    <t>Objective 3: Strengthen adaptive capacity of highly food insecure communities to reduce climate risks and food insecurity and improve community resilience in targeted populations through concrete adaptation measures.</t>
  </si>
  <si>
    <t xml:space="preserve">Output 3.1.5 Porcentaje de aumento en los ingresos de los hogares por los servicios ecosistemicos y los sistemas agrícolas </t>
  </si>
  <si>
    <t>QUALITATIVE MEASURES and LESSONS LEARNED</t>
  </si>
  <si>
    <t>Please complete the following section every reporting period</t>
  </si>
  <si>
    <t>Implementation and Adaptive Management</t>
  </si>
  <si>
    <t>Response</t>
  </si>
  <si>
    <t>What implementation issues/lessons, either positive or negative, affected progress?</t>
  </si>
  <si>
    <t>Were there any delays in implementation?  If so, include any causes of delays. What measures have been taken to reduce delays?</t>
  </si>
  <si>
    <t>Describe any changes undertaken to improve results on the ground or any changes made to project outputs (i.e. changes to project design)</t>
  </si>
  <si>
    <t>How have gender considerations been taken into consideration during the reporting period? What have been the lessons learned as a consequence of inclusion of such considerations on project performance or impacts?</t>
  </si>
  <si>
    <r>
      <t xml:space="preserve">Please complete the following section at </t>
    </r>
    <r>
      <rPr>
        <b/>
        <i/>
        <sz val="11"/>
        <color indexed="8"/>
        <rFont val="Times New Roman"/>
        <family val="1"/>
      </rPr>
      <t xml:space="preserve">mid-term </t>
    </r>
    <r>
      <rPr>
        <i/>
        <sz val="11"/>
        <color indexed="8"/>
        <rFont val="Times New Roman"/>
        <family val="1"/>
      </rPr>
      <t>and</t>
    </r>
    <r>
      <rPr>
        <b/>
        <i/>
        <sz val="11"/>
        <color indexed="8"/>
        <rFont val="Times New Roman"/>
        <family val="1"/>
      </rPr>
      <t xml:space="preserve"> project completion</t>
    </r>
  </si>
  <si>
    <t>Lessons for Adaptation</t>
  </si>
  <si>
    <t>Climate Resilience Measures</t>
  </si>
  <si>
    <t>What have been the lessons learned, both positive and negative, in implementing climate adaptation measures that would be relevant to the design and implementation of future projects/programmes for enhanced resilience to climate change?</t>
  </si>
  <si>
    <t>What is the potential for the climate resilience measures undertaken by the project/programme to be replicated and scaled up both within and outside the project area?</t>
  </si>
  <si>
    <t>Readiness Interventions (Applicable only to NIEs that received one or more readiness grants)</t>
  </si>
  <si>
    <t xml:space="preserve">What have been the lessons learned, both positive and negative, in accessing and implementing climate finance readiness support that would be relevant to the preparation, design and implementation of future concrete adaptation projects/programmes? </t>
  </si>
  <si>
    <t>How have the outputs (such as manuals, guidelines, procedures or the experience from providing peer support, etc) from employing readiness grants been used to inform institutional capacity needs, gender issues, and environmental and social aspects in  developing and implementing concrete projects/programmes for enhanced resilience to climate change?</t>
  </si>
  <si>
    <t>Concrete Adaptation Interventions</t>
  </si>
  <si>
    <t>What have been the lessons learned, both positive and negative, in implementing concrete adaptation interventions that would be relevant to the design and implementation of future projects/programmes implementing concrete adaptation interventions?</t>
  </si>
  <si>
    <t>What is the potential for the concrete adaptation interventions undertaken by the project/programme to be replicated and scaled up both within and outside the project area?</t>
  </si>
  <si>
    <t>Community/National Impact</t>
  </si>
  <si>
    <t>What would you consider to be the most successful aspects for the target communities?</t>
  </si>
  <si>
    <t>What measures are/have been put in place to ensure sustainability of the project/program results?</t>
  </si>
  <si>
    <t>What measures are being/could have been put in place to improve project/program results?</t>
  </si>
  <si>
    <t xml:space="preserve">Knowledge Management </t>
  </si>
  <si>
    <t>How has existing information/data/knowledge been used to inform project development and implementation? What kinds of information/data/knowledge were used?</t>
  </si>
  <si>
    <t>If learning objectives have been established, have they been met? Please describe.</t>
  </si>
  <si>
    <t>Describe any difficulties there have been in  accessing or retrieving existing information (data or knowledge) that is relevant to the project. Please provide suggestions for improving access to the relevant data.</t>
  </si>
  <si>
    <t>Has the identification of learning objectives contributed to the outcomes of the project? In what ways have they contributed?</t>
  </si>
  <si>
    <t xml:space="preserve">Results Tracker for Adaptation Fund (AF)  Projects    </t>
  </si>
  <si>
    <r>
      <rPr>
        <b/>
        <sz val="12"/>
        <color indexed="8"/>
        <rFont val="Times New Roman"/>
        <family val="1"/>
      </rPr>
      <t xml:space="preserve">Goal: </t>
    </r>
    <r>
      <rPr>
        <sz val="12"/>
        <color indexed="8"/>
        <rFont val="Times New Roman"/>
        <family val="1"/>
      </rPr>
      <t xml:space="preserve">Assist developing-country Parties to the Kyoto Protocol that are particularly vulnerable to the adverse effects of climate change in meeting the costs of concrete adaptation projects and programmes in order to implement climate-resilient measures. 
</t>
    </r>
    <r>
      <rPr>
        <b/>
        <sz val="12"/>
        <color indexed="8"/>
        <rFont val="Times New Roman"/>
        <family val="1"/>
      </rPr>
      <t xml:space="preserve">Impact: </t>
    </r>
    <r>
      <rPr>
        <sz val="12"/>
        <color indexed="8"/>
        <rFont val="Times New Roman"/>
        <family val="1"/>
      </rPr>
      <t xml:space="preserve">Increased resiliency at the community, national, and regional levels to climate variability and change. </t>
    </r>
  </si>
  <si>
    <r>
      <rPr>
        <b/>
        <sz val="12"/>
        <color indexed="8"/>
        <rFont val="Times New Roman"/>
        <family val="1"/>
      </rPr>
      <t>Important:</t>
    </r>
    <r>
      <rPr>
        <sz val="12"/>
        <color indexed="8"/>
        <rFont val="Times New Roman"/>
        <family val="1"/>
      </rPr>
      <t xml:space="preserve"> Please read the following guidance document (also posted on the Adaptation Fund website) before entering your data </t>
    </r>
  </si>
  <si>
    <t>Link: http://www.adaptation-fund.org/sites/default/files/Results%20Framework%20and%20Baseline%20Guidance%20final.pdf</t>
  </si>
  <si>
    <t>Adaptation Fund Strategic Results Framework</t>
  </si>
  <si>
    <t>Project ID</t>
  </si>
  <si>
    <t>Type of implementing entity</t>
  </si>
  <si>
    <t>Country</t>
  </si>
  <si>
    <t>Region</t>
  </si>
  <si>
    <t>Sector</t>
  </si>
  <si>
    <t>Baseline information</t>
  </si>
  <si>
    <t>Target performance at completion</t>
  </si>
  <si>
    <t>Performance at mid-term</t>
  </si>
  <si>
    <t>Performance at completion</t>
  </si>
  <si>
    <t>Impact: Increased resiliency at the community, national, and regional levels to climate variability and change</t>
  </si>
  <si>
    <r>
      <rPr>
        <b/>
        <u/>
        <sz val="11"/>
        <color theme="1"/>
        <rFont val="Calibri"/>
        <family val="2"/>
        <scheme val="minor"/>
      </rPr>
      <t>Core Indicator</t>
    </r>
    <r>
      <rPr>
        <sz val="11"/>
        <color theme="1"/>
        <rFont val="Calibri"/>
        <family val="2"/>
        <scheme val="minor"/>
      </rPr>
      <t>: No. of beneficiaries</t>
    </r>
  </si>
  <si>
    <t>Total (direct + indirect beneficiaries)</t>
  </si>
  <si>
    <t>Direct beneficiaries supported by the project</t>
  </si>
  <si>
    <t>Indirect beneficiaries supported by the project</t>
  </si>
  <si>
    <t>Total</t>
  </si>
  <si>
    <t>% of female beneficiaries</t>
  </si>
  <si>
    <t>% of Youth beneficiaries</t>
  </si>
  <si>
    <t>Outcome 1: Reduced exposure to climate-related hazards and threats</t>
  </si>
  <si>
    <t>Indicator 1: Relevant threat and hazard information generated and disseminated to stakeholders on a timely basis</t>
  </si>
  <si>
    <t>Number of targeted stakeholders</t>
  </si>
  <si>
    <t>Hazards information generated and disseminated</t>
  </si>
  <si>
    <t>Overall effectiveness</t>
  </si>
  <si>
    <t>% of female targeted</t>
  </si>
  <si>
    <t>Output 1.1 Risk and vulnerability assessments conducted and updated</t>
  </si>
  <si>
    <t>Indicator 1.1: No. of projects/programmes that conduct and update risk and vulnerability assessments</t>
  </si>
  <si>
    <t>No. of projects/programmes that conduct and update risk and vulnerability assessments</t>
  </si>
  <si>
    <t>Scale</t>
  </si>
  <si>
    <t>Status</t>
  </si>
  <si>
    <t>Output 1.2 Targeted population groups covered by adequate risk reduction systems</t>
  </si>
  <si>
    <r>
      <rPr>
        <b/>
        <u/>
        <sz val="11"/>
        <color theme="1"/>
        <rFont val="Calibri"/>
        <family val="2"/>
        <scheme val="minor"/>
      </rPr>
      <t>Core Indicator</t>
    </r>
    <r>
      <rPr>
        <sz val="11"/>
        <color theme="1"/>
        <rFont val="Calibri"/>
        <family val="2"/>
        <scheme val="minor"/>
      </rPr>
      <t xml:space="preserve"> 1.2: No. of Early Warning Systems</t>
    </r>
  </si>
  <si>
    <t>No. of adopted Early Warning Systems</t>
  </si>
  <si>
    <t>Category targeted</t>
  </si>
  <si>
    <t>Hazard</t>
  </si>
  <si>
    <t>Geographical coverage</t>
  </si>
  <si>
    <t>Number of municipalities</t>
  </si>
  <si>
    <t>Outcome 2: Strengthened institutional capacity to reduce risks associated with climate-induced socioeconomic and environmental losses</t>
  </si>
  <si>
    <t>Indicator 2: Capacity of staff to respond to, and mitigate impacts of, climate-related events from targeted institutions increased</t>
  </si>
  <si>
    <t>Number of staff targeted</t>
  </si>
  <si>
    <t>Capacity level</t>
  </si>
  <si>
    <t>Output 2.1 Strengthened capacity of national and sub-national centres and networks to respond rapidly to extreme weather events</t>
  </si>
  <si>
    <t>Indicator 2.1.1: No. of staff trained to respond to, and mitigate impacts of, climate-related events</t>
  </si>
  <si>
    <t>Total staff trained</t>
  </si>
  <si>
    <t>% of female staff trained</t>
  </si>
  <si>
    <t>Type</t>
  </si>
  <si>
    <t>Indicator 2.1.2: No. of targeted institutions with increased capacity to minimize exposure to climate variability risks</t>
  </si>
  <si>
    <t>Outcome 3: Strengthened awareness and owernship of adaptation and climate risk reduction processes</t>
  </si>
  <si>
    <t>Indicator 3.1: Increase in application of appropriate adaptation responses</t>
  </si>
  <si>
    <t>Percentage of targeted population applying adaptation measures</t>
  </si>
  <si>
    <t xml:space="preserve">Output 3: Targeted population groups participating in adaptation and risk reduction awareness activities </t>
  </si>
  <si>
    <t>Indicator 3.1.1: Percentage of targeted population awareness of predicted adverse impacts of climate change, and of appropriate responses</t>
  </si>
  <si>
    <t>No. of targeted beneficiaries</t>
  </si>
  <si>
    <t>% of female participants targeted</t>
  </si>
  <si>
    <t>Level of awareness</t>
  </si>
  <si>
    <t>Outcome 4: Increased adaptive capacity within relevant development sector services and infrastructure assets</t>
  </si>
  <si>
    <t>Indicator 4.1: Increased responsiveness of development sector services to evolving needs from changing and variable climate</t>
  </si>
  <si>
    <t>Project/programme sector</t>
  </si>
  <si>
    <t>Geographical scale</t>
  </si>
  <si>
    <t>Response level</t>
  </si>
  <si>
    <r>
      <rPr>
        <b/>
        <u/>
        <sz val="11"/>
        <color theme="1"/>
        <rFont val="Calibri"/>
        <family val="2"/>
        <scheme val="minor"/>
      </rPr>
      <t>Core Indicator</t>
    </r>
    <r>
      <rPr>
        <sz val="11"/>
        <color theme="1"/>
        <rFont val="Calibri"/>
        <family val="2"/>
        <scheme val="minor"/>
      </rPr>
      <t xml:space="preserve"> 4.2: Assets produced, developed, improved or strengthened</t>
    </r>
  </si>
  <si>
    <t>Targeted asset</t>
  </si>
  <si>
    <t>Changes in asset (quantitative or qualitative)</t>
  </si>
  <si>
    <t>Output 4: Vulnerable development sector services and infrastructure assets strengthened in response to climate change impacts, including variability</t>
  </si>
  <si>
    <t>Indicator 4.1.1: No. and type of development sector services to respond to new conditions resulting from climate variability and change</t>
  </si>
  <si>
    <t>Number of services</t>
  </si>
  <si>
    <t>Outcome 5: Increased ecosystem resilience in response to climate change and variability-induced stress</t>
  </si>
  <si>
    <t>Indicator 5: Ecosystem services and natural resource assets maintained or improved under climate change and variability-induced stress</t>
  </si>
  <si>
    <t>Natural resource improvement level</t>
  </si>
  <si>
    <t>Output 5: Vulnerable ecosystem services and natural resource assets strengthned in response to climate change impacts, including variability</t>
  </si>
  <si>
    <r>
      <rPr>
        <b/>
        <u/>
        <sz val="11"/>
        <color theme="1"/>
        <rFont val="Calibri"/>
        <family val="2"/>
        <scheme val="minor"/>
      </rPr>
      <t>Core Indicator</t>
    </r>
    <r>
      <rPr>
        <sz val="11"/>
        <color theme="1"/>
        <rFont val="Calibri"/>
        <family val="2"/>
        <scheme val="minor"/>
      </rPr>
      <t xml:space="preserve"> 5.1: Natural Assets protected or rehabilitated</t>
    </r>
  </si>
  <si>
    <t>Natural asset or Ecosystem (type)</t>
  </si>
  <si>
    <t>Total number of natural assets or ecosystems protected/rehabilitated</t>
  </si>
  <si>
    <t>Unit</t>
  </si>
  <si>
    <t>Effectiveness of protection/rehabilitation</t>
  </si>
  <si>
    <t>Targeted performance at completion</t>
  </si>
  <si>
    <t>Outcome 6: Diversified and strengthened livelihoods and sources of income for vulnerable people in targeted areas</t>
  </si>
  <si>
    <t>Indicator 6.1: Increase in households and communities having more secure access to livelihood assets</t>
  </si>
  <si>
    <t>No. of targeted households</t>
  </si>
  <si>
    <t>% of female headed households</t>
  </si>
  <si>
    <t>Improvement level</t>
  </si>
  <si>
    <t>Indicator 6.2: Increase in targeted population's sustained climate-resilient alternative livelihoods</t>
  </si>
  <si>
    <t>% increase in income level vis-à-vis baseline</t>
  </si>
  <si>
    <t>Alternate Source</t>
  </si>
  <si>
    <t>Output 6 Targeted individual and community livelihood strategies strengthened in relation to climate change impacts, including variability</t>
  </si>
  <si>
    <t>Indicator 6.1.1: No. and type of adaptation assets created or strengthened in support of individual or community livelihood strategies</t>
  </si>
  <si>
    <t>Number of Assets</t>
  </si>
  <si>
    <t>Type of Assets</t>
  </si>
  <si>
    <t>Adaptation strategy</t>
  </si>
  <si>
    <r>
      <rPr>
        <b/>
        <u/>
        <sz val="11"/>
        <color theme="1"/>
        <rFont val="Calibri"/>
        <family val="2"/>
        <scheme val="minor"/>
      </rPr>
      <t>Core Indicator</t>
    </r>
    <r>
      <rPr>
        <sz val="11"/>
        <color theme="1"/>
        <rFont val="Calibri"/>
        <family val="2"/>
        <scheme val="minor"/>
      </rPr>
      <t xml:space="preserve"> 6.1.2: Increased income, or avoided decrease in income</t>
    </r>
  </si>
  <si>
    <r>
      <t xml:space="preserve">Number of households </t>
    </r>
    <r>
      <rPr>
        <i/>
        <sz val="9"/>
        <color theme="1"/>
        <rFont val="Calibri"/>
        <family val="2"/>
        <scheme val="minor"/>
      </rPr>
      <t>(total number in the project area)</t>
    </r>
  </si>
  <si>
    <t>Income source</t>
  </si>
  <si>
    <t>Income level (USD)</t>
  </si>
  <si>
    <t>Outcome 7: Improved policies and regulations that promote and enforce resilience measures</t>
  </si>
  <si>
    <t>Indicator 7: Climate change priorities are integrated into national development strategy</t>
  </si>
  <si>
    <t>Integration level</t>
  </si>
  <si>
    <t>Output 7:Improved integration of climate-resilience strategies into country development plans</t>
  </si>
  <si>
    <t>Indicator 7.1: No. of policies introduced or adjusted to address climate change risks</t>
  </si>
  <si>
    <t>No. of Policies introduced or adjusted</t>
  </si>
  <si>
    <t>Indicator 7.2: No. of targeted development strategies with incorporated climate change priorities enforced</t>
  </si>
  <si>
    <t>No. of Development strategies</t>
  </si>
  <si>
    <t>Regulation</t>
  </si>
  <si>
    <t>Effectiveness</t>
  </si>
  <si>
    <t>Glacier lake outburst flood</t>
  </si>
  <si>
    <t>Inland flooding</t>
  </si>
  <si>
    <t>fr</t>
  </si>
  <si>
    <t>biological assets</t>
  </si>
  <si>
    <t>Company policy</t>
  </si>
  <si>
    <t>5: Fully enforced (All elements implemented)</t>
  </si>
  <si>
    <t>Salinization</t>
  </si>
  <si>
    <t>Decrease</t>
  </si>
  <si>
    <t>land</t>
  </si>
  <si>
    <t>Communication &amp; Information policy</t>
  </si>
  <si>
    <t>4: Enforced (Most elements implemented)</t>
  </si>
  <si>
    <t>Drought</t>
  </si>
  <si>
    <t>Same</t>
  </si>
  <si>
    <t>water areas</t>
  </si>
  <si>
    <t>Defense policy</t>
  </si>
  <si>
    <t>3: Partially enforced (Some elements implemented)</t>
  </si>
  <si>
    <t>Wind</t>
  </si>
  <si>
    <t>subsoil assets</t>
  </si>
  <si>
    <t>increased adpative capacity</t>
  </si>
  <si>
    <t>Domestic policy</t>
  </si>
  <si>
    <t>2: Partially not enforced (Most elements not implemented)</t>
  </si>
  <si>
    <t>Agribusiness</t>
  </si>
  <si>
    <t>Coastal flooding</t>
  </si>
  <si>
    <t>air</t>
  </si>
  <si>
    <t>achieved</t>
  </si>
  <si>
    <t>Economic policy</t>
  </si>
  <si>
    <t>1: Not enforced (No elements implemented)</t>
  </si>
  <si>
    <t>Agricultural-related</t>
  </si>
  <si>
    <t>Financial capital</t>
  </si>
  <si>
    <t>Storm surge</t>
  </si>
  <si>
    <t>Please choose</t>
  </si>
  <si>
    <t>enhanced level of protection</t>
  </si>
  <si>
    <t>Education policy</t>
  </si>
  <si>
    <t>Agriculture</t>
  </si>
  <si>
    <t>Human capital</t>
  </si>
  <si>
    <t>Hurricane</t>
  </si>
  <si>
    <t>Selected</t>
  </si>
  <si>
    <t>Aquaculture</t>
  </si>
  <si>
    <t>Physical capital</t>
  </si>
  <si>
    <t>Not relevant</t>
  </si>
  <si>
    <t>5: All (Fully integrated)</t>
  </si>
  <si>
    <t>Construction/repairing business</t>
  </si>
  <si>
    <t>Social capital</t>
  </si>
  <si>
    <t>4: Most</t>
  </si>
  <si>
    <t>Cultivation</t>
  </si>
  <si>
    <t>Natural capital</t>
  </si>
  <si>
    <t>3: Some</t>
  </si>
  <si>
    <t>Fishing</t>
  </si>
  <si>
    <t>Personal capital</t>
  </si>
  <si>
    <t>Select</t>
  </si>
  <si>
    <t>5: All</t>
  </si>
  <si>
    <t>Community</t>
  </si>
  <si>
    <t>2: Most not integrated</t>
  </si>
  <si>
    <t>Forestry</t>
  </si>
  <si>
    <t>Adaptation strategies</t>
  </si>
  <si>
    <t>4: Almost all</t>
  </si>
  <si>
    <t>Private</t>
  </si>
  <si>
    <t>Multi-community</t>
  </si>
  <si>
    <t>1: None</t>
  </si>
  <si>
    <t>Handicrafts</t>
  </si>
  <si>
    <t>3: Half</t>
  </si>
  <si>
    <t>Public</t>
  </si>
  <si>
    <t>Departmental</t>
  </si>
  <si>
    <t>Coastal management</t>
  </si>
  <si>
    <t>Livestock production</t>
  </si>
  <si>
    <t>2: Some</t>
  </si>
  <si>
    <t>NGO</t>
  </si>
  <si>
    <t>National</t>
  </si>
  <si>
    <t>Disaster risk reduction</t>
  </si>
  <si>
    <t>Manufacturing</t>
  </si>
  <si>
    <t>5: Very high improvement</t>
  </si>
  <si>
    <t>Established</t>
  </si>
  <si>
    <t>Food security</t>
  </si>
  <si>
    <t>other</t>
  </si>
  <si>
    <t>4: High improvement</t>
  </si>
  <si>
    <t>Maintained</t>
  </si>
  <si>
    <t xml:space="preserve">Health </t>
  </si>
  <si>
    <t>Services</t>
  </si>
  <si>
    <t>Regional</t>
  </si>
  <si>
    <t>3: Moderate improvement</t>
  </si>
  <si>
    <t>Improved</t>
  </si>
  <si>
    <t>Urban development</t>
  </si>
  <si>
    <t>Tourism-related</t>
  </si>
  <si>
    <t>Local</t>
  </si>
  <si>
    <t>2: Limited improvement</t>
  </si>
  <si>
    <t>Water management</t>
  </si>
  <si>
    <t>Trading</t>
  </si>
  <si>
    <t>1: No improvement</t>
  </si>
  <si>
    <t>Multi-sector</t>
  </si>
  <si>
    <t>1 -generated information is irrelevant, and neither the stakeholders reached nor the timeframe managed were achieved</t>
  </si>
  <si>
    <t>1: No info transferred on time</t>
  </si>
  <si>
    <t>4: High capacity</t>
  </si>
  <si>
    <t>5: Fully aware</t>
  </si>
  <si>
    <t>5: Highly responsive (All defined elements )</t>
  </si>
  <si>
    <t>5: Fully improved</t>
  </si>
  <si>
    <t>Roads</t>
  </si>
  <si>
    <t>5: Very effective</t>
  </si>
  <si>
    <t>Asia-Pacific</t>
  </si>
  <si>
    <t>NIE</t>
  </si>
  <si>
    <t>2 -the existence of some challenge in any of the three aspects of the indicator (generation of dissemination, stakeholders reached or timeframe managed)</t>
  </si>
  <si>
    <t>2: Somewhat info transferred</t>
  </si>
  <si>
    <t>3: Medium capacity</t>
  </si>
  <si>
    <t>4: Mostly aware</t>
  </si>
  <si>
    <t>4: Mostly responsive (Most defined elements)</t>
  </si>
  <si>
    <t>4: Mostly Improved</t>
  </si>
  <si>
    <t>Gov Buildings</t>
  </si>
  <si>
    <t>4: Effective</t>
  </si>
  <si>
    <t>Latin America and Caribbean</t>
  </si>
  <si>
    <t>RIE</t>
  </si>
  <si>
    <t>3 -relevant information is generated and disseminated to all identified stakeholders on timely basis</t>
  </si>
  <si>
    <t>3: Info transferred on time</t>
  </si>
  <si>
    <t>2: Low capacity</t>
  </si>
  <si>
    <t>3: Partially aware</t>
  </si>
  <si>
    <t>3: Moderately responsive (Some defined elements)</t>
  </si>
  <si>
    <t>3: Moderately improved</t>
  </si>
  <si>
    <t>Causeways</t>
  </si>
  <si>
    <t>3: Moderately effective</t>
  </si>
  <si>
    <t>Africa</t>
  </si>
  <si>
    <t>MIE</t>
  </si>
  <si>
    <t>1: No capacity</t>
  </si>
  <si>
    <t>2: Partially not aware</t>
  </si>
  <si>
    <t>2: Partially responsive (Lacks most elements)</t>
  </si>
  <si>
    <t>2: Somewhat improved</t>
  </si>
  <si>
    <t>Airports</t>
  </si>
  <si>
    <t>2: Partially effective</t>
  </si>
  <si>
    <t>Eastern Europe</t>
  </si>
  <si>
    <t>1: Aware of neither</t>
  </si>
  <si>
    <t>1: Non responsive (Lacks all elements )</t>
  </si>
  <si>
    <t>1: Not improved</t>
  </si>
  <si>
    <t>Schools</t>
  </si>
  <si>
    <t>1: Ineffective</t>
  </si>
  <si>
    <t>ha protected</t>
  </si>
  <si>
    <t>Training Centres</t>
  </si>
  <si>
    <t>ha rehabilitated</t>
  </si>
  <si>
    <t>Monitoring/Forecasting capacity</t>
  </si>
  <si>
    <t>Hospitals</t>
  </si>
  <si>
    <t>Afghanistan, Islamic Rep. of</t>
  </si>
  <si>
    <t>km protected</t>
  </si>
  <si>
    <t>Policy/regulatory reform</t>
  </si>
  <si>
    <t>Drinking water systems</t>
  </si>
  <si>
    <t>km rehabilitated</t>
  </si>
  <si>
    <t>1: Risk knowledge</t>
  </si>
  <si>
    <t>1: No plans conducted or updated</t>
  </si>
  <si>
    <t>Capacity development</t>
  </si>
  <si>
    <t>2: Monitoring and warning service</t>
  </si>
  <si>
    <t>2: Undertaking or updating of assessments in progress</t>
  </si>
  <si>
    <t>Sustainable forest management</t>
  </si>
  <si>
    <t>3: Dissemination and communication</t>
  </si>
  <si>
    <t>3: Risk and vulnterability assessments completed or updated</t>
  </si>
  <si>
    <t>Strengthening infrastructure</t>
  </si>
  <si>
    <r>
      <t xml:space="preserve">1: Health and Social Infrastructure </t>
    </r>
    <r>
      <rPr>
        <i/>
        <sz val="11"/>
        <color theme="1"/>
        <rFont val="Calibri"/>
        <family val="2"/>
        <scheme val="minor"/>
      </rPr>
      <t>(developed/improved)</t>
    </r>
  </si>
  <si>
    <t>Armenia</t>
  </si>
  <si>
    <t>Forests</t>
  </si>
  <si>
    <t>4: Response capability</t>
  </si>
  <si>
    <t>Supporting livelihoods</t>
  </si>
  <si>
    <r>
      <t xml:space="preserve">2: Physical asset </t>
    </r>
    <r>
      <rPr>
        <i/>
        <sz val="11"/>
        <color theme="1"/>
        <rFont val="Calibri"/>
        <family val="2"/>
        <scheme val="minor"/>
      </rPr>
      <t>(produced/improved/strenghtened)</t>
    </r>
  </si>
  <si>
    <t>Antigua and Barbuda</t>
  </si>
  <si>
    <t>Mangroves</t>
  </si>
  <si>
    <t>Mangrove reforestation</t>
  </si>
  <si>
    <t>Azerbaijan</t>
  </si>
  <si>
    <t>Coasts</t>
  </si>
  <si>
    <t>From 0 to 0.5%</t>
  </si>
  <si>
    <t>Energy policy</t>
  </si>
  <si>
    <t>Coastal drainage and infrastructure</t>
  </si>
  <si>
    <t>Burundi</t>
  </si>
  <si>
    <t>Rangelands</t>
  </si>
  <si>
    <t>From 0.5 to 1%</t>
  </si>
  <si>
    <t>Environmental policy</t>
  </si>
  <si>
    <t>Irrigation system</t>
  </si>
  <si>
    <t>Benin</t>
  </si>
  <si>
    <t>Cultivated land/Agricultural land</t>
  </si>
  <si>
    <t>From 1% to 5%</t>
  </si>
  <si>
    <t>Foreign policy</t>
  </si>
  <si>
    <t>Community-based adaptation</t>
  </si>
  <si>
    <t>Burkina Faso</t>
  </si>
  <si>
    <t>Catchment area/Watershed/Aquifer</t>
  </si>
  <si>
    <t>From 5% to 10%</t>
  </si>
  <si>
    <t>Health policy</t>
  </si>
  <si>
    <t>Erosion control</t>
  </si>
  <si>
    <t>Bangladesh</t>
  </si>
  <si>
    <t>Protected areas/National parks</t>
  </si>
  <si>
    <t>From 10% to 20%</t>
  </si>
  <si>
    <t>Housing policy</t>
  </si>
  <si>
    <t>Soil water conservation</t>
  </si>
  <si>
    <t>Bulgaria</t>
  </si>
  <si>
    <t>From 20% to 30%</t>
  </si>
  <si>
    <t>Human resource policies</t>
  </si>
  <si>
    <t>Microfinance</t>
  </si>
  <si>
    <t>Bahrain</t>
  </si>
  <si>
    <t>From 30% to 40%</t>
  </si>
  <si>
    <t>Information policy</t>
  </si>
  <si>
    <t>Special Program for women</t>
  </si>
  <si>
    <t>Bahamas, The</t>
  </si>
  <si>
    <t>From 40% to 50%</t>
  </si>
  <si>
    <t>Macroeconomic policy</t>
  </si>
  <si>
    <t>Livelihoods</t>
  </si>
  <si>
    <t>Bosnia and Herzegovina</t>
  </si>
  <si>
    <t>Above 50%</t>
  </si>
  <si>
    <t>Monetary policy</t>
  </si>
  <si>
    <t>Water storage</t>
  </si>
  <si>
    <t>Belarus</t>
  </si>
  <si>
    <t>Population policy</t>
  </si>
  <si>
    <t>ICT and information dissemination</t>
  </si>
  <si>
    <t>Belize</t>
  </si>
  <si>
    <t>Private policy</t>
  </si>
  <si>
    <t>Bolivia</t>
  </si>
  <si>
    <t>Public policy</t>
  </si>
  <si>
    <t>Brazil</t>
  </si>
  <si>
    <t>Science policy</t>
  </si>
  <si>
    <t>Barbados</t>
  </si>
  <si>
    <t>Social policy</t>
  </si>
  <si>
    <t>Bhutan</t>
  </si>
  <si>
    <t>3- relevant information is generated and disseminated to all identified stakeholders on timely basis</t>
  </si>
  <si>
    <t>Transportation policy</t>
  </si>
  <si>
    <t>Botswana</t>
  </si>
  <si>
    <t>describe</t>
  </si>
  <si>
    <t>Urban policy</t>
  </si>
  <si>
    <t>Central African Republic</t>
  </si>
  <si>
    <t>2- the existence of some challenge in any of the three aspects of the indicator</t>
  </si>
  <si>
    <t>Water policy</t>
  </si>
  <si>
    <t>Chile</t>
  </si>
  <si>
    <t>Other policy</t>
  </si>
  <si>
    <t>China, People's Republic of</t>
  </si>
  <si>
    <t>1- generated information is irrelevant and neither the stakeholders reached nor the timeframe managed were achieved</t>
  </si>
  <si>
    <t>Cote d'Ivoire</t>
  </si>
  <si>
    <t>Cameroon</t>
  </si>
  <si>
    <t>Congo, Dem. Rep. of</t>
  </si>
  <si>
    <t>Congo, Republic of</t>
  </si>
  <si>
    <t>Cook Islands</t>
  </si>
  <si>
    <t>Colombia</t>
  </si>
  <si>
    <t>Comoros</t>
  </si>
  <si>
    <t>Cape Verde</t>
  </si>
  <si>
    <t>Costa Rica</t>
  </si>
  <si>
    <t>Cuba</t>
  </si>
  <si>
    <t>Micronesia, Fed. States of</t>
  </si>
  <si>
    <t>Gabon</t>
  </si>
  <si>
    <t>Gambia, The</t>
  </si>
  <si>
    <t>Guinea-Bissau</t>
  </si>
  <si>
    <t>Equatorial Guinea</t>
  </si>
  <si>
    <t>Croatia</t>
  </si>
  <si>
    <t>Iran, Islamic Republic of</t>
  </si>
  <si>
    <t>Kyrgyz Republic</t>
  </si>
  <si>
    <t>Cambodia</t>
  </si>
  <si>
    <t>Korea, Republic of</t>
  </si>
  <si>
    <t>Lao People's Democratic Republic</t>
  </si>
  <si>
    <t>Libya</t>
  </si>
  <si>
    <t>Moldova</t>
  </si>
  <si>
    <t>Macedonia, former Yugoslav Republic of</t>
  </si>
  <si>
    <t>Niue</t>
  </si>
  <si>
    <t>Korea, Dem. People's Rep. of</t>
  </si>
  <si>
    <t>Slovak Republic</t>
  </si>
  <si>
    <t>Chad</t>
  </si>
  <si>
    <t>Tanzania</t>
  </si>
  <si>
    <t>Venezuela</t>
  </si>
  <si>
    <t>Vietnam</t>
  </si>
  <si>
    <t>Yemen, Republic of</t>
  </si>
  <si>
    <t xml:space="preserve"> Fund Outcome Indicator Units</t>
  </si>
  <si>
    <r>
      <rPr>
        <b/>
        <sz val="10"/>
        <color indexed="8"/>
        <rFont val="Microsoft Sans Serif"/>
        <family val="2"/>
      </rPr>
      <t xml:space="preserve">1. </t>
    </r>
    <r>
      <rPr>
        <sz val="10"/>
        <color indexed="8"/>
        <rFont val="Microsoft Sans Serif"/>
        <family val="2"/>
      </rPr>
      <t xml:space="preserve">Generation of relevant data, Stakeholders, and Timeliness 
</t>
    </r>
    <r>
      <rPr>
        <b/>
        <sz val="10"/>
        <color indexed="8"/>
        <rFont val="Microsoft Sans Serif"/>
        <family val="2"/>
      </rPr>
      <t>2.1.</t>
    </r>
    <r>
      <rPr>
        <sz val="10"/>
        <color indexed="8"/>
        <rFont val="Microsoft Sans Serif"/>
        <family val="2"/>
      </rPr>
      <t xml:space="preserve"> Include both qualitative and quantitative measures of capacity level within targeted institutions
</t>
    </r>
    <r>
      <rPr>
        <b/>
        <sz val="10"/>
        <color indexed="8"/>
        <rFont val="Microsoft Sans Serif"/>
        <family val="2"/>
      </rPr>
      <t xml:space="preserve">2.2. </t>
    </r>
    <r>
      <rPr>
        <sz val="10"/>
        <color indexed="8"/>
        <rFont val="Microsoft Sans Serif"/>
        <family val="2"/>
      </rPr>
      <t xml:space="preserve">Number (men and women and other vulnerable groups)
</t>
    </r>
    <r>
      <rPr>
        <b/>
        <sz val="10"/>
        <color indexed="8"/>
        <rFont val="Microsoft Sans Serif"/>
        <family val="2"/>
      </rPr>
      <t>3.1.</t>
    </r>
    <r>
      <rPr>
        <sz val="10"/>
        <color indexed="8"/>
        <rFont val="Microsoft Sans Serif"/>
        <family val="2"/>
      </rPr>
      <t xml:space="preserve"> Use scale from 1 to 5: 5: Fully aware 4: Mostly aware 3: Partially aware 2: Partially not aware 1: Aware of neither predicted adverse impacts of climate change nor of appropriate responses
</t>
    </r>
    <r>
      <rPr>
        <b/>
        <sz val="10"/>
        <color indexed="8"/>
        <rFont val="Microsoft Sans Serif"/>
        <family val="2"/>
      </rPr>
      <t xml:space="preserve">3.2. </t>
    </r>
    <r>
      <rPr>
        <sz val="10"/>
        <color indexed="8"/>
        <rFont val="Microsoft Sans Serif"/>
        <family val="2"/>
      </rPr>
      <t xml:space="preserve">Use scale from 1 to 5:  5: All 4: Almost all 3: Half 2: Some 1: None
</t>
    </r>
    <r>
      <rPr>
        <b/>
        <sz val="10"/>
        <color indexed="8"/>
        <rFont val="Microsoft Sans Serif"/>
        <family val="2"/>
      </rPr>
      <t>4.1.</t>
    </r>
    <r>
      <rPr>
        <sz val="10"/>
        <color indexed="8"/>
        <rFont val="Microsoft Sans Serif"/>
        <family val="2"/>
      </rPr>
      <t xml:space="preserve"> Summarize in an overall scale (1-5): 5: Highly responsive (All defined elements ) 4: Mostly responsive (Most defined elements) 3: Moderately responsive (Some defined elements) 2: Partially responsive (Lacks most elements) 1: Non responsive (Lacks all elements )                                                                                                                                                                                                                    </t>
    </r>
    <r>
      <rPr>
        <b/>
        <sz val="10"/>
        <color indexed="8"/>
        <rFont val="Microsoft Sans Serif"/>
        <family val="2"/>
      </rPr>
      <t>4.2.</t>
    </r>
    <r>
      <rPr>
        <sz val="10"/>
        <color indexed="8"/>
        <rFont val="Microsoft Sans Serif"/>
        <family val="2"/>
      </rPr>
      <t xml:space="preserve">  Summarize in an overall scale (1-5):  5: Fully improved 4: Mostly Improved 3: Moderately improved 2: Somewhat improved
1: Not improved                                                                                                                                                                                                                           </t>
    </r>
    <r>
      <rPr>
        <b/>
        <sz val="10"/>
        <color indexed="8"/>
        <rFont val="Microsoft Sans Serif"/>
        <family val="2"/>
      </rPr>
      <t>5.</t>
    </r>
    <r>
      <rPr>
        <sz val="10"/>
        <color indexed="8"/>
        <rFont val="Microsoft Sans Serif"/>
        <family val="2"/>
      </rPr>
      <t xml:space="preserve">  Depends on the targeted natural asset: 
</t>
    </r>
    <r>
      <rPr>
        <i/>
        <sz val="10"/>
        <color indexed="8"/>
        <rFont val="Microsoft Sans Serif"/>
        <family val="2"/>
      </rPr>
      <t>Biological (species):</t>
    </r>
    <r>
      <rPr>
        <sz val="10"/>
        <color indexed="8"/>
        <rFont val="Microsoft Sans Serif"/>
        <family val="2"/>
      </rPr>
      <t xml:space="preserve"> measure through changes in population numbers (dynamics, structure, etc.)
</t>
    </r>
    <r>
      <rPr>
        <i/>
        <sz val="10"/>
        <color indexed="8"/>
        <rFont val="Microsoft Sans Serif"/>
        <family val="2"/>
      </rPr>
      <t xml:space="preserve">Land: </t>
    </r>
    <r>
      <rPr>
        <sz val="10"/>
        <color indexed="8"/>
        <rFont val="Microsoft Sans Serif"/>
        <family val="2"/>
      </rPr>
      <t xml:space="preserve">measure changes in hectares. Baseline data will be necessary to estimate the change. Supporting indicators baseline and target (as well as contextual information) are needed such as the following: Farmers adopting recommended technologies, Ha. of land improved, Average deforestation rate Etc.
Use scale from 1 to 5.  5: Very effective (All elements are present) 4: Effective (Most elements are present) 3: Moderately effective (Some elements are present) 2: Partially effective (Most elements are not present) 1: Ineffective (No elements are present)
</t>
    </r>
    <r>
      <rPr>
        <b/>
        <sz val="10"/>
        <color indexed="8"/>
        <rFont val="Microsoft Sans Serif"/>
        <family val="2"/>
      </rPr>
      <t>6.1.</t>
    </r>
    <r>
      <rPr>
        <sz val="10"/>
        <color indexed="8"/>
        <rFont val="Microsoft Sans Serif"/>
        <family val="2"/>
      </rPr>
      <t xml:space="preserve">  Summarize in an overall scale (1-5):  5: Very high improvement 4: High improvement 3: Moderate improvement 2: Limited improvement 1: No improvement                                                                                                                                                                                                                                                         </t>
    </r>
    <r>
      <rPr>
        <b/>
        <sz val="10"/>
        <color indexed="8"/>
        <rFont val="Microsoft Sans Serif"/>
        <family val="2"/>
      </rPr>
      <t xml:space="preserve">6.2. </t>
    </r>
    <r>
      <rPr>
        <sz val="10"/>
        <color indexed="8"/>
        <rFont val="Microsoft Sans Serif"/>
        <family val="2"/>
      </rPr>
      <t xml:space="preserve"> Household income by source of livelihood in project area (USD) prior and post project intervention                                                                                                                                                                                                                                                      </t>
    </r>
    <r>
      <rPr>
        <b/>
        <sz val="10"/>
        <color indexed="8"/>
        <rFont val="Microsoft Sans Serif"/>
        <family val="2"/>
      </rPr>
      <t>7.</t>
    </r>
    <r>
      <rPr>
        <sz val="10"/>
        <color indexed="8"/>
        <rFont val="Microsoft Sans Serif"/>
        <family val="2"/>
      </rPr>
      <t xml:space="preserve"> Summarize in an overall scale (1-5).  5: All (Fully integrated) 4: Most 3: Some 2: Most not integrated 1: None</t>
    </r>
  </si>
  <si>
    <t>Fund Output Indicator Units</t>
  </si>
  <si>
    <r>
      <rPr>
        <b/>
        <sz val="10"/>
        <color indexed="8"/>
        <rFont val="Microsoft Sans Serif"/>
        <family val="2"/>
      </rPr>
      <t>1.1.</t>
    </r>
    <r>
      <rPr>
        <sz val="10"/>
        <color indexed="8"/>
        <rFont val="Microsoft Sans Serif"/>
        <family val="2"/>
      </rPr>
      <t xml:space="preserve">  Number, sector(s) and level(s) of projects or interventions in separate fields of monitoring plan                                                                                  </t>
    </r>
    <r>
      <rPr>
        <b/>
        <sz val="10"/>
        <color indexed="8"/>
        <rFont val="Microsoft Sans Serif"/>
        <family val="2"/>
      </rPr>
      <t xml:space="preserve">1.2. </t>
    </r>
    <r>
      <rPr>
        <sz val="10"/>
        <color indexed="8"/>
        <rFont val="Microsoft Sans Serif"/>
        <family val="2"/>
      </rPr>
      <t xml:space="preserve">Number
</t>
    </r>
    <r>
      <rPr>
        <b/>
        <sz val="10"/>
        <color indexed="8"/>
        <rFont val="Microsoft Sans Serif"/>
        <family val="2"/>
      </rPr>
      <t>2.1.1.</t>
    </r>
    <r>
      <rPr>
        <sz val="10"/>
        <color indexed="8"/>
        <rFont val="Microsoft Sans Serif"/>
        <family val="2"/>
      </rPr>
      <t xml:space="preserve"> Number of staff (male/female) of targeted institutions: a. Obtain baseline information: total number of staff from targeted institutions b. Define target
</t>
    </r>
    <r>
      <rPr>
        <b/>
        <sz val="10"/>
        <color indexed="8"/>
        <rFont val="Microsoft Sans Serif"/>
        <family val="2"/>
      </rPr>
      <t>2.1.2.</t>
    </r>
    <r>
      <rPr>
        <sz val="10"/>
        <color indexed="8"/>
        <rFont val="Microsoft Sans Serif"/>
        <family val="2"/>
      </rPr>
      <t xml:space="preserve"> Number of staff (male/female) of targeted institutions: a. Obtain baseline information: total number of staff from targeted institutions b. Define target: needs to be defined by project proponents
</t>
    </r>
    <r>
      <rPr>
        <b/>
        <sz val="10"/>
        <color indexed="8"/>
        <rFont val="Microsoft Sans Serif"/>
        <family val="2"/>
      </rPr>
      <t xml:space="preserve">2.2.1. </t>
    </r>
    <r>
      <rPr>
        <i/>
        <sz val="10"/>
        <color indexed="8"/>
        <rFont val="Microsoft Sans Serif"/>
        <family val="2"/>
      </rPr>
      <t>Quantitative:</t>
    </r>
    <r>
      <rPr>
        <sz val="10"/>
        <color indexed="8"/>
        <rFont val="Microsoft Sans Serif"/>
        <family val="2"/>
      </rPr>
      <t xml:space="preserve"> Percentage (includes women – and other vulnerable groups – and men).
</t>
    </r>
    <r>
      <rPr>
        <i/>
        <sz val="10"/>
        <color indexed="8"/>
        <rFont val="Microsoft Sans Serif"/>
        <family val="2"/>
      </rPr>
      <t>Qualitative:</t>
    </r>
    <r>
      <rPr>
        <sz val="10"/>
        <color indexed="8"/>
        <rFont val="Microsoft Sans Serif"/>
        <family val="2"/>
      </rPr>
      <t xml:space="preserve"> Adequacy: include direct analysis of major areas; adequacy/effectiveness of systems or analysis of perceptions of populations and institutions.</t>
    </r>
    <r>
      <rPr>
        <b/>
        <sz val="10"/>
        <color indexed="8"/>
        <rFont val="Microsoft Sans Serif"/>
        <family val="2"/>
      </rPr>
      <t xml:space="preserve">
2.2.2.</t>
    </r>
    <r>
      <rPr>
        <sz val="10"/>
        <color indexed="8"/>
        <rFont val="Microsoft Sans Serif"/>
        <family val="2"/>
      </rPr>
      <t xml:space="preserve"> Number (broken down by gender and, if possible, by vulnerable groups defined in the area of intervention) of people                                                                                                        </t>
    </r>
    <r>
      <rPr>
        <b/>
        <sz val="10"/>
        <color indexed="8"/>
        <rFont val="Microsoft Sans Serif"/>
        <family val="2"/>
      </rPr>
      <t xml:space="preserve">3.1. </t>
    </r>
    <r>
      <rPr>
        <sz val="10"/>
        <color indexed="8"/>
        <rFont val="Microsoft Sans Serif"/>
        <family val="2"/>
      </rPr>
      <t xml:space="preserve">Number and type (in separate columns) at local level.                                                                                                                                    </t>
    </r>
    <r>
      <rPr>
        <b/>
        <sz val="10"/>
        <color indexed="8"/>
        <rFont val="Microsoft Sans Serif"/>
        <family val="2"/>
      </rPr>
      <t xml:space="preserve">3.2. </t>
    </r>
    <r>
      <rPr>
        <sz val="10"/>
        <color indexed="8"/>
        <rFont val="Microsoft Sans Serif"/>
        <family val="2"/>
      </rPr>
      <t xml:space="preserve">Number                                                                                                                                                                                                                                     </t>
    </r>
    <r>
      <rPr>
        <b/>
        <sz val="10"/>
        <color indexed="8"/>
        <rFont val="Microsoft Sans Serif"/>
        <family val="2"/>
      </rPr>
      <t>4.1.</t>
    </r>
    <r>
      <rPr>
        <sz val="10"/>
        <color indexed="8"/>
        <rFont val="Microsoft Sans Serif"/>
        <family val="2"/>
      </rPr>
      <t xml:space="preserve"> Number and type                                                                                                                                                                                                               </t>
    </r>
    <r>
      <rPr>
        <b/>
        <sz val="10"/>
        <color indexed="8"/>
        <rFont val="Microsoft Sans Serif"/>
        <family val="2"/>
      </rPr>
      <t xml:space="preserve">4. 2. </t>
    </r>
    <r>
      <rPr>
        <sz val="10"/>
        <color indexed="8"/>
        <rFont val="Microsoft Sans Serif"/>
        <family val="2"/>
      </rPr>
      <t xml:space="preserve"> Number and type (entered in separate columns)                                                                                                                                                     </t>
    </r>
    <r>
      <rPr>
        <b/>
        <sz val="10"/>
        <color indexed="8"/>
        <rFont val="Microsoft Sans Serif"/>
        <family val="2"/>
      </rPr>
      <t>5.</t>
    </r>
    <r>
      <rPr>
        <sz val="10"/>
        <color indexed="8"/>
        <rFont val="Microsoft Sans Serif"/>
        <family val="2"/>
      </rPr>
      <t xml:space="preserve">  Number of interventions by type of natural asset and intervention                                                                                                                    </t>
    </r>
    <r>
      <rPr>
        <b/>
        <sz val="10"/>
        <color indexed="8"/>
        <rFont val="Microsoft Sans Serif"/>
        <family val="2"/>
      </rPr>
      <t>6.1.</t>
    </r>
    <r>
      <rPr>
        <sz val="10"/>
        <color indexed="8"/>
        <rFont val="Microsoft Sans Serif"/>
        <family val="2"/>
      </rPr>
      <t xml:space="preserve">  Number and type (in separate columns of monitoring plan)                                                                                                                                                                                                                                                    </t>
    </r>
    <r>
      <rPr>
        <b/>
        <sz val="10"/>
        <color indexed="8"/>
        <rFont val="Microsoft Sans Serif"/>
        <family val="2"/>
      </rPr>
      <t xml:space="preserve">6.2. </t>
    </r>
    <r>
      <rPr>
        <sz val="10"/>
        <color indexed="8"/>
        <rFont val="Microsoft Sans Serif"/>
        <family val="2"/>
      </rPr>
      <t xml:space="preserve">Income sources per household; description of income source and number of households.                                                                                                                                                                                                                                                     </t>
    </r>
    <r>
      <rPr>
        <b/>
        <sz val="10"/>
        <color indexed="8"/>
        <rFont val="Microsoft Sans Serif"/>
        <family val="2"/>
      </rPr>
      <t xml:space="preserve">7.1. </t>
    </r>
    <r>
      <rPr>
        <sz val="10"/>
        <color indexed="8"/>
        <rFont val="Microsoft Sans Serif"/>
        <family val="2"/>
      </rPr>
      <t xml:space="preserve"> Number/Sector                                                                                                                                                                                                                                                   </t>
    </r>
    <r>
      <rPr>
        <b/>
        <sz val="10"/>
        <color indexed="8"/>
        <rFont val="Microsoft Sans Serif"/>
        <family val="2"/>
      </rPr>
      <t xml:space="preserve">7.2. </t>
    </r>
    <r>
      <rPr>
        <sz val="10"/>
        <color indexed="8"/>
        <rFont val="Microsoft Sans Serif"/>
        <family val="2"/>
      </rPr>
      <t>Number; Effectiveness (see previous indicator) through enforcement level.</t>
    </r>
  </si>
  <si>
    <t>N/A</t>
  </si>
  <si>
    <t>Revaluation of the Colombian Peso</t>
  </si>
  <si>
    <t>Low</t>
  </si>
  <si>
    <t>Medium</t>
  </si>
  <si>
    <t>Lack of territorial capacity to implement technical activities</t>
  </si>
  <si>
    <t>Scientific and technical information on climate change in the border region is incomplete</t>
  </si>
  <si>
    <t>Lack of coordination between different entities (regional, territorial and national governments)</t>
  </si>
  <si>
    <t>Output 1.1.1. One study per watershed produced on traditional and local practices, promoting resilience to climate change and variability in the targeted binational watersheds, with community participation and particular attention to ancestral and native plant and tree species that can improve dietary diversity and are resilient to climate change</t>
  </si>
  <si>
    <t>Output 1.2.2. Dialogues, fairs and exchanges involving 120 communities, leaders and community members on food security, nutrition and healthy living habits, considering climate threats, with special focus on diversifying diets and increasing incomes from the production and sale of native species and products. Equitable participation of men and women will be promoted</t>
  </si>
  <si>
    <t>Output 2.1.1. Studies at the binational watershed level produced on: 1) water provision considering climate threats; 2) ecosystem vulnerability in the face of climate change and variability and extreme events; and 3) food security and nutrition in vulnerable communities</t>
  </si>
  <si>
    <t>Output 2.2.2. Approximately 120 leaders and community members trained in Emergency Preparedness and Response and understanding and planning for climate threats</t>
  </si>
  <si>
    <t>Output 3.1.2. Effective adaptation measures designed and implemented incorporating participatory approaches, traditional and local knowledge and tested techniques to recover of degraded ecosystems in 120 communities</t>
  </si>
  <si>
    <t>Output 3.1.3. Community water harvesting, storage and management measures introduced</t>
  </si>
  <si>
    <t>Output 3.1.5. Native species reintroduced to diversify production and consumption and for commercialization, including introduction of organic and agro-ecological crop production practices and ocean species</t>
  </si>
  <si>
    <t>Output 3.2.1. Soil management activities implemented, including agro-forestry and native nitrogen-fixing species</t>
  </si>
  <si>
    <t>Output 3.2.2. Conservation and recovery of 3,000 ha of forest ecosystems and 2,000 ha of mangroves threatened by climate change through tree planting and forest management actions, at the micro-watershed level, with species that are native and resistant to climate variability, in line with national plans</t>
  </si>
  <si>
    <t>Afro and Awá communties’ vulnerability reduced, with increased capacities to confront climate variability</t>
  </si>
  <si>
    <t>Dietary diversity score</t>
  </si>
  <si>
    <t>Four items in household diet</t>
  </si>
  <si>
    <t>Increased dietary diversity to seven items in household diet</t>
  </si>
  <si>
    <t>Binational capacity strengthening score</t>
  </si>
  <si>
    <t>Climate risks related to FSN are not articulated in local plans</t>
  </si>
  <si>
    <t>Institutions strengthened to incorporate adaptation and risk reduction measures in plans</t>
  </si>
  <si>
    <t>Outcome 1.1 Ancestral knowledge and practices recovered in support of adaptation and food security</t>
  </si>
  <si>
    <t>Ancestral knowledge is being lost and not used in adaptation or development planning or implementation</t>
  </si>
  <si>
    <t>By project end, ancestral knowledge and practices will be included in the design of adaptation measures and local planning</t>
  </si>
  <si>
    <t>Output 1.1.1 Number of studies on traditional and native species</t>
  </si>
  <si>
    <t>Number of studies on traditional and native species</t>
  </si>
  <si>
    <t>Two watershed-level studies produced on 1) tree and plant species resilient to climate change and variability in the binational watersheds; and 2) ancestral and native species that can improve dietary diversity and are resilient to climate change and variability</t>
  </si>
  <si>
    <t>Output 1.1.2 Number of studies on marketing traditional and native species</t>
  </si>
  <si>
    <t>Limited knowledge on market opportunities for native species</t>
  </si>
  <si>
    <t>Three feasibility analyses of potential marketing of native species with community participation</t>
  </si>
  <si>
    <t>Output 1.1.3 Number of events to disseminate information</t>
  </si>
  <si>
    <t>No previous events to raise awareness and no existing use of traditional knowledge for adaptation and food security in the border region</t>
  </si>
  <si>
    <t>At least 10 workshops and cultural events organized to share and disseminate study results with 120 Afro and indigenous communities, leaders and decision makers, in local languages.
There is an equitable participation of men and women</t>
  </si>
  <si>
    <t>Outcome 1.2 Traditional knowledge on climate change and adaptation generated, disseminated and integrated into adaptation and development territorial planning processes</t>
  </si>
  <si>
    <t>Traditional knowledge not used in adaptation or food security planning or activity implementation</t>
  </si>
  <si>
    <t>By project end, ethnic communities receive support in integrating climate-related ancestral knowledge into Life Plans and Safeguard Plans</t>
  </si>
  <si>
    <t>Output 1.2.1 Number of communities and leaders trained</t>
  </si>
  <si>
    <t>Output 1.2.1 Number of women trained</t>
  </si>
  <si>
    <t>Limited awareness of climate change threats and impacts on gender</t>
  </si>
  <si>
    <t>By project end, leaders and community members in 120 communities trained in climate change threats, using culturally and gender-sensitive methods.
There is an equitable participation of men and women</t>
  </si>
  <si>
    <t>Output 1.2.2 Number of communities and leaders trained</t>
  </si>
  <si>
    <t>Output 1.2.2 Number of women trained</t>
  </si>
  <si>
    <t>Limited awareness of food security, dietary diversity and diversifying livelihoods</t>
  </si>
  <si>
    <t>By project end, 120 communities trained.
There is an equitable participation of men and women</t>
  </si>
  <si>
    <t>Output 1.2.3 Number of learning platforms</t>
  </si>
  <si>
    <t>Lack of information and learning sharing in binational watersheds</t>
  </si>
  <si>
    <t>By project end, one binational learning platform in place and used by communities and local authorities</t>
  </si>
  <si>
    <t>Output 1.2.4 Number climate risk reduction and management best practices</t>
  </si>
  <si>
    <t>Lack of information on best practices in risk reduction and management in border region</t>
  </si>
  <si>
    <t>By project end, twelve best practices compiled from each binational watershed on risk reduction and management</t>
  </si>
  <si>
    <t>Output 1.2.4 Number climate risk reduction and management best practice sharing events</t>
  </si>
  <si>
    <t>Lack of spaces to share knowledge on risks</t>
  </si>
  <si>
    <t>By project end, one knowledge sharing event per watershed on risk reduction and management</t>
  </si>
  <si>
    <t>Outcome 2.1 Scientific studies tailored to binational contexts, considering traditional knowledge and community priorities</t>
  </si>
  <si>
    <t>Limited scientific climate information accessible for Afro and Awá communities and decision-makers</t>
  </si>
  <si>
    <t>By project end, 120 communities will have access to scientific climate risk information at the micro-watershed level</t>
  </si>
  <si>
    <t>Output 2.1.1 Number of scientific studies</t>
  </si>
  <si>
    <t>No knowledge of water provision and ecosystem threats due to climate change</t>
  </si>
  <si>
    <t>By project end, at least one study on each of the following: 1) water provision and climate risks in two binational watersheds; and 2) ecosystem vulnerability due to climate change and variability and extreme events</t>
  </si>
  <si>
    <t>Outcome 2.2 Disaster preparedness score</t>
  </si>
  <si>
    <t>Limited disaster preparedness and response mechanisms</t>
  </si>
  <si>
    <t>Disaster preparedness score equal to or greater than 7, indicating local government capacity in disaster preparedness ad food security information with WFP support</t>
  </si>
  <si>
    <t>Ouput 2.2.1 Number of early warning systems</t>
  </si>
  <si>
    <t>Ouput 2.2.1 Number of climate information products/services provided for decision making</t>
  </si>
  <si>
    <t>No Afro or Awá directed early warning systems or climate services for agro and hydro-climatic data</t>
  </si>
  <si>
    <t>By project end, at least one EWS in place covering all targeted communities with at least 20 nodes at community level, and territorial organizations able to take appropriate response actions following protocols</t>
  </si>
  <si>
    <t>Output 2.2.2 Number of EPR training</t>
  </si>
  <si>
    <t>Limited Afro and Awá capacity to prepare or respond to emergencies</t>
  </si>
  <si>
    <t>By project end, at least five training conducted targeting 120 leaders.
Training of community members include equitable percentage of men and women</t>
  </si>
  <si>
    <t>Outcome 3.1 Percentage of households and communities having more secure access to livelihood assets</t>
  </si>
  <si>
    <t>Limited adaptive capacity in Afro and Awá binational watershed communities</t>
  </si>
  <si>
    <t>By project end, 100 percent of targeted communities in the binational watersheds have created assets which reduce risk to climate change</t>
  </si>
  <si>
    <t>Output 3.1.1. No of methodologies developed to integrate scientific and traditional knowledge</t>
  </si>
  <si>
    <t>No methodology established</t>
  </si>
  <si>
    <t>By project end, participatory approaches enables communities to incorporate both scientific both scientific and traditional knowledge to reduce climate risks</t>
  </si>
  <si>
    <t>Ouput 3.1.2 No. of natural resource assets created, maintained or improved to withstand conditions resulting from climate variability</t>
  </si>
  <si>
    <t>Adaptation measures not customized to local context</t>
  </si>
  <si>
    <t>By the end of the project, created assets support the sustainable recovery of degraded ecosystems.
Target to be developed with baseline information</t>
  </si>
  <si>
    <t>Output 3.1.2 Time saved due to adaptation measures for women and men</t>
  </si>
  <si>
    <t>Men and Women spend excessive time gathering water, fuelwood, etc.</t>
  </si>
  <si>
    <t>Ouput 3.1.2 Number of community based adaptation plans</t>
  </si>
  <si>
    <t>Communities in the area of intervention do not have adaptation plans</t>
  </si>
  <si>
    <t>120 community-based adaptation plans</t>
  </si>
  <si>
    <t>Output 3.1.3 Number of communities with improved access to water for agriculture and consumption</t>
  </si>
  <si>
    <t>Limited community access to water resources</t>
  </si>
  <si>
    <t>By the end of the project, up to 120 communities adopt water management measures according to community plans</t>
  </si>
  <si>
    <t>Output 3.1.3 Number of people with improved access to drinking water</t>
  </si>
  <si>
    <t>Water is not purified and especially children’s nutrition is affected by unclean water</t>
  </si>
  <si>
    <t>Up to 120 communities, clean drinking water is made available</t>
  </si>
  <si>
    <t>Output 3.1.4 Number of cost-benefit analyses</t>
  </si>
  <si>
    <t>Little research completed on the cost or benefits of proposed adaptive measures</t>
  </si>
  <si>
    <t>By the end of the project, cost-benefit analyses implemented for each adaptation measure, on a watershed level</t>
  </si>
  <si>
    <t>Output 3.1.5 Number of communities that reintroduced climate resilient native species</t>
  </si>
  <si>
    <t>Low levels of utilization and protection for native species</t>
  </si>
  <si>
    <t>By the end of the project, 120 communities increased land area dedicated to the cultivation of native crops</t>
  </si>
  <si>
    <t>Output 3.1.5 Type of income sources for households generated under climate change scenario</t>
  </si>
  <si>
    <t>Targeted households develop one alternate income source</t>
  </si>
  <si>
    <t>Communities do not market native species</t>
  </si>
  <si>
    <t>At least 10 percent increase in household monetary incomes through introduced adaptation measures</t>
  </si>
  <si>
    <t>Outcome 3.2 Number of natural assets implemented</t>
  </si>
  <si>
    <t>Limited number of natural assets in place to withstand or adapt to climate change events</t>
  </si>
  <si>
    <t>Activities implemented according to community plans</t>
  </si>
  <si>
    <t>Output 3.2.1 Number of ha</t>
  </si>
  <si>
    <t>Output 3.2.2 Number of ha</t>
  </si>
  <si>
    <t>Limited soil management activities</t>
  </si>
  <si>
    <t>At least 3,000 ha degraded land recovered using agro-forestry and nitrogen fixing species</t>
  </si>
  <si>
    <t>Lack of effective protection of native forests and mangrove populations</t>
  </si>
  <si>
    <t>At least 3,000 ha of forest and 2,000 ha of mangroves protected and recovered</t>
  </si>
  <si>
    <t>Project Execution costs</t>
  </si>
  <si>
    <t>Mira-Mataje and Guaitara-Carchi watersheds;
Colombia: municipalities of Tumaco, Barbacoas and Ricaurte (department of Nariño) and municipalities of Valle del Guamez, San Miguel and Puerto Asís (department of Putumayo).
Ecuador: provincies of Esmeraldas, Carchi, Imbabura and Sucumbíos.</t>
  </si>
  <si>
    <t>In Colombia and Ecuador, new governments provided political support to the project. WFP and the project coordinator liaised with government officials to explain the project and anticipated outcomes. In addition, project coordination among stakeholders at national (Ministries of Environment and Agriculture), departmental and local levels (local governments, local environmental corporations, Afro and Awá organizations) have been carried out.</t>
  </si>
  <si>
    <t xml:space="preserve">In both countries, technical organizations and institutions (Corponariño, CIAT, CIIFEN, IDEAM) will actively participate in the technical advisory committees, in order to provide specialized assistance and technical capacity as required. </t>
  </si>
  <si>
    <t>Climate risk assessment and studies on water provision in the binational watershed will generate updated information to complement the already existing secondary data recollected in collaboration with IDEAM  (Institute of Hydrology, Meteorology and Environmental Studies in Colombia) and IEE (Ecuatorian Spatial Institute).</t>
  </si>
  <si>
    <t>Medium/High</t>
  </si>
  <si>
    <t xml:space="preserve">Studies in the binational watersheds carried out and results shared with communities and key stakeholders at binational, national and local level </t>
  </si>
  <si>
    <t xml:space="preserve">Study carried out and results shared with communities and key stakeholders at binational, national and local level </t>
  </si>
  <si>
    <t>Workshops, dialogues and meetings to share project's outputs and procedures</t>
  </si>
  <si>
    <r>
      <rPr>
        <sz val="11"/>
        <rFont val="Times New Roman"/>
        <family val="1"/>
      </rPr>
      <t>45</t>
    </r>
    <r>
      <rPr>
        <sz val="11"/>
        <color indexed="8"/>
        <rFont val="Times New Roman"/>
        <family val="1"/>
      </rPr>
      <t xml:space="preserve"> leaders and community members trained </t>
    </r>
  </si>
  <si>
    <t>This year will be implemented in the last quarter of this year.</t>
  </si>
  <si>
    <t>Edufami platform implemented for the binational project</t>
  </si>
  <si>
    <t>This activity will be implemented in the last quarter of this year, once the studies results will be published.</t>
  </si>
  <si>
    <t>Baseline of Awá and Afro populations in the border region. Climate risk assessment, studies on water provision considering climate threats and ecosystem vulnerability in the face of climate change and extreme events in the Mira-Mataje and Guaitara-Carchi watersheds</t>
  </si>
  <si>
    <t xml:space="preserve">At binational level, baseline survey has been conducted with 1615 Awá and Afro households. Primary data on household general characteristics, socio-economic condition and income, food security and nutrition, housing access and conditions, climate change, gender and family violence was collected. In alignment with IPCC framework, studies will generate knowledge on climate risks and water provision in the Mira-Mataje and Guaitara-Carchi watersheds.  </t>
  </si>
  <si>
    <t>This activity will be implemented in year 2.</t>
  </si>
  <si>
    <t>This activity will be implemented from year 2.</t>
  </si>
  <si>
    <t>This activity will be implemented from year 3.</t>
  </si>
  <si>
    <t>This activity will be implemented in year 2 and 3.</t>
  </si>
  <si>
    <t>Ricardo Lozano</t>
  </si>
  <si>
    <t>Carlo Scaramella</t>
  </si>
  <si>
    <t>carlo.scaramella@wfp.org</t>
  </si>
  <si>
    <t>Mario Touchette</t>
  </si>
  <si>
    <t>Marcelo Mata Guerrero</t>
  </si>
  <si>
    <t>mario.touchette@wfp.org</t>
  </si>
  <si>
    <t>This activity will be implemented in the last quarter of this year.</t>
  </si>
  <si>
    <t>Communities vulnerability is rated high (in alignment with new IPCC framework, the project will measure climate risk instead of climate vulnerability)</t>
  </si>
  <si>
    <t>Community vulnerability is low to medium by the end of the project (in alignment with new IPCC framework, the project will measure climate risk instead of climate vulnerability)</t>
  </si>
  <si>
    <t xml:space="preserve">On the basis of the Nutrifami platform (WFP e-learning platform on nutrition and healthy lifestyle), new platforms on climate change (Climafami) and on gender (Equifami) have been developed with correlated contents.  Although these two platforms are not available for public users yet, contents have been validated with 23 Afro leaders and community members.
Climate change and gender contents have been complemented with training materials elaborated in the FORECCSA project.  </t>
  </si>
  <si>
    <t xml:space="preserve"> On the basis of the Nutrifami platform (WFP e-learning platform on nutrition and healthy lifestyle), new platforms on climate change (Climafami) and on gender (Equifami) have been developed with correlated contents.  The estimated progress is 30%</t>
  </si>
  <si>
    <t>At the date, 17 events were carried out to raise awareness on the nexus between climate change and food security and nutrition, as well as to share project's standards of operations and annual operationla plan. 
The estimated progress is 30%.</t>
  </si>
  <si>
    <t>Due to progress in outputs 1.2.1 and 1.2.3, the expected progress for the outcome is 20%.</t>
  </si>
  <si>
    <t xml:space="preserve"> Due to progress in outputs 1.1.1, 1.1.2 and 1.1.3, the estimated progress for the outcome is 25%.</t>
  </si>
  <si>
    <t>Due to progress in output 2.1.1, the estimated progress for the outcome is 20%.</t>
  </si>
  <si>
    <t>The Terms of Reference of these studies have been jointly elaborated with Ministries of Environments, Awá and Afro organizations. In both countries, teams of experts have been set up. Articulation and coordination will be promoted between the two teams, in alignment with the binational methodological framework elaborated by project staff. 
The estimated progress is 20%.</t>
  </si>
  <si>
    <t>The Terms of Reference of these studies have been jointly elaborated with Ministries of Environments, Awá and Afro organizations. In both countries, teams of experts have been set up. Articulation and coordination will be promoted between the two teams, in alignment with the binational methodological framework elaborated by project staff.  
The estimated progress is 20%.</t>
  </si>
  <si>
    <t>3rd May 2018- 3rd May 2019</t>
  </si>
  <si>
    <t>LAC/MIE/Food/2015/1</t>
  </si>
  <si>
    <t>WFP</t>
  </si>
  <si>
    <t>2: Physical asset (produced/improved/strenghtened)</t>
  </si>
  <si>
    <t>marcelo.mata@ambiente.gob.ec</t>
  </si>
  <si>
    <t>crecompas18.tumaco@gmail.com</t>
  </si>
  <si>
    <t>Juan Carlos Ángulo Vasquez</t>
  </si>
  <si>
    <t>Gregorio Rodriguez García</t>
  </si>
  <si>
    <t>inkalawa2015@gmail.com</t>
  </si>
  <si>
    <t>Rider Pay Nastacuaz</t>
  </si>
  <si>
    <t>rpnastacuas@gmail.com</t>
  </si>
  <si>
    <t>Enhancing dialogues and workshops with the participation of women and men, where women actively participated in the decision-making process, has been enabling a gender-sensitive project execution, thus contributing to the implementation of gender-sensitive adaptative and food security measures in the following years.</t>
  </si>
  <si>
    <t>MS</t>
  </si>
  <si>
    <t>fcae.ibarra@gmail.com</t>
  </si>
  <si>
    <t>Florencio Canticuz</t>
  </si>
  <si>
    <t>Inés Morales Lastra</t>
  </si>
  <si>
    <t>fedoca2001@yahoo.com</t>
  </si>
  <si>
    <t>1. Carry out security monitoring on a monthly basis, in coordination with UNDSS; 
2. Implement UNDSS MOSS standards of operations;
3. Close coordination and escort service with communities leaders in the implementation of project activities. 
4. Coordination with local authorities to ensure all actors are informed about the objectives of the project.</t>
  </si>
  <si>
    <t xml:space="preserve">A binational capacity streghtening strategy for Awá and Afro communities have been elaborated. In collaboration with key stakeholders at national and local level (Ministries of Environment, local governmrnts and universities), a diploma course on climate change, disaster risk management, food security and nutrition and gender has been carried out and it will also be implemented in the community education centres. At the date, 42 leaders and community members  have been trained. Equitable participation fo men and women have been promoted (21 women trained). </t>
  </si>
  <si>
    <t>n/a</t>
  </si>
  <si>
    <t xml:space="preserve">Feasibility studies to assess the potential for marketing native species at regional and departamental level are in progress in both countries to assess the potential for marketing native species. To generate comprehensive knowledge and complement the recollection of primary data, studies under outputs 1.1.1 and 1.1.2 will be carried out through a unique watershed study on traditional practices promoting resilience to climate change, with a special emphasis on native species and plants and their potential for marketing.  </t>
  </si>
  <si>
    <t>Impact</t>
  </si>
  <si>
    <t xml:space="preserve">A constant dialogue and sharing processes and activities with Afro and Awá populations were key factors for a joint project plannig at binational and national level. Participatory approaches and regular coordination meetings contributed to successfully implement the project and solve the above mentioned challenges. No major changes were undertaken.
</t>
  </si>
  <si>
    <t>To be measured at mid-term review</t>
  </si>
  <si>
    <t xml:space="preserve"> In collaboration with local governments and universities, a diploma course on climate change, food security and nutrition and gender has been carried out. This course will be replicated in the community education centres. To date, 42 Afro leaders and community members have been trained.</t>
  </si>
  <si>
    <t xml:space="preserve"> In collaboration with local governments and universities, a diploma course on climate change, food security and nutrition and gender has been carried out. This course will be replicated in the community education centres. To date, 21 Afro women have been trained.</t>
  </si>
  <si>
    <t>In alignment with the new IPCC framework, a binational climate risk assessment methodology has been developed, with a great emphasis on the nexus between climate change and food security and nutrition.
As the adverse effects of climate change are contributing to Awá and Afro food insecurity and malnutrition, FSN pillars have been included in the vulnerability and adaptive capacity formulas.
The estimated progress is 20%</t>
  </si>
  <si>
    <t>This activity will be implemented in the last quarter of this year, once the studies results are available, they will be published.</t>
  </si>
  <si>
    <t>July 2017</t>
  </si>
  <si>
    <t>January 2020</t>
  </si>
  <si>
    <t xml:space="preserve">Change in Awá leadership in Colombia leads to interests not aligned with project objectives, thus delaying its implementation. </t>
  </si>
  <si>
    <t>Re-emergence of violence in the  ​​project implementation area.</t>
  </si>
  <si>
    <t>RLozano@minambiente.gov.co</t>
  </si>
  <si>
    <t xml:space="preserve">1. Press clipping on the inception workshop;
2. Binational Annual operational Plan;
3. Executing Entities capacity strengthening strategy.
4. The climate risk methodology was elaborated and designed for the project baseline. In alignment with IPCC AR5 framework, food security, nutrition and gender were included in the climate risk formula as key variable to measure climate sensitivity. </t>
  </si>
  <si>
    <t>The project will make transactions in dollars when possible to avoid currency fluctuations. Colombian Peso is devaluating, with a positive impact on the budget. In addition, financial and expenditure monitoring is carried out on a monthly basis.</t>
  </si>
  <si>
    <t xml:space="preserve">As multilateral implementing entity (MIE), WFP has provided technical assistance and political support in finding innovative solutions to the implementation challenges that arised. </t>
  </si>
  <si>
    <t xml:space="preserve">Studies on traditional and local practices, promoting resilience to climate change, in the two binational watershed are in progress. Results will be shared with all key stakeholders at binational, national and local level. In addition, in colaboration with IDEAM (Institute of Hydrology, Meteorology and Environmental Studies) secondary information on ecosystem services and vegetation has been collected. These data have been updated with the analysis of free satelite images provided by the European spatial agency and the IEE (Ecuatorian spatial institute). </t>
  </si>
  <si>
    <t xml:space="preserve">Training workshops for the project baseline and meetings to share project's timeline, outputs, procedures and key documents (Annual operational operational plan, standards of operation and climate risk assessment methodology) have been carried out in both countries. To date, 17 workshops and meetings have been carried out.  Equitable participation of men and women have been promoted (155 community leaders and members participated in the events, out of which 72 women). </t>
  </si>
  <si>
    <t xml:space="preserve">A binational capacity streghtening strategy for Awá and Afro communities has been elaborated. In collaboration with key stakeholders at national and local level (Ministries of Environment, local governments and universities), a diploma course on climate change, disaster risk management, food security and nutrition and gender has been carried out and it will also be implemented in the community education centres. To date, 42 leaders and community members have been trained. Equitable participation of men and women has been promoted (21 women trained). </t>
  </si>
  <si>
    <t xml:space="preserve">On the basis of the Nutrifami platform (WFP e-learning platform on nutrition and healthy lifestyle), new platforms on climate change (Climafami) and on gender (Equifami) have been developed with correlated contents. Although these two platforms are not available for public users yet, contents have been validated with 23 Afro leaders and community members.
Climate change and gender contents have been complemented with training materials elaborated in the FORECCSA project.  </t>
  </si>
  <si>
    <t xml:space="preserve">Training workshops for the project baseline and meetings to share project's timeline, outputs, procedures and key documents (Annual operational operational plan, standards of operation and climate risk assessment methodology) have been carried out in both countries. At the date, 17 workshops and meetings have been carried out.  Equitable participation fo men and women have been promoted (155 community leaders and members participated in the events, out of which 72 women). </t>
  </si>
  <si>
    <t xml:space="preserve">Participatory approaches enhanced coordination and synergies among government ministries, local governments, Awá and Afro communities and enriched project process and outputs, respecting their cosmovision and cultural context.  This process implied broad and extensive consultations with Afro and Awá leaders and community members, thus causing some delays in the project roadmap.  
</t>
  </si>
  <si>
    <t xml:space="preserve">Conflict of interests within the Gran Familia Awá in Colombia affected the transparent and trusty dialogue between Awá and Afro populations and the project team, vital to the successful project implementation in the border territories. As the Gran Familia Awá has no legal personality neither in Colombia nor in Ecuador, conflict of interests was solved through a frank dialogue and negotiation process with Awá organizations that legally represent communities. Negotiations generated unplanned delays which are not expected to affect the final outcomes.
</t>
  </si>
  <si>
    <t>Financial information:  cumulative from project start to May 3rd, 2019</t>
  </si>
  <si>
    <t>Estimated cumulative total disbursement as of 3rd May 2019</t>
  </si>
  <si>
    <r>
      <t xml:space="preserve">ACTUAL CO-FINANCING </t>
    </r>
    <r>
      <rPr>
        <i/>
        <sz val="11"/>
        <rFont val="Times New Roman"/>
        <family val="1"/>
      </rPr>
      <t xml:space="preserve">(If the MTR or TE have not been undertaken this reporting period, DO NOT report on actual co-financing.) </t>
    </r>
  </si>
  <si>
    <t xml:space="preserve">1. Regular coordination meetings have been held with Awá organizations in Colombia and Ecuador to share and ensure understanding of project procedures, governance mechanisms, timeline and outputs. 
2. Promote capacity strenghtening actions to support Awa organizations in the management (financial and organisational) of the project as executing entities in both countries. A capacity strenghtening strategy was developed and is being implemented.
3. Standard Operating Procedures (SOPs) shared and explained to the Awa and Afro organisations at various coordination meetings to ensure understanding and compliance.                                                                                                                                                                                         4. In Ecuador, the FCAE (Awá organization) is willing to participate as executing entity in the project implementation.                                                                                                                                                          5. In Colombia, two out of three Awá organizations are willing to participate as executing entities in the project implementation.                                                      </t>
  </si>
  <si>
    <t>In the first year, project implementation made significant progress. For coordination activities, binational and national governance committees have been set up and the binational annual operational plan was approved. In relation to project activities, significant progress has been made in baseline primary data collection on climate change, food security and nutrition and gender at community level, as well as on collection of secondary information for baseline technical studies. In addition, a capacity strenghetening strategy for the executing entities has been elaborated. This strategy comprises technical, organizational, planning and resource management issues. First training workshops have been carried out.
Although, the project presents some difficulties, mainly due to coordination problems with some Awá organizations in Colombia that belong to the binational Gran Familia Awá, one of the executing entities. In particular, change in Awá leadership in Colombia led to interests not aligned with project objectives, thus delaying its implementation. Fortunately, the project team identified this issue on time and implemented transparent and efficient mitigation measures, in alignment with its principles and mandate.  
As next steps, it is crucial to provide assistance to executing entities in the capacity strengthening process, as well as speed up with the implementation of the remaining activities of year 1, to reduce delays and to ensure a timely and successful project implementation.</t>
  </si>
  <si>
    <t>Output 1.2.2. Dialogues, fairs and exchanges involving 120 communities, leaders and community members on food security, nutrition and healthy living habits, considering climate threats, with special focus on diversifying diets and increasing incomes from the production and sale of native species and products. Equitable participation and opportunities of men and women will be promoted.</t>
  </si>
  <si>
    <t>Output 1.2.4. Compilations and sharing of best practices on risk reduction and risk management actions at binational watershed level, considering ecosystem type and emphasizing traditional and local knowledge.</t>
  </si>
  <si>
    <t>Output 2.2.2. Approximately 120 leaders and community members trained in Emergency Preparedness and Response and understanding and planning for climate threats with a focus on gender</t>
  </si>
  <si>
    <t>Low to medium</t>
  </si>
  <si>
    <t>By establishing a binational cross-sectorial project implementation team, communication between different stakeholders has been facilitated and streamlined.
This risk is minimized through project coordination among stakeholders at national (MADS, MAE), departmental and local levels (Grand Family Awá, RECOMPAS and CANE). Also, by establishing a binational cross-sectorial project implementation team, communication between different stakeholders has been facilitated and streamlined.</t>
  </si>
  <si>
    <t>Disruptions to TransAndino Pipeline affects FSN</t>
  </si>
  <si>
    <t>Ecopetrol has security measures in place. Peace agreement will reduce disruptions. Environment ministry studies of hydrocarbon concentrations in sediments and fish will be used for monitoring. Those will be tracked and reported on annually.</t>
  </si>
  <si>
    <t>Change of government or other key stakeholders in Ecuador or Colombia which impacts project implementation schedule</t>
  </si>
  <si>
    <t>Once areas are under an adaptation measure, communities can decide to grow non-project supported crops.</t>
  </si>
  <si>
    <t>The project will undertake extensive consultations with communities. In addition, communities will be trained on value added and marketing of the production from adaptation measures.</t>
  </si>
  <si>
    <t>Percentage of women with physical, political and economic empowerment</t>
  </si>
  <si>
    <t>Women with limited role in decision-making, participation and opportunities for income generation</t>
  </si>
  <si>
    <t>Increased the women’s physical, political and economic empowerment</t>
  </si>
  <si>
    <t>alvaromg15@gmail.com / castilloinginio@hotmail.com</t>
  </si>
  <si>
    <t xml:space="preserve">Feasibility studies to assess the potential for marketing native species at regional and departamental level are in progress in both countries. To generate comprehensive knowledge and complement the recollection of primary data, studies under outputs 1.1.1 and 1.1.2 will be carried out through a unique watershed study on traditional practices promoting resilience to climate change, with a special emphasis on native species and plants and their potential for marketing.  </t>
  </si>
  <si>
    <t>Alvaro Guanga - Resguardo Nulpe Medio Alto Río San Juan (CAMAWARI) / Inginio Castillo - Fedarpon/CANE</t>
  </si>
  <si>
    <r>
      <t>Led by WFP, the inception workshop was held in may 2018. During this first year, significant progress has been made in the elaboration of  project standard operating procedures (SOP) and coordination mechanisms with key stakeholders at binational, national and local level. Governance committees have been set up: the binational steering committe in October 2018 (with the participation of Ministries of Environment) and the national steering committees in both countries in 2019. In addition, significant progress has been made in the baseline primary data recollection with a household survey on socio-economic conditions and income, production, food security and nutrition, climate change and gender. A capacity strengthening strategy for Awá and Afro organizations has been elaborated, incorporating technical, organizational, planning and resource managament issues, covered during the first training workshops. Although coordination problems have been registered with some Awá organizations in Colombia, WFP efficiently solved this issue, implementing mitigation measures in alignment with its principles and mandate. In particular, various coordination meeting were carried out to share project Standard Operating procedures (SoPs), thus ensuring understanding and compliance. A capacity assessment of Awá organizations as executing entities has also been carrying out to identify gaps and implement concrete actions to support these organizations in the project management. Great emphasis was also made on WFP active role in adaptation to climate change to promote resilience of the most vulnerable communities and improve their food security and nutrition.Finally, this year baseline information will be complemented with climate risk assessment and studies on water provision, traditional practices and native species, promoting resilience to climate change and feasiblity study on marketing in the two binational watersheds. These activities will carried out in close collaboration with Awá and Afro communities to enhance participatory approaches in the implementation of the activities.</t>
    </r>
    <r>
      <rPr>
        <i/>
        <sz val="11"/>
        <color rgb="FFFF0000"/>
        <rFont val="Times New Roman"/>
        <family val="1"/>
      </rPr>
      <t xml:space="preserve"> </t>
    </r>
    <r>
      <rPr>
        <i/>
        <sz val="11"/>
        <rFont val="Times New Roman"/>
        <family val="1"/>
      </rPr>
      <t xml:space="preserve">The executing agencies highlighted the participatory planning and constant coordination with community leaders and members as the key factor for the progress in the activities implementation, thus contributing to strengthen their technical and management capacities. Activities methodologies and contents were tailored to the context and communities needs, enhancing trsuting relationships and sustainable governance mechanisms among targeted communities. </t>
    </r>
  </si>
  <si>
    <t xml:space="preserve">Studies on traditional and local practices, promoting resilience to climate change, in the two binational watershed are in progress. Results will be shared with all key stakeholders at binational, national and local level.  In addition, in colaboration with IDEAM (Institute of Hydrology, Meteorology and Environmental Studies) secondary information on ecosystem services and vegetation has been collected. These data have been updated with the analysis of free satelite images provided by the European spatial agency and the IEE (Ecuatorian spatial institute). </t>
  </si>
  <si>
    <t xml:space="preserve"> In collaboration with key stakeholders at national and local level (Ministries of Environment, local governmrnts and universities), a diploma course on climate change, disaster risk management, food security and nutrition and gender has been carried out. Training methodology and contents were tailored to the context and communities'needs, thus linking scientific information with traditional knowledge and practices. Participatory planning and the implementation of these sessions even in remote areas fostered the equal participation of men and women. All these factors contributed to awareness raising on the importance of climate adaptation action with food security and gender approaches and to strengthen sustainable governance mechanisms of the territory.</t>
  </si>
  <si>
    <t>At binational level, baseline survey has been conducted with 1615 Awá and Afro households. Participatory methodology ensured the successfull implementation of the activity. Baseline survey tools were designed and validated with targeted communities. Community members were trained and hired as enumerators. This process enhanced trusty relationships within the territory and ensured the good quality of the collected primary information.  Gender baseline contributed to awareness raising on the negative effects of family and gender-based violence at grassroot level.</t>
  </si>
  <si>
    <t xml:space="preserve">Studies on traditional and local practices, promoting resilience to climate change, in the two binational watershed are in progress. Participatory planning and constant coordination were key factor for ensuring progress in the activity implementation, thus enhancing trust relationships within the territory. This process also contributes to raise awareness on the effects of climate change and the importance of climate actions among the targeted communities.  </t>
  </si>
  <si>
    <t>Feasibility studies to assess the potential for marketing native species at regional and departamental level are in progress in both countries.The implementation of this activity is in progress, the main challenge was the creation of a common understanding of the scope and purpose of the study among the targeted communities. Therefore, coordination and collaboration with community leaders were essential to translate scientific methodologies into local language in an easily understandable way. Intellectual property rights of Afro and indigenous organizations have been guaranteed from the first stage of the elaboration of the feasibility study.</t>
  </si>
  <si>
    <t>Training workshops for the project baseline and meetings to share project's timeline, outputs, procedures and key documents have been carried out in both countries. Participatory planning was a key factor to ensure equal participation of men and women in the events and meetings. These periodic coordination and planning meetings enhanced trust relations among targeted communities. Training sessions contributed to capacity strenghtening on technical issues.</t>
  </si>
  <si>
    <t>Based on the Nutrifami platform (WFP e-learning platform on nutrition and healthy lifestyle), new platforms on climate change (Climafami) and on gender (Equifami) have been developed with correlated contents. The web-based platform is considered an useful tool to disseminate information in an accessible and timely manner. Contents on climate messages, food security and nutrition and the linkage with gender fostered awareness on these issues among targeted communities. Community leaders and members are evaluating the feasibility to disseminate this information and replicate this training methodology in key places, such as schools.</t>
  </si>
  <si>
    <t xml:space="preserve">Executing Entities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</si>
</sst>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 #,##0.00_-;\-&quot;$&quot;\ * #,##0.00_-;_-&quot;$&quot;\ * &quot;-&quot;??_-;_-@_-"/>
    <numFmt numFmtId="165" formatCode="dd\-mmm\-yyyy"/>
    <numFmt numFmtId="166" formatCode="&quot;$&quot;\ #,##0"/>
    <numFmt numFmtId="167" formatCode="_-&quot;$&quot;\ * #,##0_-;\-&quot;$&quot;\ * #,##0_-;_-&quot;$&quot;\ * &quot;-&quot;??_-;_-@_-"/>
    <numFmt numFmtId="168" formatCode="&quot;$&quot;#,##0.00"/>
  </numFmts>
  <fonts count="61" x14ac:knownFonts="1">
    <font>
      <sz val="11"/>
      <color theme="1"/>
      <name val="Calibri"/>
      <family val="2"/>
      <scheme val="minor"/>
    </font>
    <font>
      <sz val="11"/>
      <color indexed="8"/>
      <name val="Times New Roman"/>
      <family val="1"/>
    </font>
    <font>
      <b/>
      <sz val="11"/>
      <color indexed="8"/>
      <name val="Times New Roman"/>
      <family val="1"/>
    </font>
    <font>
      <sz val="10"/>
      <name val="Times New Roman"/>
      <family val="1"/>
    </font>
    <font>
      <i/>
      <sz val="11"/>
      <color indexed="8"/>
      <name val="Times New Roman"/>
      <family val="1"/>
    </font>
    <font>
      <sz val="11"/>
      <color indexed="9"/>
      <name val="Times New Roman"/>
      <family val="1"/>
    </font>
    <font>
      <sz val="11"/>
      <color indexed="8"/>
      <name val="Calibri"/>
      <family val="2"/>
    </font>
    <font>
      <b/>
      <sz val="11"/>
      <color indexed="8"/>
      <name val="Calibri"/>
      <family val="2"/>
    </font>
    <font>
      <sz val="11"/>
      <color indexed="43"/>
      <name val="Calibri"/>
      <family val="2"/>
    </font>
    <font>
      <sz val="11"/>
      <color indexed="43"/>
      <name val="Times New Roman"/>
      <family val="1"/>
    </font>
    <font>
      <i/>
      <sz val="11"/>
      <name val="Times New Roman"/>
      <family val="1"/>
    </font>
    <font>
      <sz val="11"/>
      <color indexed="10"/>
      <name val="Times New Roman"/>
      <family val="1"/>
    </font>
    <font>
      <b/>
      <sz val="16"/>
      <name val="Times New Roman"/>
      <family val="1"/>
    </font>
    <font>
      <sz val="11"/>
      <name val="Times New Roman"/>
      <family val="1"/>
    </font>
    <font>
      <b/>
      <sz val="11"/>
      <name val="Times New Roman"/>
      <family val="1"/>
    </font>
    <font>
      <sz val="10"/>
      <color indexed="8"/>
      <name val="Microsoft Sans Serif"/>
      <family val="2"/>
    </font>
    <font>
      <b/>
      <sz val="10"/>
      <color indexed="8"/>
      <name val="Microsoft Sans Serif"/>
      <family val="2"/>
    </font>
    <font>
      <i/>
      <sz val="10"/>
      <color indexed="8"/>
      <name val="Microsoft Sans Serif"/>
      <family val="2"/>
    </font>
    <font>
      <sz val="12"/>
      <color indexed="8"/>
      <name val="Times New Roman"/>
      <family val="1"/>
    </font>
    <font>
      <b/>
      <sz val="12"/>
      <color indexed="8"/>
      <name val="Times New Roman"/>
      <family val="1"/>
    </font>
    <font>
      <b/>
      <i/>
      <sz val="11"/>
      <name val="Times New Roman"/>
      <family val="1"/>
    </font>
    <font>
      <b/>
      <i/>
      <sz val="11"/>
      <color indexed="8"/>
      <name val="Times New Roman"/>
      <family val="1"/>
    </font>
    <font>
      <u/>
      <sz val="11"/>
      <color theme="10"/>
      <name val="Calibri"/>
      <family val="2"/>
    </font>
    <font>
      <sz val="11"/>
      <color theme="1"/>
      <name val="Times New Roman"/>
      <family val="1"/>
    </font>
    <font>
      <sz val="12"/>
      <color theme="1"/>
      <name val="Times New Roman"/>
      <family val="1"/>
    </font>
    <font>
      <sz val="10"/>
      <color theme="1"/>
      <name val="Microsoft Sans Serif"/>
      <family val="2"/>
    </font>
    <font>
      <b/>
      <sz val="12"/>
      <color rgb="FFFFFFFF"/>
      <name val="Times New Roman"/>
      <family val="1"/>
    </font>
    <font>
      <b/>
      <sz val="14"/>
      <color rgb="FF000000"/>
      <name val="Times New Roman"/>
      <family val="1"/>
    </font>
    <font>
      <sz val="20"/>
      <color theme="1"/>
      <name val="Calibri"/>
      <family val="2"/>
      <scheme val="minor"/>
    </font>
    <font>
      <sz val="11"/>
      <color rgb="FF000000"/>
      <name val="Times New Roman"/>
      <family val="1"/>
    </font>
    <font>
      <i/>
      <sz val="11"/>
      <color rgb="FF000000"/>
      <name val="Times New Roman"/>
      <family val="1"/>
    </font>
    <font>
      <b/>
      <sz val="11"/>
      <color rgb="FF000000"/>
      <name val="Times New Roman"/>
      <family val="1"/>
    </font>
    <font>
      <b/>
      <sz val="11"/>
      <color theme="1"/>
      <name val="Times New Roman"/>
      <family val="1"/>
    </font>
    <font>
      <i/>
      <sz val="11"/>
      <color theme="1"/>
      <name val="Times New Roman"/>
      <family val="1"/>
    </font>
    <font>
      <b/>
      <sz val="11"/>
      <color rgb="FFFFFFFF"/>
      <name val="Times New Roman"/>
      <family val="1"/>
    </font>
    <font>
      <sz val="18"/>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b/>
      <sz val="16"/>
      <color theme="1"/>
      <name val="Calibri"/>
      <family val="2"/>
      <scheme val="minor"/>
    </font>
    <font>
      <b/>
      <u/>
      <sz val="11"/>
      <color theme="1"/>
      <name val="Calibri"/>
      <family val="2"/>
      <scheme val="minor"/>
    </font>
    <font>
      <b/>
      <sz val="9"/>
      <color theme="1"/>
      <name val="Calibri"/>
      <family val="2"/>
      <scheme val="minor"/>
    </font>
    <font>
      <b/>
      <i/>
      <sz val="11"/>
      <color theme="1"/>
      <name val="Calibri"/>
      <family val="2"/>
      <scheme val="minor"/>
    </font>
    <font>
      <b/>
      <sz val="11"/>
      <color rgb="FF9C6500"/>
      <name val="Calibri"/>
      <family val="2"/>
      <scheme val="minor"/>
    </font>
    <font>
      <i/>
      <sz val="11"/>
      <color theme="1"/>
      <name val="Calibri"/>
      <family val="2"/>
      <scheme val="minor"/>
    </font>
    <font>
      <i/>
      <sz val="11"/>
      <name val="Calibri"/>
      <family val="2"/>
      <scheme val="minor"/>
    </font>
    <font>
      <sz val="9"/>
      <color rgb="FF9C6500"/>
      <name val="Calibri"/>
      <family val="2"/>
      <scheme val="minor"/>
    </font>
    <font>
      <i/>
      <sz val="9"/>
      <color theme="1"/>
      <name val="Calibri"/>
      <family val="2"/>
      <scheme val="minor"/>
    </font>
    <font>
      <sz val="11"/>
      <color rgb="FFFF0000"/>
      <name val="Times New Roman"/>
      <family val="1"/>
    </font>
    <font>
      <b/>
      <sz val="11"/>
      <color theme="0"/>
      <name val="Times New Roman"/>
      <family val="1"/>
    </font>
    <font>
      <sz val="10"/>
      <color theme="1"/>
      <name val="Verdana"/>
      <family val="2"/>
    </font>
    <font>
      <sz val="10"/>
      <color theme="1"/>
      <name val="Calibri"/>
      <family val="2"/>
      <scheme val="minor"/>
    </font>
    <font>
      <sz val="11"/>
      <color theme="1"/>
      <name val="Calibri"/>
      <family val="2"/>
      <scheme val="minor"/>
    </font>
    <font>
      <sz val="11"/>
      <color rgb="FFFF0000"/>
      <name val="Calibri"/>
      <family val="2"/>
      <scheme val="minor"/>
    </font>
    <font>
      <sz val="11"/>
      <name val="Calibri"/>
      <family val="2"/>
      <scheme val="minor"/>
    </font>
    <font>
      <sz val="11"/>
      <color rgb="FF0070C0"/>
      <name val="Times New Roman"/>
      <family val="1"/>
    </font>
    <font>
      <sz val="10"/>
      <color rgb="FFFF0000"/>
      <name val="Times New Roman"/>
      <family val="1"/>
    </font>
    <font>
      <sz val="10"/>
      <color rgb="FF0070C0"/>
      <name val="Times New Roman"/>
      <family val="1"/>
    </font>
    <font>
      <sz val="10"/>
      <name val="Calibri"/>
      <family val="2"/>
      <scheme val="minor"/>
    </font>
    <font>
      <sz val="10"/>
      <color rgb="FF9C6500"/>
      <name val="Calibri"/>
      <family val="2"/>
      <scheme val="minor"/>
    </font>
    <font>
      <i/>
      <sz val="11"/>
      <color rgb="FFFF0000"/>
      <name val="Times New Roman"/>
      <family val="1"/>
    </font>
  </fonts>
  <fills count="15">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EB9C"/>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F4C5"/>
        <bgColor indexed="64"/>
      </patternFill>
    </fill>
    <fill>
      <patternFill patternType="solid">
        <fgColor theme="3" tint="0.79998168889431442"/>
        <bgColor indexed="64"/>
      </patternFill>
    </fill>
    <fill>
      <patternFill patternType="solid">
        <fgColor theme="7" tint="0.59999389629810485"/>
        <bgColor indexed="64"/>
      </patternFill>
    </fill>
  </fills>
  <borders count="69">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medium">
        <color auto="1"/>
      </top>
      <bottom/>
      <diagonal/>
    </border>
    <border>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medium">
        <color auto="1"/>
      </left>
      <right style="medium">
        <color auto="1"/>
      </right>
      <top style="thin">
        <color auto="1"/>
      </top>
      <bottom/>
      <diagonal/>
    </border>
    <border>
      <left style="medium">
        <color auto="1"/>
      </left>
      <right style="thin">
        <color auto="1"/>
      </right>
      <top style="thin">
        <color auto="1"/>
      </top>
      <bottom/>
      <diagonal/>
    </border>
    <border>
      <left style="thin">
        <color auto="1"/>
      </left>
      <right/>
      <top style="thin">
        <color auto="1"/>
      </top>
      <bottom/>
      <diagonal/>
    </border>
    <border>
      <left style="thin">
        <color auto="1"/>
      </left>
      <right/>
      <top style="medium">
        <color auto="1"/>
      </top>
      <bottom style="medium">
        <color auto="1"/>
      </bottom>
      <diagonal/>
    </border>
    <border>
      <left style="thin">
        <color auto="1"/>
      </left>
      <right style="medium">
        <color auto="1"/>
      </right>
      <top style="thin">
        <color auto="1"/>
      </top>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style="thin">
        <color auto="1"/>
      </top>
      <bottom/>
      <diagonal/>
    </border>
    <border>
      <left style="thin">
        <color auto="1"/>
      </left>
      <right/>
      <top style="medium">
        <color auto="1"/>
      </top>
      <bottom style="thin">
        <color auto="1"/>
      </bottom>
      <diagonal/>
    </border>
    <border>
      <left style="medium">
        <color auto="1"/>
      </left>
      <right style="thin">
        <color auto="1"/>
      </right>
      <top/>
      <bottom style="medium">
        <color auto="1"/>
      </bottom>
      <diagonal/>
    </border>
    <border>
      <left style="medium">
        <color auto="1"/>
      </left>
      <right/>
      <top style="medium">
        <color auto="1"/>
      </top>
      <bottom style="medium">
        <color auto="1"/>
      </bottom>
      <diagonal/>
    </border>
    <border>
      <left style="thin">
        <color auto="1"/>
      </left>
      <right style="medium">
        <color auto="1"/>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style="medium">
        <color rgb="FF000000"/>
      </right>
      <top style="medium">
        <color auto="1"/>
      </top>
      <bottom style="medium">
        <color auto="1"/>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auto="1"/>
      </right>
      <top/>
      <bottom/>
      <diagonal/>
    </border>
    <border>
      <left/>
      <right style="thin">
        <color auto="1"/>
      </right>
      <top style="medium">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style="medium">
        <color auto="1"/>
      </right>
      <top/>
      <bottom style="thin">
        <color auto="1"/>
      </bottom>
      <diagonal/>
    </border>
    <border>
      <left style="thin">
        <color auto="1"/>
      </left>
      <right style="medium">
        <color auto="1"/>
      </right>
      <top/>
      <bottom style="medium">
        <color auto="1"/>
      </bottom>
      <diagonal/>
    </border>
    <border>
      <left style="thin">
        <color auto="1"/>
      </left>
      <right/>
      <top/>
      <bottom style="medium">
        <color auto="1"/>
      </bottom>
      <diagonal/>
    </border>
  </borders>
  <cellStyleXfs count="7">
    <xf numFmtId="0" fontId="0" fillId="0" borderId="0"/>
    <xf numFmtId="0" fontId="22" fillId="0" borderId="0" applyNumberFormat="0" applyFill="0" applyBorder="0" applyAlignment="0" applyProtection="0">
      <alignment vertical="top"/>
      <protection locked="0"/>
    </xf>
    <xf numFmtId="0" fontId="36" fillId="6" borderId="0" applyNumberFormat="0" applyBorder="0" applyAlignment="0" applyProtection="0"/>
    <xf numFmtId="0" fontId="37" fillId="7" borderId="0" applyNumberFormat="0" applyBorder="0" applyAlignment="0" applyProtection="0"/>
    <xf numFmtId="0" fontId="38" fillId="8" borderId="0" applyNumberFormat="0" applyBorder="0" applyAlignment="0" applyProtection="0"/>
    <xf numFmtId="164" fontId="52" fillId="0" borderId="0" applyFont="0" applyFill="0" applyBorder="0" applyAlignment="0" applyProtection="0"/>
    <xf numFmtId="0" fontId="22" fillId="0" borderId="0" applyNumberFormat="0" applyFill="0" applyBorder="0" applyAlignment="0" applyProtection="0">
      <alignment vertical="top"/>
      <protection locked="0"/>
    </xf>
  </cellStyleXfs>
  <cellXfs count="685">
    <xf numFmtId="0" fontId="0" fillId="0" borderId="0" xfId="0"/>
    <xf numFmtId="0" fontId="23" fillId="0" borderId="0" xfId="0" applyFont="1" applyFill="1" applyProtection="1"/>
    <xf numFmtId="0" fontId="23" fillId="0" borderId="0" xfId="0" applyFont="1" applyProtection="1"/>
    <xf numFmtId="0" fontId="1" fillId="0" borderId="0" xfId="0" applyFont="1" applyFill="1" applyProtection="1"/>
    <xf numFmtId="0" fontId="3" fillId="0" borderId="0" xfId="0" applyFont="1" applyProtection="1"/>
    <xf numFmtId="0" fontId="5" fillId="0" borderId="0" xfId="0" applyFont="1" applyFill="1" applyProtection="1"/>
    <xf numFmtId="0" fontId="0" fillId="0" borderId="0" xfId="0" applyFill="1"/>
    <xf numFmtId="0" fontId="6" fillId="0" borderId="0" xfId="0" applyFont="1" applyFill="1" applyBorder="1" applyAlignment="1" applyProtection="1"/>
    <xf numFmtId="0" fontId="6" fillId="0" borderId="0" xfId="0" applyFont="1" applyFill="1" applyBorder="1" applyProtection="1"/>
    <xf numFmtId="0" fontId="0" fillId="0" borderId="0" xfId="0" applyAlignment="1">
      <alignment horizontal="left" vertical="center"/>
    </xf>
    <xf numFmtId="0" fontId="1" fillId="0" borderId="0" xfId="0" applyFont="1" applyFill="1" applyBorder="1" applyProtection="1"/>
    <xf numFmtId="0" fontId="1" fillId="0" borderId="0" xfId="0" applyFont="1" applyFill="1" applyBorder="1" applyAlignment="1" applyProtection="1">
      <alignment vertical="top" wrapText="1"/>
    </xf>
    <xf numFmtId="0" fontId="1" fillId="2" borderId="1" xfId="0" applyFont="1" applyFill="1" applyBorder="1" applyAlignment="1" applyProtection="1">
      <alignment horizontal="left" vertical="top" wrapText="1"/>
      <protection locked="0"/>
    </xf>
    <xf numFmtId="1" fontId="1" fillId="2" borderId="3" xfId="0" applyNumberFormat="1" applyFont="1" applyFill="1" applyBorder="1" applyAlignment="1" applyProtection="1">
      <alignment horizontal="left"/>
      <protection locked="0"/>
    </xf>
    <xf numFmtId="0" fontId="1" fillId="2" borderId="1" xfId="0" applyFont="1" applyFill="1" applyBorder="1" applyAlignment="1" applyProtection="1">
      <alignment vertical="top" wrapText="1"/>
      <protection locked="0"/>
    </xf>
    <xf numFmtId="0" fontId="23" fillId="0" borderId="0" xfId="0" applyFont="1" applyAlignment="1">
      <alignment horizontal="left" vertical="center"/>
    </xf>
    <xf numFmtId="0" fontId="23" fillId="0" borderId="0" xfId="0" applyFont="1"/>
    <xf numFmtId="0" fontId="23" fillId="0" borderId="0" xfId="0" applyFont="1" applyFill="1"/>
    <xf numFmtId="0" fontId="1" fillId="2" borderId="5" xfId="0" applyFont="1" applyFill="1" applyBorder="1" applyAlignment="1" applyProtection="1">
      <alignment vertical="top" wrapText="1"/>
    </xf>
    <xf numFmtId="0" fontId="2" fillId="0" borderId="0" xfId="0" applyFont="1" applyFill="1" applyBorder="1" applyAlignment="1" applyProtection="1">
      <alignment vertical="top" wrapText="1"/>
    </xf>
    <xf numFmtId="0" fontId="1" fillId="2" borderId="6" xfId="0" applyFont="1" applyFill="1" applyBorder="1" applyAlignment="1" applyProtection="1">
      <alignment vertical="top" wrapText="1"/>
    </xf>
    <xf numFmtId="0" fontId="23" fillId="0" borderId="0" xfId="0" applyFont="1" applyAlignment="1">
      <alignment wrapText="1"/>
    </xf>
    <xf numFmtId="0" fontId="1" fillId="0" borderId="0" xfId="0" applyFont="1" applyFill="1" applyBorder="1" applyAlignment="1" applyProtection="1">
      <alignment horizontal="left" vertical="center"/>
    </xf>
    <xf numFmtId="0" fontId="1" fillId="0" borderId="0" xfId="0" applyFont="1" applyFill="1" applyBorder="1" applyAlignment="1" applyProtection="1"/>
    <xf numFmtId="0" fontId="23" fillId="0" borderId="0" xfId="0" applyFont="1" applyAlignment="1"/>
    <xf numFmtId="0" fontId="1" fillId="2" borderId="2" xfId="0" applyFont="1" applyFill="1" applyBorder="1" applyAlignment="1" applyProtection="1">
      <alignment horizontal="left" vertical="top" wrapText="1"/>
    </xf>
    <xf numFmtId="0" fontId="1" fillId="2" borderId="3" xfId="0" applyFont="1" applyFill="1" applyBorder="1" applyAlignment="1" applyProtection="1">
      <alignment horizontal="left" vertical="top" wrapText="1"/>
    </xf>
    <xf numFmtId="0" fontId="1" fillId="2" borderId="4" xfId="0" applyFont="1" applyFill="1" applyBorder="1" applyAlignment="1" applyProtection="1">
      <alignment horizontal="left" vertical="top" wrapText="1"/>
    </xf>
    <xf numFmtId="0" fontId="14" fillId="2" borderId="1" xfId="0" applyFont="1" applyFill="1" applyBorder="1" applyAlignment="1" applyProtection="1">
      <alignment vertical="top" wrapText="1"/>
    </xf>
    <xf numFmtId="0" fontId="14" fillId="2" borderId="1" xfId="0" applyFont="1" applyFill="1" applyBorder="1" applyAlignment="1" applyProtection="1">
      <alignment horizontal="center" vertical="top" wrapText="1"/>
    </xf>
    <xf numFmtId="0" fontId="26" fillId="4" borderId="16" xfId="0" applyFont="1" applyFill="1" applyBorder="1" applyAlignment="1">
      <alignment horizontal="center" vertical="center" wrapText="1"/>
    </xf>
    <xf numFmtId="0" fontId="15" fillId="3" borderId="13" xfId="0" applyFont="1" applyFill="1" applyBorder="1" applyAlignment="1" applyProtection="1">
      <alignment horizontal="left" vertical="top" wrapText="1"/>
    </xf>
    <xf numFmtId="0" fontId="25" fillId="3" borderId="17" xfId="0" applyFont="1" applyFill="1" applyBorder="1" applyAlignment="1" applyProtection="1">
      <alignment vertical="top" wrapText="1"/>
    </xf>
    <xf numFmtId="0" fontId="1" fillId="3" borderId="18" xfId="0" applyFont="1" applyFill="1" applyBorder="1" applyProtection="1"/>
    <xf numFmtId="0" fontId="1" fillId="3" borderId="19" xfId="0" applyFont="1" applyFill="1" applyBorder="1" applyAlignment="1" applyProtection="1">
      <alignment horizontal="left" vertical="center"/>
    </xf>
    <xf numFmtId="0" fontId="1" fillId="3" borderId="19" xfId="0" applyFont="1" applyFill="1" applyBorder="1" applyProtection="1"/>
    <xf numFmtId="0" fontId="1" fillId="3" borderId="20" xfId="0" applyFont="1" applyFill="1" applyBorder="1" applyProtection="1"/>
    <xf numFmtId="0" fontId="1" fillId="3" borderId="21" xfId="0" applyFont="1" applyFill="1" applyBorder="1" applyProtection="1"/>
    <xf numFmtId="0" fontId="1" fillId="3" borderId="22" xfId="0" applyFont="1" applyFill="1" applyBorder="1" applyProtection="1"/>
    <xf numFmtId="0" fontId="1" fillId="3" borderId="0" xfId="0" applyFont="1" applyFill="1" applyBorder="1" applyAlignment="1" applyProtection="1">
      <alignment horizontal="left" vertical="center"/>
    </xf>
    <xf numFmtId="0" fontId="1" fillId="3" borderId="0" xfId="0" applyFont="1" applyFill="1" applyBorder="1" applyProtection="1"/>
    <xf numFmtId="0" fontId="2" fillId="3" borderId="0" xfId="0" applyFont="1" applyFill="1" applyBorder="1" applyAlignment="1" applyProtection="1">
      <alignment vertical="top" wrapText="1"/>
    </xf>
    <xf numFmtId="0" fontId="1" fillId="3" borderId="21" xfId="0" applyFont="1" applyFill="1" applyBorder="1" applyAlignment="1" applyProtection="1">
      <alignment horizontal="left" vertical="center"/>
    </xf>
    <xf numFmtId="0" fontId="1" fillId="3" borderId="22" xfId="0" applyFont="1" applyFill="1" applyBorder="1" applyAlignment="1" applyProtection="1">
      <alignment horizontal="left" vertical="center"/>
    </xf>
    <xf numFmtId="0" fontId="1" fillId="3" borderId="0" xfId="0" applyFont="1" applyFill="1" applyBorder="1" applyAlignment="1" applyProtection="1">
      <alignment horizontal="left" vertical="center" wrapText="1"/>
    </xf>
    <xf numFmtId="0" fontId="11" fillId="3" borderId="0" xfId="0" applyFont="1" applyFill="1" applyBorder="1" applyAlignment="1" applyProtection="1">
      <alignment horizontal="left" vertical="center"/>
    </xf>
    <xf numFmtId="0" fontId="9" fillId="3" borderId="0" xfId="0" applyFont="1" applyFill="1" applyBorder="1" applyAlignment="1" applyProtection="1">
      <alignment vertical="top" wrapText="1"/>
    </xf>
    <xf numFmtId="0" fontId="1" fillId="3" borderId="23" xfId="0" applyFont="1" applyFill="1" applyBorder="1" applyProtection="1"/>
    <xf numFmtId="0" fontId="1" fillId="3" borderId="24" xfId="0" applyFont="1" applyFill="1" applyBorder="1" applyAlignment="1" applyProtection="1">
      <alignment horizontal="left" vertical="center" wrapText="1"/>
    </xf>
    <xf numFmtId="0" fontId="1" fillId="3" borderId="24" xfId="0" applyFont="1" applyFill="1" applyBorder="1" applyAlignment="1" applyProtection="1">
      <alignment vertical="top" wrapText="1"/>
    </xf>
    <xf numFmtId="0" fontId="1" fillId="3" borderId="25" xfId="0" applyFont="1" applyFill="1" applyBorder="1" applyProtection="1"/>
    <xf numFmtId="0" fontId="13" fillId="3" borderId="22" xfId="0" applyFont="1" applyFill="1" applyBorder="1" applyAlignment="1" applyProtection="1">
      <alignment vertical="top" wrapText="1"/>
    </xf>
    <xf numFmtId="0" fontId="13" fillId="3" borderId="21" xfId="0" applyFont="1" applyFill="1" applyBorder="1" applyAlignment="1" applyProtection="1">
      <alignment vertical="top" wrapText="1"/>
    </xf>
    <xf numFmtId="0" fontId="13" fillId="3" borderId="0" xfId="0" applyFont="1" applyFill="1" applyBorder="1" applyProtection="1"/>
    <xf numFmtId="0" fontId="13" fillId="3" borderId="0" xfId="0" applyFont="1" applyFill="1" applyBorder="1" applyAlignment="1" applyProtection="1">
      <alignment vertical="top" wrapText="1"/>
    </xf>
    <xf numFmtId="0" fontId="14" fillId="3" borderId="0" xfId="0" applyFont="1" applyFill="1" applyBorder="1" applyAlignment="1" applyProtection="1">
      <alignment vertical="top" wrapText="1"/>
    </xf>
    <xf numFmtId="0" fontId="6" fillId="3" borderId="23" xfId="0" applyFont="1" applyFill="1" applyBorder="1" applyAlignment="1" applyProtection="1">
      <alignment vertical="top" wrapText="1"/>
    </xf>
    <xf numFmtId="0" fontId="6" fillId="3" borderId="24" xfId="0" applyFont="1" applyFill="1" applyBorder="1" applyAlignment="1" applyProtection="1">
      <alignment vertical="top" wrapText="1"/>
    </xf>
    <xf numFmtId="0" fontId="6" fillId="3" borderId="25" xfId="0" applyFont="1" applyFill="1" applyBorder="1" applyAlignment="1" applyProtection="1">
      <alignment vertical="top" wrapText="1"/>
    </xf>
    <xf numFmtId="0" fontId="23" fillId="3" borderId="18" xfId="0" applyFont="1" applyFill="1" applyBorder="1" applyAlignment="1">
      <alignment horizontal="left" vertical="center"/>
    </xf>
    <xf numFmtId="0" fontId="23" fillId="3" borderId="19" xfId="0" applyFont="1" applyFill="1" applyBorder="1" applyAlignment="1">
      <alignment horizontal="left" vertical="center"/>
    </xf>
    <xf numFmtId="0" fontId="23" fillId="3" borderId="19" xfId="0" applyFont="1" applyFill="1" applyBorder="1"/>
    <xf numFmtId="0" fontId="23" fillId="3" borderId="20" xfId="0" applyFont="1" applyFill="1" applyBorder="1"/>
    <xf numFmtId="0" fontId="23" fillId="3" borderId="21" xfId="0" applyFont="1" applyFill="1" applyBorder="1" applyAlignment="1">
      <alignment horizontal="left" vertical="center"/>
    </xf>
    <xf numFmtId="0" fontId="1" fillId="3" borderId="22" xfId="0" applyFont="1" applyFill="1" applyBorder="1" applyAlignment="1" applyProtection="1">
      <alignment vertical="top" wrapText="1"/>
    </xf>
    <xf numFmtId="0" fontId="1" fillId="3" borderId="21" xfId="0" applyFont="1" applyFill="1" applyBorder="1" applyAlignment="1" applyProtection="1">
      <alignment horizontal="left" vertical="center" wrapText="1"/>
    </xf>
    <xf numFmtId="0" fontId="1" fillId="3" borderId="0" xfId="0" applyFont="1" applyFill="1" applyBorder="1" applyAlignment="1" applyProtection="1">
      <alignment vertical="top" wrapText="1"/>
    </xf>
    <xf numFmtId="0" fontId="1" fillId="3" borderId="23" xfId="0" applyFont="1" applyFill="1" applyBorder="1" applyAlignment="1" applyProtection="1">
      <alignment horizontal="left" vertical="center" wrapText="1"/>
    </xf>
    <xf numFmtId="0" fontId="2" fillId="3" borderId="24" xfId="0" applyFont="1" applyFill="1" applyBorder="1" applyAlignment="1" applyProtection="1">
      <alignment vertical="top" wrapText="1"/>
    </xf>
    <xf numFmtId="0" fontId="1" fillId="3" borderId="25" xfId="0" applyFont="1" applyFill="1" applyBorder="1" applyAlignment="1" applyProtection="1">
      <alignment vertical="top" wrapText="1"/>
    </xf>
    <xf numFmtId="0" fontId="23" fillId="3" borderId="19" xfId="0" applyFont="1" applyFill="1" applyBorder="1" applyProtection="1"/>
    <xf numFmtId="0" fontId="23" fillId="3" borderId="20" xfId="0" applyFont="1" applyFill="1" applyBorder="1" applyProtection="1"/>
    <xf numFmtId="0" fontId="23" fillId="3" borderId="0" xfId="0" applyFont="1" applyFill="1" applyBorder="1" applyProtection="1"/>
    <xf numFmtId="0" fontId="23" fillId="3" borderId="22" xfId="0" applyFont="1" applyFill="1" applyBorder="1" applyProtection="1"/>
    <xf numFmtId="0" fontId="2" fillId="3" borderId="0" xfId="0" applyFont="1" applyFill="1" applyBorder="1" applyAlignment="1" applyProtection="1">
      <alignment horizontal="right" vertical="center"/>
    </xf>
    <xf numFmtId="0" fontId="2" fillId="3" borderId="0" xfId="0" applyFont="1" applyFill="1" applyBorder="1" applyAlignment="1" applyProtection="1">
      <alignment horizontal="right" vertical="top"/>
    </xf>
    <xf numFmtId="0" fontId="2" fillId="3" borderId="0" xfId="0" applyFont="1" applyFill="1" applyBorder="1" applyAlignment="1" applyProtection="1">
      <alignment horizontal="right"/>
    </xf>
    <xf numFmtId="0" fontId="5" fillId="3" borderId="22" xfId="0" applyFont="1" applyFill="1" applyBorder="1" applyProtection="1"/>
    <xf numFmtId="0" fontId="1" fillId="3" borderId="0" xfId="0" applyFont="1" applyFill="1" applyBorder="1" applyAlignment="1" applyProtection="1">
      <alignment horizontal="center"/>
    </xf>
    <xf numFmtId="0" fontId="2" fillId="3" borderId="0" xfId="0" applyFont="1" applyFill="1" applyBorder="1" applyProtection="1"/>
    <xf numFmtId="0" fontId="1" fillId="3" borderId="0" xfId="0" applyFont="1" applyFill="1" applyBorder="1" applyAlignment="1" applyProtection="1">
      <alignment horizontal="right"/>
    </xf>
    <xf numFmtId="0" fontId="1" fillId="3" borderId="24" xfId="0" applyFont="1" applyFill="1" applyBorder="1" applyProtection="1"/>
    <xf numFmtId="0" fontId="27" fillId="0" borderId="1" xfId="0" applyFont="1" applyBorder="1" applyAlignment="1">
      <alignment horizontal="center" readingOrder="1"/>
    </xf>
    <xf numFmtId="0" fontId="0" fillId="3" borderId="18" xfId="0" applyFill="1" applyBorder="1"/>
    <xf numFmtId="0" fontId="0" fillId="3" borderId="19" xfId="0" applyFill="1" applyBorder="1"/>
    <xf numFmtId="0" fontId="0" fillId="3" borderId="20" xfId="0" applyFill="1" applyBorder="1"/>
    <xf numFmtId="0" fontId="0" fillId="3" borderId="21" xfId="0" applyFill="1" applyBorder="1"/>
    <xf numFmtId="0" fontId="0" fillId="3" borderId="0" xfId="0" applyFill="1" applyBorder="1"/>
    <xf numFmtId="0" fontId="12" fillId="3" borderId="22" xfId="0" applyFont="1" applyFill="1" applyBorder="1" applyAlignment="1" applyProtection="1"/>
    <xf numFmtId="0" fontId="0" fillId="3" borderId="22" xfId="0" applyFill="1" applyBorder="1"/>
    <xf numFmtId="0" fontId="28" fillId="3" borderId="18" xfId="0" applyFont="1" applyFill="1" applyBorder="1" applyAlignment="1">
      <alignment vertical="center"/>
    </xf>
    <xf numFmtId="0" fontId="28" fillId="3" borderId="21" xfId="0" applyFont="1" applyFill="1" applyBorder="1" applyAlignment="1">
      <alignment vertical="center"/>
    </xf>
    <xf numFmtId="0" fontId="28" fillId="3" borderId="0" xfId="0" applyFont="1" applyFill="1" applyBorder="1" applyAlignment="1">
      <alignment vertical="center"/>
    </xf>
    <xf numFmtId="0" fontId="0" fillId="0" borderId="0" xfId="0" applyAlignment="1"/>
    <xf numFmtId="0" fontId="2" fillId="2" borderId="1" xfId="0" applyFont="1" applyFill="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1" fillId="3" borderId="23" xfId="0" applyFont="1" applyFill="1" applyBorder="1" applyAlignment="1" applyProtection="1">
      <alignment vertical="center"/>
    </xf>
    <xf numFmtId="0" fontId="1" fillId="3" borderId="24" xfId="0" applyFont="1" applyFill="1" applyBorder="1" applyAlignment="1" applyProtection="1">
      <alignment vertical="center"/>
    </xf>
    <xf numFmtId="0" fontId="1" fillId="3" borderId="25" xfId="0" applyFont="1" applyFill="1" applyBorder="1" applyAlignment="1" applyProtection="1">
      <alignment vertical="center"/>
    </xf>
    <xf numFmtId="0" fontId="2" fillId="3" borderId="26" xfId="0" applyFont="1" applyFill="1" applyBorder="1" applyAlignment="1" applyProtection="1">
      <alignment vertical="center" wrapText="1"/>
    </xf>
    <xf numFmtId="0" fontId="2" fillId="3" borderId="22" xfId="0" applyFont="1" applyFill="1" applyBorder="1" applyAlignment="1" applyProtection="1">
      <alignment horizontal="left" vertical="center" wrapText="1"/>
    </xf>
    <xf numFmtId="0" fontId="2" fillId="3" borderId="0" xfId="0" applyFont="1" applyFill="1" applyBorder="1" applyAlignment="1" applyProtection="1">
      <alignment horizontal="center" vertical="center" wrapText="1"/>
    </xf>
    <xf numFmtId="0" fontId="0" fillId="3" borderId="19" xfId="0" applyFill="1" applyBorder="1" applyAlignment="1"/>
    <xf numFmtId="0" fontId="0" fillId="3" borderId="0" xfId="0" applyFill="1" applyBorder="1" applyAlignment="1"/>
    <xf numFmtId="0" fontId="0" fillId="3" borderId="24" xfId="0" applyFill="1" applyBorder="1" applyAlignment="1"/>
    <xf numFmtId="0" fontId="0" fillId="2" borderId="1" xfId="0" applyFill="1" applyBorder="1" applyAlignment="1"/>
    <xf numFmtId="0" fontId="0" fillId="3" borderId="0" xfId="0" applyFill="1" applyAlignment="1">
      <alignment horizontal="left" vertical="center"/>
    </xf>
    <xf numFmtId="0" fontId="1" fillId="5" borderId="0" xfId="0" applyFont="1" applyFill="1" applyBorder="1" applyAlignment="1" applyProtection="1">
      <alignment horizontal="right" vertical="center"/>
    </xf>
    <xf numFmtId="0" fontId="1" fillId="3" borderId="0" xfId="0" applyFont="1" applyFill="1" applyBorder="1" applyAlignment="1" applyProtection="1">
      <alignment horizontal="right" vertical="center"/>
    </xf>
    <xf numFmtId="0" fontId="1" fillId="5" borderId="1" xfId="0" applyFont="1" applyFill="1" applyBorder="1" applyAlignment="1" applyProtection="1">
      <alignment horizontal="left" vertical="center"/>
    </xf>
    <xf numFmtId="0" fontId="23" fillId="3" borderId="18" xfId="0" applyFont="1" applyFill="1" applyBorder="1"/>
    <xf numFmtId="0" fontId="23" fillId="3" borderId="21" xfId="0" applyFont="1" applyFill="1" applyBorder="1"/>
    <xf numFmtId="0" fontId="23" fillId="3" borderId="22" xfId="0" applyFont="1" applyFill="1" applyBorder="1"/>
    <xf numFmtId="0" fontId="29" fillId="3" borderId="0" xfId="0" applyFont="1" applyFill="1" applyBorder="1"/>
    <xf numFmtId="0" fontId="30" fillId="3" borderId="0" xfId="0" applyFont="1" applyFill="1" applyBorder="1"/>
    <xf numFmtId="0" fontId="29" fillId="0" borderId="27" xfId="0" applyFont="1" applyFill="1" applyBorder="1" applyAlignment="1">
      <alignment vertical="top" wrapText="1"/>
    </xf>
    <xf numFmtId="0" fontId="29" fillId="0" borderId="25" xfId="0" applyFont="1" applyFill="1" applyBorder="1" applyAlignment="1">
      <alignment vertical="top" wrapText="1"/>
    </xf>
    <xf numFmtId="0" fontId="29" fillId="0" borderId="26" xfId="0" applyFont="1" applyFill="1" applyBorder="1" applyAlignment="1">
      <alignment vertical="top" wrapText="1"/>
    </xf>
    <xf numFmtId="0" fontId="29" fillId="0" borderId="1" xfId="0" applyFont="1" applyFill="1" applyBorder="1" applyAlignment="1">
      <alignment vertical="top" wrapText="1"/>
    </xf>
    <xf numFmtId="0" fontId="29" fillId="0" borderId="1" xfId="0" applyFont="1" applyFill="1" applyBorder="1"/>
    <xf numFmtId="0" fontId="23" fillId="0" borderId="1" xfId="0" applyFont="1" applyFill="1" applyBorder="1" applyAlignment="1">
      <alignment vertical="top" wrapText="1"/>
    </xf>
    <xf numFmtId="0" fontId="23" fillId="3" borderId="24" xfId="0" applyFont="1" applyFill="1" applyBorder="1"/>
    <xf numFmtId="0" fontId="31" fillId="0" borderId="1" xfId="0" applyFont="1" applyFill="1" applyBorder="1" applyAlignment="1">
      <alignment horizontal="center" vertical="top" wrapText="1"/>
    </xf>
    <xf numFmtId="0" fontId="31" fillId="0" borderId="30" xfId="0" applyFont="1" applyFill="1" applyBorder="1" applyAlignment="1">
      <alignment horizontal="center" vertical="top" wrapText="1"/>
    </xf>
    <xf numFmtId="0" fontId="31" fillId="0" borderId="1" xfId="0" applyFont="1" applyFill="1" applyBorder="1" applyAlignment="1">
      <alignment horizontal="center" vertical="top"/>
    </xf>
    <xf numFmtId="1" fontId="1" fillId="2" borderId="32" xfId="0" applyNumberFormat="1" applyFont="1" applyFill="1" applyBorder="1" applyAlignment="1" applyProtection="1">
      <alignment horizontal="left"/>
      <protection locked="0"/>
    </xf>
    <xf numFmtId="0" fontId="23" fillId="0" borderId="0" xfId="0" applyFont="1" applyFill="1" applyAlignment="1" applyProtection="1">
      <alignment horizontal="right"/>
    </xf>
    <xf numFmtId="0" fontId="23" fillId="3" borderId="18" xfId="0" applyFont="1" applyFill="1" applyBorder="1" applyAlignment="1" applyProtection="1">
      <alignment horizontal="right"/>
    </xf>
    <xf numFmtId="0" fontId="23" fillId="3" borderId="19" xfId="0" applyFont="1" applyFill="1" applyBorder="1" applyAlignment="1" applyProtection="1">
      <alignment horizontal="right"/>
    </xf>
    <xf numFmtId="0" fontId="23" fillId="3" borderId="21" xfId="0" applyFont="1" applyFill="1" applyBorder="1" applyAlignment="1" applyProtection="1">
      <alignment horizontal="right"/>
    </xf>
    <xf numFmtId="0" fontId="23" fillId="3" borderId="0" xfId="0" applyFont="1" applyFill="1" applyBorder="1" applyAlignment="1" applyProtection="1">
      <alignment horizontal="right"/>
    </xf>
    <xf numFmtId="0" fontId="1" fillId="3" borderId="21" xfId="0" applyFont="1" applyFill="1" applyBorder="1" applyAlignment="1" applyProtection="1">
      <alignment horizontal="right"/>
    </xf>
    <xf numFmtId="0" fontId="1" fillId="3" borderId="21" xfId="0" applyFont="1" applyFill="1" applyBorder="1" applyAlignment="1" applyProtection="1">
      <alignment horizontal="right" vertical="top" wrapText="1"/>
    </xf>
    <xf numFmtId="0" fontId="32" fillId="3" borderId="0" xfId="0" applyFont="1" applyFill="1" applyBorder="1" applyAlignment="1" applyProtection="1">
      <alignment horizontal="right"/>
    </xf>
    <xf numFmtId="0" fontId="4" fillId="3" borderId="0" xfId="0" applyFont="1" applyFill="1" applyBorder="1" applyAlignment="1" applyProtection="1">
      <alignment horizontal="right"/>
    </xf>
    <xf numFmtId="0" fontId="1" fillId="3" borderId="23" xfId="0" applyFont="1" applyFill="1" applyBorder="1" applyAlignment="1" applyProtection="1">
      <alignment horizontal="right"/>
    </xf>
    <xf numFmtId="0" fontId="1" fillId="3" borderId="24" xfId="0" applyFont="1" applyFill="1" applyBorder="1" applyAlignment="1" applyProtection="1">
      <alignment horizontal="right"/>
    </xf>
    <xf numFmtId="0" fontId="2" fillId="2" borderId="31" xfId="0" applyFont="1" applyFill="1" applyBorder="1" applyAlignment="1" applyProtection="1">
      <alignment horizontal="right" vertical="center" wrapText="1"/>
    </xf>
    <xf numFmtId="0" fontId="2" fillId="2" borderId="37" xfId="0" applyFont="1" applyFill="1" applyBorder="1" applyAlignment="1" applyProtection="1">
      <alignment horizontal="center" vertical="center" wrapText="1"/>
    </xf>
    <xf numFmtId="0" fontId="2" fillId="2" borderId="38" xfId="0" applyFont="1" applyFill="1" applyBorder="1" applyAlignment="1" applyProtection="1">
      <alignment horizontal="center" vertical="center" wrapText="1"/>
    </xf>
    <xf numFmtId="0" fontId="2" fillId="2" borderId="17" xfId="0" applyFont="1" applyFill="1" applyBorder="1" applyAlignment="1" applyProtection="1">
      <alignment horizontal="center" vertical="center" wrapText="1"/>
    </xf>
    <xf numFmtId="0" fontId="4" fillId="3" borderId="0" xfId="0" applyFont="1" applyFill="1" applyBorder="1" applyAlignment="1" applyProtection="1"/>
    <xf numFmtId="0" fontId="1" fillId="3" borderId="0" xfId="0" applyFont="1" applyFill="1" applyBorder="1" applyAlignment="1" applyProtection="1">
      <alignment horizontal="left" vertical="top" wrapText="1"/>
    </xf>
    <xf numFmtId="0" fontId="0" fillId="3" borderId="0" xfId="0" applyFill="1"/>
    <xf numFmtId="0" fontId="32" fillId="3" borderId="1" xfId="0" applyFont="1" applyFill="1" applyBorder="1" applyAlignment="1">
      <alignment horizontal="center" vertical="center" wrapText="1"/>
    </xf>
    <xf numFmtId="0" fontId="23" fillId="3" borderId="23" xfId="0" applyFont="1" applyFill="1" applyBorder="1"/>
    <xf numFmtId="0" fontId="23" fillId="3" borderId="25" xfId="0" applyFont="1" applyFill="1" applyBorder="1"/>
    <xf numFmtId="0" fontId="0" fillId="0" borderId="0" xfId="0" applyProtection="1"/>
    <xf numFmtId="0" fontId="0" fillId="9" borderId="1" xfId="0" applyFill="1" applyBorder="1" applyProtection="1">
      <protection locked="0"/>
    </xf>
    <xf numFmtId="0" fontId="0" fillId="0" borderId="17" xfId="0" applyBorder="1" applyProtection="1"/>
    <xf numFmtId="0" fontId="41" fillId="11" borderId="55" xfId="0" applyFont="1" applyFill="1" applyBorder="1" applyAlignment="1" applyProtection="1">
      <alignment horizontal="left" vertical="center" wrapText="1"/>
    </xf>
    <xf numFmtId="0" fontId="41" fillId="11" borderId="11" xfId="0" applyFont="1" applyFill="1" applyBorder="1" applyAlignment="1" applyProtection="1">
      <alignment horizontal="left" vertical="center" wrapText="1"/>
    </xf>
    <xf numFmtId="0" fontId="41" fillId="11" borderId="9" xfId="0" applyFont="1" applyFill="1" applyBorder="1" applyAlignment="1" applyProtection="1">
      <alignment horizontal="left" vertical="center" wrapText="1"/>
    </xf>
    <xf numFmtId="0" fontId="42" fillId="0" borderId="10" xfId="0" applyFont="1" applyBorder="1" applyAlignment="1" applyProtection="1">
      <alignment horizontal="left" vertical="center"/>
    </xf>
    <xf numFmtId="0" fontId="42" fillId="0" borderId="58" xfId="0" applyFont="1" applyBorder="1" applyAlignment="1" applyProtection="1">
      <alignment horizontal="left" vertical="center"/>
    </xf>
    <xf numFmtId="0" fontId="38" fillId="12" borderId="11" xfId="4" applyFont="1" applyFill="1" applyBorder="1" applyAlignment="1" applyProtection="1">
      <alignment horizontal="center" vertical="center"/>
      <protection locked="0"/>
    </xf>
    <xf numFmtId="0" fontId="43" fillId="12" borderId="11" xfId="4" applyFont="1" applyFill="1" applyBorder="1" applyAlignment="1" applyProtection="1">
      <alignment horizontal="center" vertical="center"/>
      <protection locked="0"/>
    </xf>
    <xf numFmtId="0" fontId="43" fillId="12" borderId="7" xfId="4" applyFont="1" applyFill="1" applyBorder="1" applyAlignment="1" applyProtection="1">
      <alignment horizontal="center" vertical="center"/>
      <protection locked="0"/>
    </xf>
    <xf numFmtId="0" fontId="44" fillId="0" borderId="11" xfId="0" applyFont="1" applyBorder="1" applyAlignment="1" applyProtection="1">
      <alignment horizontal="left" vertical="center"/>
    </xf>
    <xf numFmtId="10" fontId="43" fillId="8" borderId="11" xfId="4" applyNumberFormat="1" applyFont="1" applyBorder="1" applyAlignment="1" applyProtection="1">
      <alignment horizontal="center" vertical="center"/>
      <protection locked="0"/>
    </xf>
    <xf numFmtId="10" fontId="43" fillId="8" borderId="7" xfId="4" applyNumberFormat="1" applyFont="1" applyBorder="1" applyAlignment="1" applyProtection="1">
      <alignment horizontal="center" vertical="center"/>
      <protection locked="0"/>
    </xf>
    <xf numFmtId="0" fontId="44" fillId="0" borderId="55" xfId="0" applyFont="1" applyBorder="1" applyAlignment="1" applyProtection="1">
      <alignment horizontal="left" vertical="center"/>
    </xf>
    <xf numFmtId="10" fontId="43" fillId="12" borderId="11" xfId="4" applyNumberFormat="1" applyFont="1" applyFill="1" applyBorder="1" applyAlignment="1" applyProtection="1">
      <alignment horizontal="center" vertical="center"/>
      <protection locked="0"/>
    </xf>
    <xf numFmtId="10" fontId="43" fillId="12" borderId="7" xfId="4" applyNumberFormat="1" applyFont="1" applyFill="1" applyBorder="1" applyAlignment="1" applyProtection="1">
      <alignment horizontal="center" vertical="center"/>
      <protection locked="0"/>
    </xf>
    <xf numFmtId="0" fontId="0" fillId="0" borderId="0" xfId="0" applyAlignment="1" applyProtection="1">
      <alignment horizontal="left"/>
    </xf>
    <xf numFmtId="0" fontId="0" fillId="0" borderId="0" xfId="0" applyProtection="1">
      <protection locked="0"/>
    </xf>
    <xf numFmtId="0" fontId="41" fillId="11" borderId="59" xfId="0" applyFont="1" applyFill="1" applyBorder="1" applyAlignment="1" applyProtection="1">
      <alignment horizontal="center" vertical="center" wrapText="1"/>
    </xf>
    <xf numFmtId="0" fontId="41" fillId="11" borderId="43" xfId="0" applyFont="1" applyFill="1" applyBorder="1" applyAlignment="1" applyProtection="1">
      <alignment horizontal="center" vertical="center" wrapText="1"/>
    </xf>
    <xf numFmtId="0" fontId="42" fillId="0" borderId="11" xfId="0" applyFont="1" applyFill="1" applyBorder="1" applyAlignment="1" applyProtection="1">
      <alignment vertical="center" wrapText="1"/>
    </xf>
    <xf numFmtId="0" fontId="38" fillId="12" borderId="11" xfId="4" applyFill="1" applyBorder="1" applyAlignment="1" applyProtection="1">
      <alignment wrapText="1"/>
      <protection locked="0"/>
    </xf>
    <xf numFmtId="0" fontId="45" fillId="2" borderId="11" xfId="0" applyFont="1" applyFill="1" applyBorder="1" applyAlignment="1" applyProtection="1">
      <alignment vertical="center" wrapText="1"/>
    </xf>
    <xf numFmtId="10" fontId="38" fillId="12" borderId="11" xfId="4" applyNumberFormat="1" applyFill="1" applyBorder="1" applyAlignment="1" applyProtection="1">
      <alignment horizontal="center" vertical="center" wrapText="1"/>
      <protection locked="0"/>
    </xf>
    <xf numFmtId="0" fontId="41" fillId="11" borderId="11" xfId="0" applyFont="1" applyFill="1" applyBorder="1" applyAlignment="1" applyProtection="1">
      <alignment horizontal="center" vertical="center" wrapText="1"/>
    </xf>
    <xf numFmtId="0" fontId="41" fillId="11" borderId="7" xfId="0" applyFont="1" applyFill="1" applyBorder="1" applyAlignment="1" applyProtection="1">
      <alignment horizontal="center" vertical="center" wrapText="1"/>
    </xf>
    <xf numFmtId="0" fontId="46" fillId="8" borderId="51" xfId="4" applyFont="1" applyBorder="1" applyAlignment="1" applyProtection="1">
      <alignment vertical="center" wrapText="1"/>
      <protection locked="0"/>
    </xf>
    <xf numFmtId="0" fontId="46" fillId="8" borderId="11" xfId="4" applyFont="1" applyBorder="1" applyAlignment="1" applyProtection="1">
      <alignment horizontal="center" vertical="center"/>
      <protection locked="0"/>
    </xf>
    <xf numFmtId="0" fontId="46" fillId="8" borderId="7" xfId="4" applyFont="1" applyBorder="1" applyAlignment="1" applyProtection="1">
      <alignment horizontal="center" vertical="center"/>
      <protection locked="0"/>
    </xf>
    <xf numFmtId="0" fontId="46" fillId="12" borderId="11" xfId="4" applyFont="1" applyFill="1" applyBorder="1" applyAlignment="1" applyProtection="1">
      <alignment horizontal="center" vertical="center"/>
      <protection locked="0"/>
    </xf>
    <xf numFmtId="0" fontId="46" fillId="12" borderId="51" xfId="4" applyFont="1" applyFill="1" applyBorder="1" applyAlignment="1" applyProtection="1">
      <alignment vertical="center" wrapText="1"/>
      <protection locked="0"/>
    </xf>
    <xf numFmtId="0" fontId="46" fillId="12" borderId="7" xfId="4" applyFont="1" applyFill="1" applyBorder="1" applyAlignment="1" applyProtection="1">
      <alignment horizontal="center" vertical="center"/>
      <protection locked="0"/>
    </xf>
    <xf numFmtId="0" fontId="46" fillId="8" borderId="7" xfId="4" applyFont="1" applyBorder="1" applyAlignment="1" applyProtection="1">
      <alignment vertical="center"/>
      <protection locked="0"/>
    </xf>
    <xf numFmtId="0" fontId="46" fillId="12" borderId="7" xfId="4" applyFont="1" applyFill="1" applyBorder="1" applyAlignment="1" applyProtection="1">
      <alignment vertical="center"/>
      <protection locked="0"/>
    </xf>
    <xf numFmtId="0" fontId="46" fillId="8" borderId="36" xfId="4" applyFont="1" applyBorder="1" applyAlignment="1" applyProtection="1">
      <alignment vertical="center"/>
      <protection locked="0"/>
    </xf>
    <xf numFmtId="0" fontId="46" fillId="12" borderId="36" xfId="4" applyFont="1" applyFill="1" applyBorder="1" applyAlignment="1" applyProtection="1">
      <alignment vertical="center"/>
      <protection locked="0"/>
    </xf>
    <xf numFmtId="0" fontId="0" fillId="0" borderId="0" xfId="0" applyBorder="1" applyAlignment="1" applyProtection="1">
      <alignment wrapText="1"/>
    </xf>
    <xf numFmtId="0" fontId="0" fillId="0" borderId="0" xfId="0" applyBorder="1" applyProtection="1"/>
    <xf numFmtId="0" fontId="41" fillId="11" borderId="59" xfId="0" applyFont="1" applyFill="1" applyBorder="1" applyAlignment="1" applyProtection="1">
      <alignment horizontal="center" vertical="center"/>
    </xf>
    <xf numFmtId="0" fontId="41" fillId="11" borderId="9" xfId="0" applyFont="1" applyFill="1" applyBorder="1" applyAlignment="1" applyProtection="1">
      <alignment horizontal="center" vertical="center"/>
    </xf>
    <xf numFmtId="0" fontId="38" fillId="8" borderId="11" xfId="4" applyBorder="1" applyAlignment="1" applyProtection="1">
      <alignment horizontal="center" vertical="center"/>
      <protection locked="0"/>
    </xf>
    <xf numFmtId="10" fontId="38" fillId="8" borderId="11" xfId="4" applyNumberFormat="1" applyBorder="1" applyAlignment="1" applyProtection="1">
      <alignment horizontal="center" vertical="center"/>
      <protection locked="0"/>
    </xf>
    <xf numFmtId="0" fontId="38" fillId="12" borderId="11" xfId="4" applyFill="1" applyBorder="1" applyAlignment="1" applyProtection="1">
      <alignment horizontal="center" vertical="center"/>
      <protection locked="0"/>
    </xf>
    <xf numFmtId="10" fontId="38" fillId="12" borderId="11" xfId="4" applyNumberFormat="1" applyFill="1" applyBorder="1" applyAlignment="1" applyProtection="1">
      <alignment horizontal="center" vertical="center"/>
      <protection locked="0"/>
    </xf>
    <xf numFmtId="0" fontId="41" fillId="11" borderId="39" xfId="0" applyFont="1" applyFill="1" applyBorder="1" applyAlignment="1" applyProtection="1">
      <alignment horizontal="center" vertical="center" wrapText="1"/>
    </xf>
    <xf numFmtId="0" fontId="46" fillId="8" borderId="52" xfId="4" applyFont="1" applyBorder="1" applyAlignment="1" applyProtection="1">
      <alignment horizontal="center" vertical="center"/>
      <protection locked="0"/>
    </xf>
    <xf numFmtId="0" fontId="38" fillId="12" borderId="11" xfId="4" applyFill="1" applyBorder="1" applyProtection="1">
      <protection locked="0"/>
    </xf>
    <xf numFmtId="0" fontId="46" fillId="12" borderId="29" xfId="4" applyFont="1" applyFill="1" applyBorder="1" applyAlignment="1" applyProtection="1">
      <alignment vertical="center" wrapText="1"/>
      <protection locked="0"/>
    </xf>
    <xf numFmtId="0" fontId="46" fillId="12" borderId="52" xfId="4" applyFont="1" applyFill="1" applyBorder="1" applyAlignment="1" applyProtection="1">
      <alignment horizontal="center" vertical="center"/>
      <protection locked="0"/>
    </xf>
    <xf numFmtId="0" fontId="0" fillId="0" borderId="0" xfId="0" applyBorder="1" applyAlignment="1" applyProtection="1">
      <alignment horizontal="left" wrapText="1"/>
    </xf>
    <xf numFmtId="0" fontId="41" fillId="11" borderId="6" xfId="0" applyFont="1" applyFill="1" applyBorder="1" applyAlignment="1" applyProtection="1">
      <alignment horizontal="center" vertical="center" wrapText="1"/>
    </xf>
    <xf numFmtId="0" fontId="41" fillId="11" borderId="28" xfId="0" applyFont="1" applyFill="1" applyBorder="1" applyAlignment="1" applyProtection="1">
      <alignment horizontal="center" vertical="center"/>
    </xf>
    <xf numFmtId="0" fontId="38" fillId="8" borderId="11" xfId="4" applyBorder="1" applyAlignment="1" applyProtection="1">
      <alignment vertical="center" wrapText="1"/>
      <protection locked="0"/>
    </xf>
    <xf numFmtId="0" fontId="38" fillId="8" borderId="51" xfId="4" applyBorder="1" applyAlignment="1" applyProtection="1">
      <alignment vertical="center" wrapText="1"/>
      <protection locked="0"/>
    </xf>
    <xf numFmtId="0" fontId="38" fillId="12" borderId="11" xfId="4" applyFill="1" applyBorder="1" applyAlignment="1" applyProtection="1">
      <alignment vertical="center" wrapText="1"/>
      <protection locked="0"/>
    </xf>
    <xf numFmtId="0" fontId="38" fillId="12" borderId="51" xfId="4" applyFill="1" applyBorder="1" applyAlignment="1" applyProtection="1">
      <alignment vertical="center" wrapText="1"/>
      <protection locked="0"/>
    </xf>
    <xf numFmtId="0" fontId="38" fillId="8" borderId="7" xfId="4" applyBorder="1" applyAlignment="1" applyProtection="1">
      <alignment horizontal="center" vertical="center"/>
      <protection locked="0"/>
    </xf>
    <xf numFmtId="0" fontId="38" fillId="12" borderId="7" xfId="4" applyFill="1" applyBorder="1" applyAlignment="1" applyProtection="1">
      <alignment horizontal="center" vertical="center"/>
      <protection locked="0"/>
    </xf>
    <xf numFmtId="0" fontId="0" fillId="0" borderId="0" xfId="0" applyBorder="1" applyAlignment="1" applyProtection="1">
      <alignment horizontal="left" vertical="center" wrapText="1"/>
    </xf>
    <xf numFmtId="0" fontId="41" fillId="11" borderId="43" xfId="0" applyFont="1" applyFill="1" applyBorder="1" applyAlignment="1" applyProtection="1">
      <alignment horizontal="center" vertical="center"/>
    </xf>
    <xf numFmtId="0" fontId="38" fillId="8" borderId="7" xfId="4" applyBorder="1" applyAlignment="1" applyProtection="1">
      <alignment vertical="center" wrapText="1"/>
      <protection locked="0"/>
    </xf>
    <xf numFmtId="0" fontId="38" fillId="12" borderId="7" xfId="4" applyFill="1" applyBorder="1" applyAlignment="1" applyProtection="1">
      <alignment vertical="center" wrapText="1"/>
      <protection locked="0"/>
    </xf>
    <xf numFmtId="0" fontId="41" fillId="11" borderId="10" xfId="0" applyFont="1" applyFill="1" applyBorder="1" applyAlignment="1" applyProtection="1">
      <alignment horizontal="center" vertical="center" wrapText="1"/>
    </xf>
    <xf numFmtId="0" fontId="38" fillId="8" borderId="34" xfId="4" applyBorder="1" applyAlignment="1" applyProtection="1">
      <protection locked="0"/>
    </xf>
    <xf numFmtId="0" fontId="38" fillId="12" borderId="34" xfId="4" applyFill="1" applyBorder="1" applyAlignment="1" applyProtection="1">
      <protection locked="0"/>
    </xf>
    <xf numFmtId="10" fontId="38" fillId="12" borderId="39" xfId="4" applyNumberFormat="1" applyFill="1" applyBorder="1" applyAlignment="1" applyProtection="1">
      <alignment horizontal="center" vertical="center"/>
      <protection locked="0"/>
    </xf>
    <xf numFmtId="0" fontId="41" fillId="11" borderId="29" xfId="0" applyFont="1" applyFill="1" applyBorder="1" applyAlignment="1" applyProtection="1">
      <alignment horizontal="center" vertical="center"/>
    </xf>
    <xf numFmtId="0" fontId="41" fillId="11" borderId="11" xfId="0" applyFont="1" applyFill="1" applyBorder="1" applyAlignment="1" applyProtection="1">
      <alignment horizontal="center" wrapText="1"/>
    </xf>
    <xf numFmtId="0" fontId="41" fillId="11" borderId="7" xfId="0" applyFont="1" applyFill="1" applyBorder="1" applyAlignment="1" applyProtection="1">
      <alignment horizontal="center" wrapText="1"/>
    </xf>
    <xf numFmtId="0" fontId="41" fillId="11" borderId="55" xfId="0" applyFont="1" applyFill="1" applyBorder="1" applyAlignment="1" applyProtection="1">
      <alignment horizontal="center" wrapText="1"/>
    </xf>
    <xf numFmtId="0" fontId="46" fillId="8" borderId="11" xfId="4" applyFont="1" applyBorder="1" applyAlignment="1" applyProtection="1">
      <alignment horizontal="center" vertical="center" wrapText="1"/>
      <protection locked="0"/>
    </xf>
    <xf numFmtId="0" fontId="46" fillId="12" borderId="11" xfId="4" applyFont="1" applyFill="1" applyBorder="1" applyAlignment="1" applyProtection="1">
      <alignment horizontal="center" vertical="center" wrapText="1"/>
      <protection locked="0"/>
    </xf>
    <xf numFmtId="0" fontId="38" fillId="8" borderId="29" xfId="4" applyBorder="1" applyAlignment="1" applyProtection="1">
      <alignment vertical="center"/>
      <protection locked="0"/>
    </xf>
    <xf numFmtId="0" fontId="38" fillId="8" borderId="0" xfId="4" applyProtection="1"/>
    <xf numFmtId="0" fontId="36" fillId="6" borderId="0" xfId="2" applyProtection="1"/>
    <xf numFmtId="0" fontId="37" fillId="7" borderId="0" xfId="3" applyProtection="1"/>
    <xf numFmtId="0" fontId="0" fillId="0" borderId="0" xfId="0" applyAlignment="1" applyProtection="1">
      <alignment wrapText="1"/>
    </xf>
    <xf numFmtId="0" fontId="24" fillId="3" borderId="19" xfId="0" applyFont="1" applyFill="1" applyBorder="1" applyAlignment="1">
      <alignment vertical="top" wrapText="1"/>
    </xf>
    <xf numFmtId="0" fontId="24" fillId="3" borderId="20" xfId="0" applyFont="1" applyFill="1" applyBorder="1" applyAlignment="1">
      <alignment vertical="top" wrapText="1"/>
    </xf>
    <xf numFmtId="0" fontId="22" fillId="3" borderId="24" xfId="1" applyFill="1" applyBorder="1" applyAlignment="1" applyProtection="1">
      <alignment vertical="top" wrapText="1"/>
    </xf>
    <xf numFmtId="0" fontId="22" fillId="3" borderId="25" xfId="1" applyFill="1" applyBorder="1" applyAlignment="1" applyProtection="1">
      <alignment vertical="top" wrapText="1"/>
    </xf>
    <xf numFmtId="0" fontId="0" fillId="10" borderId="1" xfId="0" applyFill="1" applyBorder="1" applyProtection="1"/>
    <xf numFmtId="0" fontId="38" fillId="12" borderId="55" xfId="4" applyFill="1" applyBorder="1" applyAlignment="1" applyProtection="1">
      <alignment vertical="center"/>
      <protection locked="0"/>
    </xf>
    <xf numFmtId="0" fontId="0" fillId="0" borderId="0" xfId="0" applyAlignment="1">
      <alignment vertical="center" wrapText="1"/>
    </xf>
    <xf numFmtId="0" fontId="13" fillId="0" borderId="1" xfId="0" applyFont="1" applyFill="1" applyBorder="1" applyAlignment="1">
      <alignment vertical="top" wrapText="1"/>
    </xf>
    <xf numFmtId="0" fontId="0" fillId="2" borderId="1" xfId="0" applyFill="1" applyBorder="1" applyAlignment="1">
      <alignment horizontal="center" vertical="center"/>
    </xf>
    <xf numFmtId="0" fontId="1" fillId="5" borderId="1" xfId="0" applyFont="1" applyFill="1" applyBorder="1" applyAlignment="1" applyProtection="1">
      <alignment horizontal="center" vertical="center"/>
    </xf>
    <xf numFmtId="0" fontId="13" fillId="2" borderId="3" xfId="0" applyFont="1" applyFill="1" applyBorder="1" applyAlignment="1" applyProtection="1">
      <alignment horizontal="center" vertical="center" wrapText="1"/>
    </xf>
    <xf numFmtId="0" fontId="50" fillId="0" borderId="59" xfId="0" applyFont="1" applyBorder="1"/>
    <xf numFmtId="1" fontId="1" fillId="2" borderId="3" xfId="0" applyNumberFormat="1" applyFont="1" applyFill="1" applyBorder="1" applyAlignment="1" applyProtection="1">
      <alignment horizontal="left" vertical="center"/>
      <protection locked="0"/>
    </xf>
    <xf numFmtId="1" fontId="1" fillId="2" borderId="1" xfId="0" applyNumberFormat="1" applyFont="1" applyFill="1" applyBorder="1" applyAlignment="1" applyProtection="1">
      <alignment horizontal="left" wrapText="1"/>
      <protection locked="0"/>
    </xf>
    <xf numFmtId="15" fontId="1" fillId="2" borderId="3" xfId="0" applyNumberFormat="1" applyFont="1" applyFill="1" applyBorder="1" applyAlignment="1" applyProtection="1">
      <alignment horizontal="center" vertical="center"/>
    </xf>
    <xf numFmtId="0" fontId="0" fillId="0" borderId="1" xfId="0" applyFill="1" applyBorder="1" applyAlignment="1">
      <alignment horizontal="center" vertical="center"/>
    </xf>
    <xf numFmtId="0" fontId="13" fillId="2" borderId="1" xfId="0" applyFont="1" applyFill="1" applyBorder="1" applyAlignment="1" applyProtection="1">
      <alignment vertical="center" wrapText="1"/>
    </xf>
    <xf numFmtId="0" fontId="13" fillId="2" borderId="23" xfId="0" applyFont="1" applyFill="1" applyBorder="1" applyAlignment="1" applyProtection="1">
      <alignment vertical="center" wrapText="1"/>
    </xf>
    <xf numFmtId="0" fontId="13" fillId="2" borderId="27" xfId="0" applyFont="1" applyFill="1" applyBorder="1" applyAlignment="1" applyProtection="1">
      <alignment vertical="center" wrapText="1"/>
    </xf>
    <xf numFmtId="0" fontId="13" fillId="0" borderId="29" xfId="0" applyFont="1" applyFill="1" applyBorder="1" applyAlignment="1" applyProtection="1">
      <alignment vertical="top" wrapText="1"/>
    </xf>
    <xf numFmtId="0" fontId="1" fillId="2" borderId="26" xfId="0" applyFont="1" applyFill="1" applyBorder="1" applyAlignment="1" applyProtection="1">
      <alignment horizontal="center" vertical="center" wrapText="1"/>
    </xf>
    <xf numFmtId="0" fontId="1" fillId="2" borderId="3" xfId="0" applyFont="1" applyFill="1" applyBorder="1" applyAlignment="1" applyProtection="1">
      <alignment horizontal="center" vertical="center" wrapText="1"/>
    </xf>
    <xf numFmtId="0" fontId="13" fillId="0" borderId="18" xfId="0" applyFont="1" applyFill="1" applyBorder="1" applyAlignment="1" applyProtection="1">
      <alignment vertical="top" wrapText="1"/>
    </xf>
    <xf numFmtId="0" fontId="1" fillId="0" borderId="64" xfId="0" applyFont="1" applyFill="1" applyBorder="1" applyAlignment="1" applyProtection="1">
      <alignment horizontal="center" vertical="center" wrapText="1"/>
    </xf>
    <xf numFmtId="0" fontId="2" fillId="3" borderId="21" xfId="0" applyFont="1" applyFill="1" applyBorder="1" applyAlignment="1" applyProtection="1">
      <alignment vertical="center" wrapText="1"/>
    </xf>
    <xf numFmtId="0" fontId="51" fillId="2" borderId="0" xfId="0" applyFont="1" applyFill="1" applyAlignment="1">
      <alignment wrapText="1"/>
    </xf>
    <xf numFmtId="0" fontId="51" fillId="2" borderId="0" xfId="0" applyFont="1" applyFill="1"/>
    <xf numFmtId="0" fontId="1" fillId="2" borderId="2" xfId="0" applyFont="1" applyFill="1" applyBorder="1" applyAlignment="1" applyProtection="1">
      <alignment horizontal="center" vertical="top" wrapText="1"/>
    </xf>
    <xf numFmtId="0" fontId="1" fillId="2" borderId="3" xfId="0" applyFont="1" applyFill="1" applyBorder="1" applyAlignment="1" applyProtection="1">
      <alignment horizontal="center" vertical="top" wrapText="1"/>
    </xf>
    <xf numFmtId="0" fontId="2" fillId="3" borderId="0"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1" fillId="0" borderId="0" xfId="0" applyFont="1" applyFill="1" applyBorder="1" applyAlignment="1" applyProtection="1">
      <alignment horizontal="left" vertical="center" wrapText="1"/>
    </xf>
    <xf numFmtId="0" fontId="10" fillId="3" borderId="0" xfId="0" applyFont="1" applyFill="1" applyBorder="1" applyAlignment="1" applyProtection="1">
      <alignment horizontal="left" vertical="center" wrapText="1"/>
    </xf>
    <xf numFmtId="0" fontId="6" fillId="0" borderId="0" xfId="0" applyFont="1" applyFill="1" applyBorder="1" applyAlignment="1" applyProtection="1">
      <alignment vertical="top" wrapText="1"/>
    </xf>
    <xf numFmtId="0" fontId="7" fillId="0" borderId="0" xfId="0" applyFont="1" applyFill="1" applyBorder="1" applyAlignment="1" applyProtection="1">
      <alignment vertical="top" wrapText="1"/>
    </xf>
    <xf numFmtId="0" fontId="10" fillId="3" borderId="0" xfId="0" applyFont="1" applyFill="1" applyBorder="1" applyAlignment="1" applyProtection="1">
      <alignment horizontal="center" wrapText="1"/>
    </xf>
    <xf numFmtId="0" fontId="2" fillId="2" borderId="31" xfId="0" applyFont="1" applyFill="1" applyBorder="1" applyAlignment="1" applyProtection="1">
      <alignment horizontal="center" vertical="center" wrapText="1"/>
    </xf>
    <xf numFmtId="0" fontId="4" fillId="3" borderId="0" xfId="0" applyFont="1" applyFill="1" applyBorder="1" applyAlignment="1" applyProtection="1">
      <alignment horizontal="center" vertical="center" wrapText="1"/>
    </xf>
    <xf numFmtId="0" fontId="1" fillId="2" borderId="11" xfId="0" applyFont="1" applyFill="1" applyBorder="1" applyAlignment="1" applyProtection="1">
      <alignment horizontal="center" vertical="center" wrapText="1"/>
    </xf>
    <xf numFmtId="0" fontId="1" fillId="2" borderId="32" xfId="0" applyFont="1" applyFill="1" applyBorder="1" applyAlignment="1" applyProtection="1">
      <alignment horizontal="center" vertical="center" wrapText="1"/>
    </xf>
    <xf numFmtId="0" fontId="1" fillId="2" borderId="14" xfId="0" applyFont="1" applyFill="1" applyBorder="1" applyAlignment="1" applyProtection="1">
      <alignment horizontal="center" vertical="center" wrapText="1"/>
    </xf>
    <xf numFmtId="0" fontId="1" fillId="2" borderId="66" xfId="0" applyFont="1" applyFill="1" applyBorder="1" applyAlignment="1" applyProtection="1">
      <alignment horizontal="center" vertical="center" wrapText="1"/>
    </xf>
    <xf numFmtId="0" fontId="41" fillId="11" borderId="40" xfId="0" applyFont="1" applyFill="1" applyBorder="1" applyAlignment="1" applyProtection="1">
      <alignment horizontal="center" vertical="center"/>
    </xf>
    <xf numFmtId="0" fontId="41" fillId="11" borderId="29" xfId="0" applyFont="1" applyFill="1" applyBorder="1" applyAlignment="1" applyProtection="1">
      <alignment horizontal="center" vertical="center" wrapText="1"/>
    </xf>
    <xf numFmtId="0" fontId="41" fillId="11" borderId="55" xfId="0" applyFont="1" applyFill="1" applyBorder="1" applyAlignment="1" applyProtection="1">
      <alignment horizontal="center" vertical="center" wrapText="1"/>
    </xf>
    <xf numFmtId="0" fontId="38" fillId="8" borderId="55" xfId="4" applyBorder="1" applyAlignment="1" applyProtection="1">
      <alignment horizontal="center" vertical="center"/>
      <protection locked="0"/>
    </xf>
    <xf numFmtId="0" fontId="38" fillId="12" borderId="55" xfId="4" applyFill="1" applyBorder="1" applyAlignment="1" applyProtection="1">
      <alignment horizontal="center" vertical="center"/>
      <protection locked="0"/>
    </xf>
    <xf numFmtId="0" fontId="38" fillId="12" borderId="29" xfId="4" applyFill="1" applyBorder="1" applyAlignment="1" applyProtection="1">
      <alignment horizontal="center" vertical="center" wrapText="1"/>
      <protection locked="0"/>
    </xf>
    <xf numFmtId="0" fontId="41" fillId="11" borderId="52" xfId="0" applyFont="1" applyFill="1" applyBorder="1" applyAlignment="1" applyProtection="1">
      <alignment horizontal="center" vertical="center" wrapText="1"/>
    </xf>
    <xf numFmtId="0" fontId="38" fillId="12" borderId="52" xfId="4" applyFill="1" applyBorder="1" applyAlignment="1" applyProtection="1">
      <alignment horizontal="center" vertical="center"/>
      <protection locked="0"/>
    </xf>
    <xf numFmtId="0" fontId="38" fillId="12" borderId="55" xfId="4" applyFill="1" applyBorder="1" applyAlignment="1" applyProtection="1">
      <alignment horizontal="center" vertical="center" wrapText="1"/>
      <protection locked="0"/>
    </xf>
    <xf numFmtId="0" fontId="41" fillId="11" borderId="51" xfId="0" applyFont="1" applyFill="1" applyBorder="1" applyAlignment="1" applyProtection="1">
      <alignment horizontal="center" vertical="center" wrapText="1"/>
    </xf>
    <xf numFmtId="166" fontId="1" fillId="2" borderId="28" xfId="0" applyNumberFormat="1" applyFont="1" applyFill="1" applyBorder="1" applyAlignment="1" applyProtection="1">
      <alignment horizontal="center" vertical="top" wrapText="1"/>
    </xf>
    <xf numFmtId="166" fontId="1" fillId="2" borderId="29" xfId="0" applyNumberFormat="1" applyFont="1" applyFill="1" applyBorder="1" applyAlignment="1" applyProtection="1">
      <alignment horizontal="center" vertical="top" wrapText="1"/>
    </xf>
    <xf numFmtId="14" fontId="1" fillId="2" borderId="3" xfId="0" applyNumberFormat="1" applyFont="1" applyFill="1" applyBorder="1" applyAlignment="1" applyProtection="1">
      <alignment horizontal="center" vertical="top" wrapText="1"/>
    </xf>
    <xf numFmtId="166" fontId="1" fillId="2" borderId="35" xfId="0" applyNumberFormat="1" applyFont="1" applyFill="1" applyBorder="1" applyAlignment="1" applyProtection="1">
      <alignment horizontal="center" vertical="top" wrapText="1"/>
    </xf>
    <xf numFmtId="0" fontId="1" fillId="2" borderId="11" xfId="0" applyFont="1" applyFill="1" applyBorder="1" applyAlignment="1" applyProtection="1">
      <alignment horizontal="center" vertical="center" wrapText="1"/>
    </xf>
    <xf numFmtId="0" fontId="13" fillId="2" borderId="14" xfId="0" applyFont="1" applyFill="1" applyBorder="1" applyAlignment="1" applyProtection="1">
      <alignment horizontal="center" vertical="center" wrapText="1"/>
    </xf>
    <xf numFmtId="0" fontId="13" fillId="0" borderId="29" xfId="0" applyFont="1" applyFill="1" applyBorder="1" applyAlignment="1" applyProtection="1">
      <alignment vertical="center" wrapText="1"/>
    </xf>
    <xf numFmtId="0" fontId="1" fillId="0" borderId="6" xfId="0" applyFont="1" applyFill="1" applyBorder="1" applyAlignment="1" applyProtection="1">
      <alignment vertical="top" wrapText="1"/>
    </xf>
    <xf numFmtId="0" fontId="23" fillId="2" borderId="1" xfId="0" applyFont="1" applyFill="1" applyBorder="1" applyAlignment="1">
      <alignment horizontal="left" vertical="center" wrapText="1"/>
    </xf>
    <xf numFmtId="0" fontId="23" fillId="0" borderId="1" xfId="0" applyFont="1" applyFill="1" applyBorder="1" applyAlignment="1">
      <alignment vertical="center" wrapText="1"/>
    </xf>
    <xf numFmtId="0" fontId="1" fillId="2" borderId="2" xfId="0" applyFont="1" applyFill="1" applyBorder="1" applyAlignment="1" applyProtection="1">
      <alignment horizontal="center"/>
      <protection locked="0"/>
    </xf>
    <xf numFmtId="0" fontId="22" fillId="2" borderId="3" xfId="1" applyFill="1" applyBorder="1" applyAlignment="1" applyProtection="1">
      <alignment horizontal="center"/>
      <protection locked="0"/>
    </xf>
    <xf numFmtId="165" fontId="1" fillId="2" borderId="4" xfId="0" applyNumberFormat="1" applyFont="1" applyFill="1" applyBorder="1" applyAlignment="1" applyProtection="1">
      <alignment horizontal="center"/>
      <protection locked="0"/>
    </xf>
    <xf numFmtId="9" fontId="1" fillId="2" borderId="11" xfId="0" applyNumberFormat="1" applyFont="1" applyFill="1" applyBorder="1" applyAlignment="1" applyProtection="1">
      <alignment horizontal="center" vertical="center" wrapText="1"/>
    </xf>
    <xf numFmtId="0" fontId="46" fillId="8" borderId="29" xfId="4" applyFont="1" applyBorder="1" applyAlignment="1" applyProtection="1">
      <alignment horizontal="center" vertical="center" wrapText="1"/>
      <protection locked="0"/>
    </xf>
    <xf numFmtId="0" fontId="46" fillId="12" borderId="29" xfId="4" applyFont="1" applyFill="1" applyBorder="1" applyAlignment="1" applyProtection="1">
      <alignment horizontal="center" vertical="center" wrapText="1"/>
      <protection locked="0"/>
    </xf>
    <xf numFmtId="9" fontId="23" fillId="2" borderId="14" xfId="0" applyNumberFormat="1" applyFont="1" applyFill="1" applyBorder="1" applyAlignment="1" applyProtection="1">
      <alignment horizontal="center" vertical="center" wrapText="1"/>
    </xf>
    <xf numFmtId="9" fontId="23" fillId="2" borderId="3" xfId="0" applyNumberFormat="1" applyFont="1" applyFill="1" applyBorder="1" applyAlignment="1" applyProtection="1">
      <alignment horizontal="center" vertical="center" wrapText="1"/>
    </xf>
    <xf numFmtId="0" fontId="23" fillId="0" borderId="0" xfId="0" applyFont="1" applyFill="1" applyAlignment="1">
      <alignment vertical="center"/>
    </xf>
    <xf numFmtId="166" fontId="23" fillId="0" borderId="0" xfId="0" applyNumberFormat="1" applyFont="1" applyFill="1" applyAlignment="1">
      <alignment vertical="center"/>
    </xf>
    <xf numFmtId="3" fontId="38" fillId="8" borderId="11" xfId="4" applyNumberFormat="1" applyFont="1" applyBorder="1" applyAlignment="1" applyProtection="1">
      <alignment horizontal="center" vertical="center"/>
      <protection locked="0"/>
    </xf>
    <xf numFmtId="0" fontId="46" fillId="8" borderId="51" xfId="4" applyFont="1" applyBorder="1" applyAlignment="1" applyProtection="1">
      <alignment horizontal="center" vertical="center" wrapText="1"/>
      <protection locked="0"/>
    </xf>
    <xf numFmtId="0" fontId="38" fillId="12" borderId="11" xfId="4" applyFill="1" applyBorder="1" applyAlignment="1" applyProtection="1">
      <alignment horizontal="center" vertical="center" wrapText="1"/>
      <protection locked="0"/>
    </xf>
    <xf numFmtId="0" fontId="2" fillId="3" borderId="0" xfId="0" applyFont="1" applyFill="1" applyBorder="1" applyAlignment="1" applyProtection="1">
      <alignment horizontal="left" vertical="center" wrapText="1"/>
    </xf>
    <xf numFmtId="0" fontId="2" fillId="0" borderId="0" xfId="0" applyFont="1" applyFill="1" applyBorder="1" applyAlignment="1" applyProtection="1">
      <alignment horizontal="center" vertical="top" wrapText="1"/>
    </xf>
    <xf numFmtId="0" fontId="1" fillId="2" borderId="6" xfId="0" applyFont="1" applyFill="1" applyBorder="1" applyAlignment="1" applyProtection="1">
      <alignment horizontal="left" vertical="center" wrapText="1"/>
    </xf>
    <xf numFmtId="0" fontId="1" fillId="2" borderId="8" xfId="0" applyFont="1" applyFill="1" applyBorder="1" applyAlignment="1" applyProtection="1">
      <alignment horizontal="left" vertical="center" wrapText="1"/>
    </xf>
    <xf numFmtId="0" fontId="2" fillId="2" borderId="12" xfId="0" applyFont="1" applyFill="1" applyBorder="1" applyAlignment="1" applyProtection="1">
      <alignment horizontal="right" vertical="center" wrapText="1"/>
    </xf>
    <xf numFmtId="166" fontId="1" fillId="2" borderId="7" xfId="0" applyNumberFormat="1" applyFont="1" applyFill="1" applyBorder="1" applyAlignment="1" applyProtection="1">
      <alignment horizontal="right" vertical="center" wrapText="1"/>
    </xf>
    <xf numFmtId="166" fontId="1" fillId="2" borderId="7" xfId="5" applyNumberFormat="1" applyFont="1" applyFill="1" applyBorder="1" applyAlignment="1" applyProtection="1">
      <alignment vertical="center" wrapText="1"/>
    </xf>
    <xf numFmtId="167" fontId="1" fillId="2" borderId="7" xfId="5" applyNumberFormat="1" applyFont="1" applyFill="1" applyBorder="1" applyAlignment="1" applyProtection="1">
      <alignment vertical="center" wrapText="1"/>
    </xf>
    <xf numFmtId="0" fontId="23" fillId="0" borderId="0" xfId="0" applyFont="1" applyFill="1" applyBorder="1"/>
    <xf numFmtId="0" fontId="2" fillId="0" borderId="0" xfId="0" applyFont="1" applyFill="1" applyBorder="1" applyAlignment="1" applyProtection="1">
      <alignment horizontal="center" vertical="center" wrapText="1"/>
    </xf>
    <xf numFmtId="0" fontId="1" fillId="0" borderId="0" xfId="0" applyFont="1" applyFill="1" applyBorder="1" applyAlignment="1" applyProtection="1">
      <alignment vertical="center" wrapText="1"/>
    </xf>
    <xf numFmtId="168" fontId="2" fillId="0" borderId="0" xfId="0" applyNumberFormat="1" applyFont="1" applyFill="1" applyBorder="1" applyAlignment="1" applyProtection="1">
      <alignment horizontal="right" vertical="center" wrapText="1"/>
    </xf>
    <xf numFmtId="0" fontId="1" fillId="0" borderId="0" xfId="0" applyFont="1" applyFill="1" applyBorder="1" applyAlignment="1" applyProtection="1">
      <alignment horizontal="left" vertical="top" wrapText="1"/>
    </xf>
    <xf numFmtId="0" fontId="2" fillId="0" borderId="0" xfId="0" applyFont="1" applyFill="1" applyBorder="1" applyAlignment="1" applyProtection="1">
      <alignment horizontal="right" vertical="center" wrapText="1"/>
    </xf>
    <xf numFmtId="166" fontId="1" fillId="0" borderId="0" xfId="0" applyNumberFormat="1" applyFont="1" applyFill="1" applyBorder="1" applyAlignment="1" applyProtection="1">
      <alignment vertical="top" wrapText="1"/>
    </xf>
    <xf numFmtId="3" fontId="46" fillId="12" borderId="7" xfId="4" applyNumberFormat="1" applyFont="1" applyFill="1" applyBorder="1" applyAlignment="1" applyProtection="1">
      <alignment horizontal="center" vertical="center"/>
      <protection locked="0"/>
    </xf>
    <xf numFmtId="0" fontId="1" fillId="2" borderId="15" xfId="0" applyFont="1" applyFill="1" applyBorder="1" applyAlignment="1" applyProtection="1">
      <alignment horizontal="center"/>
      <protection locked="0"/>
    </xf>
    <xf numFmtId="0" fontId="22" fillId="0" borderId="1" xfId="1" applyBorder="1" applyAlignment="1" applyProtection="1">
      <alignment horizontal="center"/>
    </xf>
    <xf numFmtId="165" fontId="1" fillId="2" borderId="27" xfId="0" applyNumberFormat="1" applyFont="1" applyFill="1" applyBorder="1" applyAlignment="1" applyProtection="1">
      <alignment horizontal="center"/>
      <protection locked="0"/>
    </xf>
    <xf numFmtId="0" fontId="53" fillId="0" borderId="0" xfId="0" applyFont="1" applyAlignment="1">
      <alignment vertical="center" wrapText="1"/>
    </xf>
    <xf numFmtId="0" fontId="13" fillId="2" borderId="1" xfId="0" applyFont="1" applyFill="1" applyBorder="1" applyAlignment="1">
      <alignment horizontal="left" vertical="center" wrapText="1"/>
    </xf>
    <xf numFmtId="0" fontId="13" fillId="0" borderId="22" xfId="0" applyFont="1" applyFill="1" applyBorder="1" applyAlignment="1">
      <alignment vertical="top" wrapText="1"/>
    </xf>
    <xf numFmtId="0" fontId="13" fillId="0" borderId="30" xfId="0" applyFont="1" applyFill="1" applyBorder="1" applyAlignment="1">
      <alignment vertical="top" wrapText="1"/>
    </xf>
    <xf numFmtId="0" fontId="54" fillId="0" borderId="1" xfId="0" applyFont="1" applyFill="1" applyBorder="1" applyAlignment="1">
      <alignment horizontal="center" vertical="center"/>
    </xf>
    <xf numFmtId="0" fontId="14" fillId="3" borderId="0" xfId="0" applyFont="1" applyFill="1" applyBorder="1" applyAlignment="1" applyProtection="1">
      <alignment horizontal="center" vertical="center" wrapText="1"/>
    </xf>
    <xf numFmtId="0" fontId="13" fillId="2" borderId="11" xfId="0" applyFont="1" applyFill="1" applyBorder="1" applyAlignment="1" applyProtection="1">
      <alignment horizontal="center" vertical="center" wrapText="1"/>
    </xf>
    <xf numFmtId="0" fontId="1" fillId="2" borderId="63" xfId="0" applyFont="1" applyFill="1" applyBorder="1" applyAlignment="1" applyProtection="1">
      <alignment horizontal="center" vertical="center" wrapText="1"/>
    </xf>
    <xf numFmtId="0" fontId="1" fillId="2" borderId="65" xfId="0" applyFont="1" applyFill="1" applyBorder="1" applyAlignment="1" applyProtection="1">
      <alignment horizontal="center" vertical="center" wrapText="1"/>
    </xf>
    <xf numFmtId="0" fontId="1" fillId="2" borderId="66" xfId="0" applyFont="1" applyFill="1" applyBorder="1" applyAlignment="1" applyProtection="1">
      <alignment horizontal="center" vertical="center" wrapText="1"/>
    </xf>
    <xf numFmtId="0" fontId="48" fillId="0" borderId="0" xfId="0" applyFont="1"/>
    <xf numFmtId="0" fontId="13" fillId="0" borderId="19" xfId="0" applyFont="1" applyFill="1" applyBorder="1" applyAlignment="1" applyProtection="1">
      <alignment vertical="center" wrapText="1"/>
    </xf>
    <xf numFmtId="0" fontId="13" fillId="2" borderId="3" xfId="0" applyFont="1" applyFill="1" applyBorder="1" applyAlignment="1" applyProtection="1">
      <alignment vertical="center" wrapText="1"/>
    </xf>
    <xf numFmtId="0" fontId="13" fillId="2" borderId="3" xfId="0" applyFont="1" applyFill="1" applyBorder="1" applyAlignment="1" applyProtection="1">
      <alignment horizontal="center" vertical="center"/>
    </xf>
    <xf numFmtId="17" fontId="13" fillId="2" borderId="4" xfId="0" applyNumberFormat="1" applyFont="1" applyFill="1" applyBorder="1" applyAlignment="1" applyProtection="1">
      <alignment horizontal="center"/>
    </xf>
    <xf numFmtId="0" fontId="53" fillId="2" borderId="0" xfId="0" applyFont="1" applyFill="1" applyAlignment="1">
      <alignment vertical="center" wrapText="1"/>
    </xf>
    <xf numFmtId="0" fontId="53" fillId="2" borderId="0" xfId="0" applyFont="1" applyFill="1" applyAlignment="1">
      <alignment vertical="center"/>
    </xf>
    <xf numFmtId="0" fontId="23" fillId="2" borderId="0" xfId="0" applyFont="1" applyFill="1"/>
    <xf numFmtId="0" fontId="23" fillId="2" borderId="0" xfId="0" applyFont="1" applyFill="1" applyBorder="1"/>
    <xf numFmtId="0" fontId="46" fillId="2" borderId="11" xfId="4" applyFont="1" applyFill="1" applyBorder="1" applyAlignment="1" applyProtection="1">
      <alignment horizontal="center" vertical="center"/>
      <protection locked="0"/>
    </xf>
    <xf numFmtId="0" fontId="57" fillId="0" borderId="0" xfId="0" applyFont="1" applyFill="1" applyAlignment="1" applyProtection="1">
      <alignment wrapText="1"/>
    </xf>
    <xf numFmtId="0" fontId="13" fillId="2" borderId="11" xfId="0" applyFont="1" applyFill="1" applyBorder="1" applyAlignment="1" applyProtection="1">
      <alignment horizontal="center" vertical="center" wrapText="1"/>
    </xf>
    <xf numFmtId="0" fontId="56" fillId="0" borderId="21" xfId="0" applyFont="1" applyFill="1" applyBorder="1" applyAlignment="1" applyProtection="1">
      <alignment vertical="top" wrapText="1"/>
    </xf>
    <xf numFmtId="0" fontId="56" fillId="0" borderId="0" xfId="0" applyFont="1" applyFill="1" applyBorder="1" applyAlignment="1" applyProtection="1">
      <alignment vertical="top" wrapText="1"/>
    </xf>
    <xf numFmtId="0" fontId="13" fillId="2" borderId="1" xfId="0" applyFont="1" applyFill="1" applyBorder="1" applyAlignment="1" applyProtection="1">
      <alignment vertical="top" wrapText="1"/>
      <protection locked="0"/>
    </xf>
    <xf numFmtId="0" fontId="48" fillId="0" borderId="0" xfId="0" applyFont="1" applyFill="1" applyAlignment="1">
      <alignment wrapText="1"/>
    </xf>
    <xf numFmtId="0" fontId="55" fillId="0" borderId="0" xfId="0" applyFont="1" applyFill="1" applyAlignment="1">
      <alignment wrapText="1"/>
    </xf>
    <xf numFmtId="0" fontId="53" fillId="0" borderId="0" xfId="0" applyFont="1" applyFill="1" applyAlignment="1">
      <alignment vertical="top" wrapText="1"/>
    </xf>
    <xf numFmtId="0" fontId="54" fillId="2" borderId="1" xfId="0" applyFont="1" applyFill="1" applyBorder="1" applyAlignment="1">
      <alignment horizontal="center" vertical="center"/>
    </xf>
    <xf numFmtId="0" fontId="53" fillId="2" borderId="0" xfId="0" applyFont="1" applyFill="1" applyAlignment="1">
      <alignment vertical="top" wrapText="1"/>
    </xf>
    <xf numFmtId="3" fontId="43" fillId="8" borderId="11" xfId="4" applyNumberFormat="1" applyFont="1" applyBorder="1" applyAlignment="1" applyProtection="1">
      <alignment horizontal="center" vertical="center"/>
      <protection locked="0"/>
    </xf>
    <xf numFmtId="3" fontId="43" fillId="8" borderId="7" xfId="4" applyNumberFormat="1" applyFont="1" applyBorder="1" applyAlignment="1" applyProtection="1">
      <alignment horizontal="center" vertical="center"/>
      <protection locked="0"/>
    </xf>
    <xf numFmtId="0" fontId="14" fillId="3" borderId="0" xfId="0" applyFont="1" applyFill="1" applyBorder="1" applyAlignment="1" applyProtection="1">
      <alignment horizontal="right"/>
    </xf>
    <xf numFmtId="0" fontId="14" fillId="2" borderId="1" xfId="0" applyFont="1" applyFill="1" applyBorder="1" applyAlignment="1" applyProtection="1">
      <alignment horizontal="center"/>
    </xf>
    <xf numFmtId="0" fontId="46" fillId="12" borderId="51" xfId="4" applyFont="1" applyFill="1" applyBorder="1" applyAlignment="1" applyProtection="1">
      <alignment horizontal="center" vertical="center" wrapText="1"/>
      <protection locked="0"/>
    </xf>
    <xf numFmtId="0" fontId="59" fillId="12" borderId="51" xfId="4" applyFont="1" applyFill="1" applyBorder="1" applyAlignment="1" applyProtection="1">
      <alignment vertical="center" wrapText="1"/>
      <protection locked="0"/>
    </xf>
    <xf numFmtId="0" fontId="38" fillId="8" borderId="34" xfId="4" applyBorder="1" applyAlignment="1" applyProtection="1">
      <alignment horizontal="center" vertical="center"/>
      <protection locked="0"/>
    </xf>
    <xf numFmtId="0" fontId="2" fillId="0" borderId="0" xfId="0" applyFont="1" applyFill="1" applyBorder="1" applyAlignment="1" applyProtection="1">
      <alignment horizontal="center" vertical="top" wrapText="1"/>
    </xf>
    <xf numFmtId="0" fontId="2" fillId="3" borderId="0" xfId="0" applyFont="1" applyFill="1" applyBorder="1" applyAlignment="1" applyProtection="1">
      <alignment horizontal="left" vertical="center" wrapText="1"/>
    </xf>
    <xf numFmtId="0" fontId="13" fillId="2" borderId="11" xfId="0" applyFont="1" applyFill="1" applyBorder="1" applyAlignment="1" applyProtection="1">
      <alignment horizontal="center" vertical="center" wrapText="1"/>
    </xf>
    <xf numFmtId="0" fontId="23" fillId="0" borderId="0" xfId="0" applyFont="1" applyFill="1" applyAlignment="1">
      <alignment vertical="center" wrapText="1"/>
    </xf>
    <xf numFmtId="166" fontId="1" fillId="0" borderId="7" xfId="0" applyNumberFormat="1" applyFont="1" applyFill="1" applyBorder="1" applyAlignment="1" applyProtection="1">
      <alignment horizontal="right" vertical="center" wrapText="1"/>
    </xf>
    <xf numFmtId="166" fontId="1" fillId="0" borderId="13" xfId="0" applyNumberFormat="1" applyFont="1" applyFill="1" applyBorder="1" applyAlignment="1" applyProtection="1">
      <alignment vertical="center" wrapText="1"/>
    </xf>
    <xf numFmtId="0" fontId="0" fillId="0" borderId="0" xfId="0" applyFill="1" applyAlignment="1">
      <alignment vertical="top" wrapText="1"/>
    </xf>
    <xf numFmtId="0" fontId="58" fillId="0" borderId="0" xfId="0" applyFont="1" applyFill="1" applyBorder="1" applyAlignment="1">
      <alignment vertical="top" wrapText="1"/>
    </xf>
    <xf numFmtId="0" fontId="13" fillId="0" borderId="4" xfId="0" applyFont="1" applyFill="1" applyBorder="1" applyAlignment="1" applyProtection="1">
      <alignment vertical="center" wrapText="1"/>
    </xf>
    <xf numFmtId="0" fontId="13" fillId="2" borderId="4" xfId="0" applyFont="1" applyFill="1" applyBorder="1" applyAlignment="1" applyProtection="1">
      <alignment horizontal="center" vertical="center" wrapText="1"/>
    </xf>
    <xf numFmtId="0" fontId="0" fillId="0" borderId="0" xfId="0" applyFill="1" applyAlignment="1">
      <alignment wrapText="1"/>
    </xf>
    <xf numFmtId="0" fontId="0" fillId="0" borderId="0" xfId="0" applyFill="1" applyAlignment="1">
      <alignment horizontal="center" vertical="center" wrapText="1"/>
    </xf>
    <xf numFmtId="0" fontId="53" fillId="0" borderId="0" xfId="0" applyFont="1" applyFill="1" applyProtection="1"/>
    <xf numFmtId="0" fontId="0" fillId="0" borderId="0" xfId="0" applyFill="1" applyProtection="1"/>
    <xf numFmtId="0" fontId="1" fillId="2" borderId="5" xfId="0" applyFont="1" applyFill="1" applyBorder="1" applyAlignment="1" applyProtection="1">
      <alignment horizontal="left" vertical="center" wrapText="1"/>
    </xf>
    <xf numFmtId="0" fontId="13" fillId="2" borderId="14" xfId="0" applyFont="1" applyFill="1" applyBorder="1" applyAlignment="1" applyProtection="1">
      <alignment vertical="center" wrapText="1"/>
    </xf>
    <xf numFmtId="0" fontId="23" fillId="0" borderId="0" xfId="0" applyFont="1" applyAlignment="1">
      <alignment vertical="top"/>
    </xf>
    <xf numFmtId="0" fontId="1" fillId="3" borderId="21" xfId="0" applyFont="1" applyFill="1" applyBorder="1" applyAlignment="1" applyProtection="1">
      <alignment horizontal="left" vertical="top"/>
    </xf>
    <xf numFmtId="0" fontId="2" fillId="3" borderId="22" xfId="0" applyFont="1" applyFill="1" applyBorder="1" applyAlignment="1" applyProtection="1">
      <alignment horizontal="left" vertical="top" wrapText="1"/>
    </xf>
    <xf numFmtId="0" fontId="0" fillId="2" borderId="1" xfId="0" applyFill="1" applyBorder="1" applyAlignment="1">
      <alignment horizontal="center" vertical="top"/>
    </xf>
    <xf numFmtId="0" fontId="1" fillId="3" borderId="22" xfId="0" applyFont="1" applyFill="1" applyBorder="1" applyAlignment="1" applyProtection="1">
      <alignment horizontal="left" vertical="top"/>
    </xf>
    <xf numFmtId="0" fontId="0" fillId="0" borderId="0" xfId="0" applyAlignment="1">
      <alignment vertical="top"/>
    </xf>
    <xf numFmtId="0" fontId="0" fillId="0" borderId="1" xfId="0" applyFill="1" applyBorder="1" applyAlignment="1">
      <alignment horizontal="center" vertical="top"/>
    </xf>
    <xf numFmtId="0" fontId="13" fillId="2" borderId="1" xfId="0" applyFont="1" applyFill="1" applyBorder="1" applyAlignment="1">
      <alignment horizontal="left" vertical="top" wrapText="1"/>
    </xf>
    <xf numFmtId="0" fontId="23" fillId="0" borderId="15" xfId="0" applyFont="1" applyBorder="1" applyAlignment="1">
      <alignment horizontal="center" vertical="center" wrapText="1"/>
    </xf>
    <xf numFmtId="0" fontId="23" fillId="0" borderId="27" xfId="0" applyFont="1" applyBorder="1" applyAlignment="1">
      <alignment horizontal="center" vertical="center" wrapText="1"/>
    </xf>
    <xf numFmtId="0" fontId="13" fillId="2" borderId="15" xfId="0" applyFont="1" applyFill="1" applyBorder="1" applyAlignment="1" applyProtection="1">
      <alignment horizontal="center"/>
    </xf>
    <xf numFmtId="0" fontId="13" fillId="2" borderId="14" xfId="0" applyFont="1" applyFill="1" applyBorder="1" applyAlignment="1" applyProtection="1">
      <alignment horizontal="center"/>
    </xf>
    <xf numFmtId="0" fontId="2" fillId="3" borderId="21" xfId="0" applyFont="1" applyFill="1" applyBorder="1" applyAlignment="1" applyProtection="1">
      <alignment horizontal="right" wrapText="1"/>
    </xf>
    <xf numFmtId="0" fontId="2" fillId="3" borderId="22" xfId="0" applyFont="1" applyFill="1" applyBorder="1" applyAlignment="1" applyProtection="1">
      <alignment horizontal="right" wrapText="1"/>
    </xf>
    <xf numFmtId="0" fontId="2" fillId="3" borderId="0" xfId="0" applyFont="1" applyFill="1" applyBorder="1" applyAlignment="1" applyProtection="1">
      <alignment horizontal="right" wrapText="1"/>
    </xf>
    <xf numFmtId="0" fontId="2" fillId="3" borderId="21" xfId="0" applyFont="1" applyFill="1" applyBorder="1" applyAlignment="1" applyProtection="1">
      <alignment horizontal="right" vertical="top" wrapText="1"/>
    </xf>
    <xf numFmtId="0" fontId="2" fillId="3" borderId="22" xfId="0" applyFont="1" applyFill="1" applyBorder="1" applyAlignment="1" applyProtection="1">
      <alignment horizontal="right" vertical="top" wrapText="1"/>
    </xf>
    <xf numFmtId="0" fontId="23" fillId="0" borderId="0" xfId="0" applyFont="1" applyFill="1" applyAlignment="1">
      <alignment horizontal="left" wrapText="1"/>
    </xf>
    <xf numFmtId="0" fontId="2" fillId="3" borderId="24"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2" fillId="0" borderId="0" xfId="0" applyFont="1" applyFill="1" applyBorder="1" applyAlignment="1" applyProtection="1">
      <alignment horizontal="center" vertical="top" wrapText="1"/>
    </xf>
    <xf numFmtId="0" fontId="14" fillId="3" borderId="0" xfId="0" applyFont="1" applyFill="1" applyBorder="1" applyAlignment="1" applyProtection="1">
      <alignment horizontal="left" vertical="center" wrapText="1"/>
    </xf>
    <xf numFmtId="0" fontId="1" fillId="0" borderId="0" xfId="0" applyFont="1" applyFill="1" applyBorder="1" applyAlignment="1" applyProtection="1">
      <alignment horizontal="left" vertical="center" wrapText="1"/>
    </xf>
    <xf numFmtId="0" fontId="1" fillId="0" borderId="0" xfId="0" applyFont="1" applyFill="1" applyBorder="1" applyAlignment="1" applyProtection="1">
      <alignment vertical="top" wrapText="1"/>
      <protection locked="0"/>
    </xf>
    <xf numFmtId="3" fontId="1" fillId="0" borderId="0" xfId="0" applyNumberFormat="1" applyFont="1" applyFill="1" applyBorder="1" applyAlignment="1" applyProtection="1">
      <alignment vertical="top" wrapText="1"/>
      <protection locked="0"/>
    </xf>
    <xf numFmtId="0" fontId="12" fillId="2" borderId="42" xfId="0" applyFont="1" applyFill="1" applyBorder="1" applyAlignment="1" applyProtection="1">
      <alignment horizontal="center"/>
    </xf>
    <xf numFmtId="0" fontId="12" fillId="2" borderId="16" xfId="0" applyFont="1" applyFill="1" applyBorder="1" applyAlignment="1" applyProtection="1">
      <alignment horizontal="center"/>
    </xf>
    <xf numFmtId="0" fontId="12" fillId="2" borderId="30" xfId="0" applyFont="1" applyFill="1" applyBorder="1" applyAlignment="1" applyProtection="1">
      <alignment horizontal="center"/>
    </xf>
    <xf numFmtId="0" fontId="10" fillId="3" borderId="0" xfId="0" applyFont="1" applyFill="1" applyBorder="1" applyAlignment="1" applyProtection="1">
      <alignment vertical="top" wrapText="1"/>
    </xf>
    <xf numFmtId="0" fontId="2" fillId="3" borderId="0" xfId="0" applyFont="1" applyFill="1" applyBorder="1" applyAlignment="1" applyProtection="1">
      <alignment horizontal="left" vertical="center" wrapText="1"/>
    </xf>
    <xf numFmtId="166" fontId="2" fillId="0" borderId="42" xfId="0" applyNumberFormat="1" applyFont="1" applyFill="1" applyBorder="1" applyAlignment="1" applyProtection="1">
      <alignment horizontal="center" vertical="center" wrapText="1"/>
    </xf>
    <xf numFmtId="166" fontId="2" fillId="0" borderId="30" xfId="0" applyNumberFormat="1" applyFont="1" applyFill="1" applyBorder="1" applyAlignment="1" applyProtection="1">
      <alignment horizontal="center" vertical="center" wrapText="1"/>
    </xf>
    <xf numFmtId="0" fontId="9" fillId="3" borderId="0" xfId="0" applyFont="1" applyFill="1" applyBorder="1" applyAlignment="1" applyProtection="1">
      <alignment horizontal="center"/>
    </xf>
    <xf numFmtId="0" fontId="9" fillId="3" borderId="21" xfId="0" applyFont="1" applyFill="1" applyBorder="1" applyAlignment="1" applyProtection="1">
      <alignment horizontal="center" wrapText="1"/>
    </xf>
    <xf numFmtId="0" fontId="9" fillId="3" borderId="0" xfId="0" applyFont="1" applyFill="1" applyBorder="1" applyAlignment="1" applyProtection="1">
      <alignment horizontal="center" wrapText="1"/>
    </xf>
    <xf numFmtId="0" fontId="4" fillId="3" borderId="0" xfId="0" applyFont="1" applyFill="1" applyBorder="1" applyAlignment="1" applyProtection="1">
      <alignment horizontal="left" vertical="center" wrapText="1"/>
    </xf>
    <xf numFmtId="166" fontId="13" fillId="2" borderId="42" xfId="0" applyNumberFormat="1" applyFont="1" applyFill="1" applyBorder="1" applyAlignment="1" applyProtection="1">
      <alignment horizontal="center" vertical="top" wrapText="1"/>
      <protection locked="0"/>
    </xf>
    <xf numFmtId="166" fontId="13" fillId="2" borderId="30" xfId="0" applyNumberFormat="1" applyFont="1" applyFill="1" applyBorder="1" applyAlignment="1" applyProtection="1">
      <alignment horizontal="center" vertical="top" wrapText="1"/>
      <protection locked="0"/>
    </xf>
    <xf numFmtId="166" fontId="1" fillId="0" borderId="42" xfId="0" applyNumberFormat="1" applyFont="1" applyFill="1" applyBorder="1" applyAlignment="1" applyProtection="1">
      <alignment horizontal="center" vertical="center" wrapText="1"/>
      <protection locked="0"/>
    </xf>
    <xf numFmtId="166" fontId="1" fillId="0" borderId="30" xfId="0" applyNumberFormat="1" applyFont="1" applyFill="1" applyBorder="1" applyAlignment="1" applyProtection="1">
      <alignment horizontal="center" vertical="center" wrapText="1"/>
      <protection locked="0"/>
    </xf>
    <xf numFmtId="0" fontId="1" fillId="2" borderId="42" xfId="0" applyFont="1" applyFill="1" applyBorder="1" applyAlignment="1" applyProtection="1">
      <alignment horizontal="center" vertical="top" wrapText="1"/>
      <protection locked="0"/>
    </xf>
    <xf numFmtId="0" fontId="1" fillId="2" borderId="30" xfId="0" applyFont="1" applyFill="1" applyBorder="1" applyAlignment="1" applyProtection="1">
      <alignment horizontal="center" vertical="top" wrapText="1"/>
      <protection locked="0"/>
    </xf>
    <xf numFmtId="0" fontId="4" fillId="3" borderId="0" xfId="0" applyFont="1" applyFill="1" applyBorder="1" applyAlignment="1" applyProtection="1">
      <alignment horizontal="left" vertical="top" wrapText="1"/>
    </xf>
    <xf numFmtId="0" fontId="1" fillId="0" borderId="42" xfId="0" applyFont="1" applyFill="1" applyBorder="1" applyAlignment="1" applyProtection="1">
      <alignment horizontal="left" vertical="center" wrapText="1"/>
      <protection locked="0"/>
    </xf>
    <xf numFmtId="0" fontId="1" fillId="0" borderId="30" xfId="0" applyFont="1" applyFill="1" applyBorder="1" applyAlignment="1" applyProtection="1">
      <alignment horizontal="left" vertical="center" wrapText="1"/>
      <protection locked="0"/>
    </xf>
    <xf numFmtId="0" fontId="10" fillId="3" borderId="0" xfId="0" applyFont="1" applyFill="1" applyBorder="1" applyAlignment="1" applyProtection="1">
      <alignment horizontal="left" vertical="center" wrapText="1"/>
    </xf>
    <xf numFmtId="0" fontId="14" fillId="3" borderId="0" xfId="0" applyFont="1" applyFill="1" applyBorder="1" applyAlignment="1" applyProtection="1">
      <alignment horizontal="left" vertical="top" wrapText="1"/>
    </xf>
    <xf numFmtId="0" fontId="13" fillId="3" borderId="21" xfId="0" applyFont="1" applyFill="1" applyBorder="1" applyAlignment="1" applyProtection="1">
      <alignment horizontal="center" wrapText="1"/>
    </xf>
    <xf numFmtId="0" fontId="13" fillId="3" borderId="0" xfId="0" applyFont="1" applyFill="1" applyBorder="1" applyAlignment="1" applyProtection="1">
      <alignment horizontal="center" wrapText="1"/>
    </xf>
    <xf numFmtId="0" fontId="7" fillId="0" borderId="0" xfId="0" applyFont="1" applyFill="1" applyBorder="1" applyAlignment="1" applyProtection="1">
      <alignment vertical="top" wrapText="1"/>
    </xf>
    <xf numFmtId="0" fontId="6" fillId="0" borderId="0" xfId="0" applyFont="1" applyFill="1" applyBorder="1" applyAlignment="1" applyProtection="1">
      <alignment vertical="top" wrapText="1"/>
    </xf>
    <xf numFmtId="0" fontId="13" fillId="3" borderId="0" xfId="0" applyFont="1" applyFill="1" applyBorder="1" applyAlignment="1" applyProtection="1">
      <alignment horizontal="left" vertical="top" wrapText="1"/>
    </xf>
    <xf numFmtId="0" fontId="14" fillId="2" borderId="31" xfId="0" applyFont="1" applyFill="1" applyBorder="1" applyAlignment="1" applyProtection="1">
      <alignment horizontal="center" vertical="top" wrapText="1"/>
    </xf>
    <xf numFmtId="0" fontId="14" fillId="2" borderId="17" xfId="0" applyFont="1" applyFill="1" applyBorder="1" applyAlignment="1" applyProtection="1">
      <alignment horizontal="center" vertical="top" wrapText="1"/>
    </xf>
    <xf numFmtId="0" fontId="13" fillId="2" borderId="61" xfId="0" applyFont="1" applyFill="1" applyBorder="1" applyAlignment="1" applyProtection="1">
      <alignment horizontal="left" vertical="center" wrapText="1"/>
    </xf>
    <xf numFmtId="0" fontId="48" fillId="2" borderId="17" xfId="0" applyFont="1" applyFill="1" applyBorder="1" applyAlignment="1" applyProtection="1">
      <alignment horizontal="left" vertical="center" wrapText="1"/>
    </xf>
    <xf numFmtId="0" fontId="13" fillId="0" borderId="41" xfId="0" applyFont="1" applyFill="1" applyBorder="1" applyAlignment="1" applyProtection="1">
      <alignment horizontal="left" vertical="center" wrapText="1"/>
    </xf>
    <xf numFmtId="0" fontId="13" fillId="0" borderId="67" xfId="0" applyFont="1" applyFill="1" applyBorder="1" applyAlignment="1" applyProtection="1">
      <alignment horizontal="left" vertical="center" wrapText="1"/>
    </xf>
    <xf numFmtId="0" fontId="13" fillId="0" borderId="42" xfId="0" applyFont="1" applyFill="1" applyBorder="1" applyAlignment="1" applyProtection="1">
      <alignment horizontal="left" vertical="center" wrapText="1"/>
    </xf>
    <xf numFmtId="0" fontId="13" fillId="0" borderId="30" xfId="0" applyFont="1" applyFill="1" applyBorder="1" applyAlignment="1" applyProtection="1">
      <alignment horizontal="left" vertical="center" wrapText="1"/>
    </xf>
    <xf numFmtId="0" fontId="13" fillId="2" borderId="42" xfId="0" applyFont="1" applyFill="1" applyBorder="1" applyAlignment="1" applyProtection="1">
      <alignment horizontal="left" vertical="top" wrapText="1"/>
    </xf>
    <xf numFmtId="0" fontId="13" fillId="2" borderId="16" xfId="0" applyFont="1" applyFill="1" applyBorder="1" applyAlignment="1" applyProtection="1">
      <alignment horizontal="left" vertical="top" wrapText="1"/>
    </xf>
    <xf numFmtId="0" fontId="13" fillId="2" borderId="30" xfId="0" applyFont="1" applyFill="1" applyBorder="1" applyAlignment="1" applyProtection="1">
      <alignment horizontal="left" vertical="top" wrapText="1"/>
    </xf>
    <xf numFmtId="0" fontId="10" fillId="3" borderId="0" xfId="0" applyFont="1" applyFill="1" applyBorder="1" applyAlignment="1" applyProtection="1">
      <alignment horizontal="left" vertical="top" wrapText="1"/>
    </xf>
    <xf numFmtId="0" fontId="13" fillId="2" borderId="31" xfId="0" applyFont="1" applyFill="1" applyBorder="1" applyAlignment="1" applyProtection="1">
      <alignment horizontal="left" vertical="center" wrapText="1"/>
    </xf>
    <xf numFmtId="0" fontId="13" fillId="2" borderId="17" xfId="0" applyFont="1" applyFill="1" applyBorder="1" applyAlignment="1" applyProtection="1">
      <alignment horizontal="left" vertical="center" wrapText="1"/>
    </xf>
    <xf numFmtId="3" fontId="6" fillId="0" borderId="0" xfId="0" applyNumberFormat="1" applyFont="1" applyFill="1" applyBorder="1" applyAlignment="1" applyProtection="1">
      <alignment vertical="top" wrapText="1"/>
      <protection locked="0"/>
    </xf>
    <xf numFmtId="0" fontId="32" fillId="3" borderId="0" xfId="0" applyFont="1" applyFill="1" applyAlignment="1">
      <alignment horizontal="left" wrapText="1"/>
    </xf>
    <xf numFmtId="0" fontId="13" fillId="0" borderId="6" xfId="0" applyFont="1" applyFill="1" applyBorder="1" applyAlignment="1" applyProtection="1">
      <alignment horizontal="left" vertical="center" wrapText="1"/>
    </xf>
    <xf numFmtId="0" fontId="13" fillId="0" borderId="7" xfId="0" applyFont="1" applyFill="1" applyBorder="1" applyAlignment="1" applyProtection="1">
      <alignment horizontal="left" vertical="center" wrapText="1"/>
    </xf>
    <xf numFmtId="0" fontId="32" fillId="3" borderId="0" xfId="0" applyFont="1" applyFill="1" applyAlignment="1">
      <alignment horizontal="left"/>
    </xf>
    <xf numFmtId="0" fontId="33" fillId="3" borderId="0" xfId="0" applyFont="1" applyFill="1" applyAlignment="1">
      <alignment horizontal="left"/>
    </xf>
    <xf numFmtId="0" fontId="13" fillId="2" borderId="12" xfId="0" applyFont="1" applyFill="1" applyBorder="1" applyAlignment="1" applyProtection="1">
      <alignment horizontal="left" vertical="top" wrapText="1"/>
    </xf>
    <xf numFmtId="0" fontId="13" fillId="2" borderId="13" xfId="0" applyFont="1" applyFill="1" applyBorder="1" applyAlignment="1" applyProtection="1">
      <alignment horizontal="left" vertical="top" wrapText="1"/>
    </xf>
    <xf numFmtId="0" fontId="13" fillId="3" borderId="0" xfId="0" applyFont="1" applyFill="1" applyBorder="1" applyAlignment="1" applyProtection="1">
      <alignment horizontal="center"/>
    </xf>
    <xf numFmtId="0" fontId="6" fillId="0" borderId="0" xfId="0" applyFont="1" applyFill="1" applyBorder="1" applyAlignment="1" applyProtection="1">
      <alignment vertical="top" wrapText="1"/>
      <protection locked="0"/>
    </xf>
    <xf numFmtId="0" fontId="8" fillId="0" borderId="0" xfId="0" applyFont="1" applyFill="1" applyBorder="1" applyAlignment="1" applyProtection="1">
      <alignment vertical="top" wrapText="1"/>
    </xf>
    <xf numFmtId="0" fontId="7" fillId="0" borderId="0" xfId="0" applyFont="1" applyFill="1" applyBorder="1" applyAlignment="1" applyProtection="1">
      <alignment horizontal="center" vertical="top" wrapText="1"/>
    </xf>
    <xf numFmtId="0" fontId="1" fillId="0" borderId="42" xfId="0" applyFont="1" applyFill="1" applyBorder="1" applyAlignment="1" applyProtection="1">
      <alignment horizontal="center" vertical="center" wrapText="1"/>
    </xf>
    <xf numFmtId="0" fontId="1" fillId="0" borderId="30" xfId="0" applyFont="1" applyFill="1" applyBorder="1" applyAlignment="1" applyProtection="1">
      <alignment horizontal="center" vertical="center" wrapText="1"/>
    </xf>
    <xf numFmtId="0" fontId="1" fillId="0" borderId="42" xfId="0" applyFont="1" applyFill="1" applyBorder="1" applyAlignment="1" applyProtection="1">
      <alignment horizontal="left" vertical="center" wrapText="1"/>
    </xf>
    <xf numFmtId="0" fontId="1" fillId="0" borderId="30" xfId="0" applyFont="1" applyFill="1" applyBorder="1" applyAlignment="1" applyProtection="1">
      <alignment horizontal="left" vertical="center" wrapText="1"/>
    </xf>
    <xf numFmtId="0" fontId="13" fillId="0" borderId="42" xfId="0" applyFont="1" applyFill="1" applyBorder="1" applyAlignment="1" applyProtection="1">
      <alignment horizontal="center" vertical="center" wrapText="1"/>
    </xf>
    <xf numFmtId="0" fontId="13" fillId="0" borderId="30" xfId="0" applyFont="1" applyFill="1" applyBorder="1" applyAlignment="1" applyProtection="1">
      <alignment horizontal="center" vertical="center" wrapText="1"/>
    </xf>
    <xf numFmtId="0" fontId="1" fillId="2" borderId="42" xfId="0" applyFont="1" applyFill="1" applyBorder="1" applyAlignment="1" applyProtection="1">
      <alignment horizontal="left" vertical="center" wrapText="1"/>
    </xf>
    <xf numFmtId="0" fontId="1" fillId="2" borderId="30" xfId="0" applyFont="1" applyFill="1" applyBorder="1" applyAlignment="1" applyProtection="1">
      <alignment horizontal="left" vertical="center" wrapText="1"/>
    </xf>
    <xf numFmtId="0" fontId="1" fillId="2" borderId="42" xfId="0" applyFont="1" applyFill="1" applyBorder="1" applyAlignment="1" applyProtection="1">
      <alignment horizontal="center" vertical="center" wrapText="1"/>
    </xf>
    <xf numFmtId="0" fontId="1" fillId="2" borderId="30" xfId="0" applyFont="1" applyFill="1" applyBorder="1" applyAlignment="1" applyProtection="1">
      <alignment horizontal="center" vertical="center" wrapText="1"/>
    </xf>
    <xf numFmtId="0" fontId="1" fillId="2" borderId="42" xfId="0" applyFont="1" applyFill="1" applyBorder="1" applyAlignment="1" applyProtection="1">
      <alignment vertical="center" wrapText="1"/>
    </xf>
    <xf numFmtId="0" fontId="1" fillId="2" borderId="30" xfId="0" applyFont="1" applyFill="1" applyBorder="1" applyAlignment="1" applyProtection="1">
      <alignment vertical="center" wrapText="1"/>
    </xf>
    <xf numFmtId="0" fontId="13" fillId="2" borderId="42" xfId="0" applyFont="1" applyFill="1" applyBorder="1" applyAlignment="1" applyProtection="1">
      <alignment horizontal="center" vertical="center" wrapText="1"/>
    </xf>
    <xf numFmtId="0" fontId="13" fillId="2" borderId="30" xfId="0" applyFont="1" applyFill="1" applyBorder="1" applyAlignment="1" applyProtection="1">
      <alignment horizontal="center" vertical="center" wrapText="1"/>
    </xf>
    <xf numFmtId="0" fontId="48" fillId="2" borderId="42" xfId="0" applyFont="1" applyFill="1" applyBorder="1" applyAlignment="1" applyProtection="1">
      <alignment horizontal="center" vertical="center" wrapText="1"/>
    </xf>
    <xf numFmtId="0" fontId="48" fillId="2" borderId="30" xfId="0" applyFont="1" applyFill="1" applyBorder="1" applyAlignment="1" applyProtection="1">
      <alignment horizontal="center" vertical="center" wrapText="1"/>
    </xf>
    <xf numFmtId="0" fontId="10" fillId="3" borderId="19" xfId="0" applyFont="1" applyFill="1" applyBorder="1" applyAlignment="1" applyProtection="1">
      <alignment horizontal="center" wrapText="1"/>
    </xf>
    <xf numFmtId="0" fontId="2" fillId="3" borderId="24" xfId="0" applyFont="1" applyFill="1" applyBorder="1" applyAlignment="1" applyProtection="1">
      <alignment horizontal="center" vertical="center" wrapText="1"/>
    </xf>
    <xf numFmtId="0" fontId="22" fillId="0" borderId="42" xfId="1" applyFill="1" applyBorder="1" applyAlignment="1" applyProtection="1">
      <alignment horizontal="center"/>
      <protection locked="0"/>
    </xf>
    <xf numFmtId="0" fontId="1" fillId="0" borderId="16" xfId="0" applyFont="1" applyFill="1" applyBorder="1" applyAlignment="1" applyProtection="1">
      <alignment horizontal="center"/>
      <protection locked="0"/>
    </xf>
    <xf numFmtId="0" fontId="1" fillId="0" borderId="30" xfId="0" applyFont="1" applyFill="1" applyBorder="1" applyAlignment="1" applyProtection="1">
      <alignment horizontal="center"/>
      <protection locked="0"/>
    </xf>
    <xf numFmtId="0" fontId="4" fillId="3" borderId="0" xfId="0" applyFont="1" applyFill="1" applyBorder="1" applyAlignment="1" applyProtection="1">
      <alignment horizontal="left"/>
    </xf>
    <xf numFmtId="0" fontId="1" fillId="2" borderId="42" xfId="0" applyFont="1" applyFill="1" applyBorder="1" applyAlignment="1" applyProtection="1">
      <alignment horizontal="center"/>
      <protection locked="0"/>
    </xf>
    <xf numFmtId="0" fontId="1" fillId="2" borderId="16" xfId="0" applyFont="1" applyFill="1" applyBorder="1" applyAlignment="1" applyProtection="1">
      <alignment horizontal="center"/>
      <protection locked="0"/>
    </xf>
    <xf numFmtId="0" fontId="1" fillId="2" borderId="30" xfId="0" applyFont="1" applyFill="1" applyBorder="1" applyAlignment="1" applyProtection="1">
      <alignment horizontal="center"/>
      <protection locked="0"/>
    </xf>
    <xf numFmtId="0" fontId="13" fillId="2" borderId="44" xfId="0" applyFont="1" applyFill="1" applyBorder="1" applyAlignment="1" applyProtection="1">
      <alignment horizontal="left" vertical="center" wrapText="1"/>
    </xf>
    <xf numFmtId="0" fontId="13" fillId="2" borderId="45" xfId="0" applyFont="1" applyFill="1" applyBorder="1" applyAlignment="1" applyProtection="1">
      <alignment horizontal="left" vertical="center" wrapText="1"/>
    </xf>
    <xf numFmtId="0" fontId="13" fillId="2" borderId="46" xfId="0" applyFont="1" applyFill="1" applyBorder="1" applyAlignment="1" applyProtection="1">
      <alignment horizontal="left" vertical="center" wrapText="1"/>
    </xf>
    <xf numFmtId="0" fontId="13" fillId="2" borderId="47" xfId="0" applyFont="1" applyFill="1" applyBorder="1" applyAlignment="1" applyProtection="1">
      <alignment horizontal="left" vertical="center" wrapText="1"/>
    </xf>
    <xf numFmtId="0" fontId="13" fillId="2" borderId="48" xfId="0" applyFont="1" applyFill="1" applyBorder="1" applyAlignment="1" applyProtection="1">
      <alignment horizontal="left" vertical="center" wrapText="1"/>
    </xf>
    <xf numFmtId="0" fontId="13" fillId="2" borderId="49" xfId="0" applyFont="1" applyFill="1" applyBorder="1" applyAlignment="1" applyProtection="1">
      <alignment horizontal="left" vertical="center" wrapText="1"/>
    </xf>
    <xf numFmtId="0" fontId="13" fillId="2" borderId="50" xfId="0" applyFont="1" applyFill="1" applyBorder="1" applyAlignment="1" applyProtection="1">
      <alignment horizontal="left" vertical="center" wrapText="1"/>
    </xf>
    <xf numFmtId="0" fontId="13" fillId="2" borderId="51" xfId="0" applyFont="1" applyFill="1" applyBorder="1" applyAlignment="1" applyProtection="1">
      <alignment horizontal="left" vertical="center" wrapText="1"/>
    </xf>
    <xf numFmtId="0" fontId="13" fillId="2" borderId="52" xfId="0" applyFont="1" applyFill="1" applyBorder="1" applyAlignment="1" applyProtection="1">
      <alignment horizontal="left" vertical="center" wrapText="1"/>
    </xf>
    <xf numFmtId="0" fontId="20" fillId="3" borderId="0" xfId="0" applyFont="1" applyFill="1" applyBorder="1" applyAlignment="1" applyProtection="1">
      <alignment horizontal="left" vertical="center" wrapText="1"/>
    </xf>
    <xf numFmtId="0" fontId="10" fillId="0" borderId="42" xfId="0" applyFont="1" applyFill="1" applyBorder="1" applyAlignment="1" applyProtection="1">
      <alignment horizontal="center" vertical="center" wrapText="1"/>
    </xf>
    <xf numFmtId="0" fontId="10" fillId="0" borderId="16" xfId="0" applyFont="1" applyFill="1" applyBorder="1" applyAlignment="1" applyProtection="1">
      <alignment horizontal="center" vertical="center" wrapText="1"/>
    </xf>
    <xf numFmtId="0" fontId="10" fillId="0" borderId="30" xfId="0" applyFont="1" applyFill="1" applyBorder="1" applyAlignment="1" applyProtection="1">
      <alignment horizontal="center" vertical="center" wrapText="1"/>
    </xf>
    <xf numFmtId="0" fontId="13" fillId="0" borderId="18"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25" xfId="0" applyFont="1" applyBorder="1" applyAlignment="1">
      <alignment horizontal="center" vertical="center" wrapText="1"/>
    </xf>
    <xf numFmtId="0" fontId="22" fillId="2" borderId="42" xfId="1" applyFill="1" applyBorder="1" applyAlignment="1" applyProtection="1">
      <alignment horizontal="center"/>
      <protection locked="0"/>
    </xf>
    <xf numFmtId="0" fontId="1" fillId="2" borderId="42" xfId="0" applyFont="1" applyFill="1" applyBorder="1" applyAlignment="1" applyProtection="1">
      <alignment vertical="top" wrapText="1"/>
    </xf>
    <xf numFmtId="0" fontId="1" fillId="2" borderId="30" xfId="0" applyFont="1" applyFill="1" applyBorder="1" applyAlignment="1" applyProtection="1">
      <alignment vertical="top" wrapText="1"/>
    </xf>
    <xf numFmtId="0" fontId="1" fillId="2" borderId="42" xfId="0" applyFont="1" applyFill="1" applyBorder="1" applyAlignment="1" applyProtection="1">
      <alignment horizontal="center" vertical="top" wrapText="1"/>
    </xf>
    <xf numFmtId="0" fontId="1" fillId="2" borderId="30" xfId="0" applyFont="1" applyFill="1" applyBorder="1" applyAlignment="1" applyProtection="1">
      <alignment horizontal="center" vertical="top" wrapText="1"/>
    </xf>
    <xf numFmtId="0" fontId="13" fillId="2" borderId="42" xfId="0" applyFont="1" applyFill="1" applyBorder="1" applyAlignment="1" applyProtection="1">
      <alignment horizontal="center" vertical="top" wrapText="1"/>
    </xf>
    <xf numFmtId="0" fontId="13" fillId="2" borderId="30" xfId="0" applyFont="1" applyFill="1" applyBorder="1" applyAlignment="1" applyProtection="1">
      <alignment horizontal="center" vertical="top" wrapText="1"/>
    </xf>
    <xf numFmtId="0" fontId="1" fillId="2" borderId="42" xfId="0" applyFont="1" applyFill="1" applyBorder="1" applyAlignment="1" applyProtection="1">
      <alignment horizontal="left" vertical="top" wrapText="1"/>
    </xf>
    <xf numFmtId="0" fontId="1" fillId="2" borderId="30" xfId="0" applyFont="1" applyFill="1" applyBorder="1" applyAlignment="1" applyProtection="1">
      <alignment horizontal="left" vertical="top" wrapText="1"/>
    </xf>
    <xf numFmtId="0" fontId="1" fillId="0" borderId="42" xfId="0" applyFont="1" applyFill="1" applyBorder="1" applyAlignment="1" applyProtection="1">
      <alignment horizontal="left" vertical="top" wrapText="1"/>
    </xf>
    <xf numFmtId="0" fontId="1" fillId="0" borderId="30" xfId="0" applyFont="1" applyFill="1" applyBorder="1" applyAlignment="1" applyProtection="1">
      <alignment horizontal="left" vertical="top" wrapText="1"/>
    </xf>
    <xf numFmtId="0" fontId="13" fillId="0" borderId="42" xfId="0" applyFont="1" applyFill="1" applyBorder="1" applyAlignment="1" applyProtection="1">
      <alignment horizontal="center" vertical="top" wrapText="1"/>
    </xf>
    <xf numFmtId="0" fontId="13" fillId="0" borderId="30" xfId="0" applyFont="1" applyFill="1" applyBorder="1" applyAlignment="1" applyProtection="1">
      <alignment horizontal="center" vertical="top" wrapText="1"/>
    </xf>
    <xf numFmtId="0" fontId="48" fillId="2" borderId="42" xfId="0" applyFont="1" applyFill="1" applyBorder="1" applyAlignment="1" applyProtection="1">
      <alignment horizontal="center" vertical="top" wrapText="1"/>
    </xf>
    <xf numFmtId="0" fontId="48" fillId="2" borderId="30" xfId="0" applyFont="1" applyFill="1" applyBorder="1" applyAlignment="1" applyProtection="1">
      <alignment horizontal="center" vertical="top" wrapText="1"/>
    </xf>
    <xf numFmtId="0" fontId="0" fillId="0" borderId="42" xfId="0" applyBorder="1" applyAlignment="1">
      <alignment horizontal="center"/>
    </xf>
    <xf numFmtId="0" fontId="0" fillId="0" borderId="16" xfId="0" applyBorder="1" applyAlignment="1">
      <alignment horizontal="center"/>
    </xf>
    <xf numFmtId="0" fontId="0" fillId="0" borderId="30" xfId="0" applyBorder="1" applyAlignment="1">
      <alignment horizontal="center"/>
    </xf>
    <xf numFmtId="0" fontId="1" fillId="0" borderId="42" xfId="0" applyFont="1" applyFill="1" applyBorder="1" applyAlignment="1" applyProtection="1">
      <alignment horizontal="center" vertical="top" wrapText="1"/>
    </xf>
    <xf numFmtId="0" fontId="1" fillId="0" borderId="30" xfId="0" applyFont="1" applyFill="1" applyBorder="1" applyAlignment="1" applyProtection="1">
      <alignment horizontal="center" vertical="top" wrapText="1"/>
    </xf>
    <xf numFmtId="0" fontId="1" fillId="2" borderId="32" xfId="0" applyFont="1" applyFill="1" applyBorder="1" applyAlignment="1" applyProtection="1">
      <alignment horizontal="center" vertical="center" wrapText="1"/>
    </xf>
    <xf numFmtId="0" fontId="1" fillId="2" borderId="14" xfId="0" applyFont="1" applyFill="1" applyBorder="1" applyAlignment="1" applyProtection="1">
      <alignment horizontal="center" vertical="center" wrapText="1"/>
    </xf>
    <xf numFmtId="0" fontId="1" fillId="2" borderId="50" xfId="0" applyFont="1" applyFill="1" applyBorder="1" applyAlignment="1" applyProtection="1">
      <alignment horizontal="center" vertical="center" wrapText="1"/>
    </xf>
    <xf numFmtId="0" fontId="1" fillId="2" borderId="52" xfId="0" applyFont="1" applyFill="1" applyBorder="1" applyAlignment="1" applyProtection="1">
      <alignment horizontal="center" vertical="center" wrapText="1"/>
    </xf>
    <xf numFmtId="0" fontId="2" fillId="14" borderId="42" xfId="0" applyFont="1" applyFill="1" applyBorder="1" applyAlignment="1" applyProtection="1">
      <alignment horizontal="center" vertical="center" wrapText="1"/>
    </xf>
    <xf numFmtId="0" fontId="2" fillId="14" borderId="16" xfId="0" applyFont="1" applyFill="1" applyBorder="1" applyAlignment="1" applyProtection="1">
      <alignment horizontal="center" vertical="center" wrapText="1"/>
    </xf>
    <xf numFmtId="0" fontId="2" fillId="14" borderId="24" xfId="0" applyFont="1" applyFill="1" applyBorder="1" applyAlignment="1" applyProtection="1">
      <alignment horizontal="center" vertical="center" wrapText="1"/>
    </xf>
    <xf numFmtId="0" fontId="2" fillId="14" borderId="30" xfId="0" applyFont="1" applyFill="1" applyBorder="1" applyAlignment="1" applyProtection="1">
      <alignment horizontal="center" vertical="center" wrapText="1"/>
    </xf>
    <xf numFmtId="0" fontId="13" fillId="0" borderId="39" xfId="0" applyFont="1" applyFill="1" applyBorder="1" applyAlignment="1" applyProtection="1">
      <alignment horizontal="center" vertical="center" wrapText="1"/>
    </xf>
    <xf numFmtId="0" fontId="13" fillId="0" borderId="59" xfId="0" applyFont="1" applyFill="1" applyBorder="1" applyAlignment="1" applyProtection="1">
      <alignment horizontal="center" vertical="center" wrapText="1"/>
    </xf>
    <xf numFmtId="0" fontId="1" fillId="0" borderId="36" xfId="0" applyFont="1" applyFill="1" applyBorder="1" applyAlignment="1" applyProtection="1">
      <alignment horizontal="center" vertical="center" wrapText="1"/>
    </xf>
    <xf numFmtId="0" fontId="1" fillId="0" borderId="43" xfId="0" applyFont="1" applyFill="1" applyBorder="1" applyAlignment="1" applyProtection="1">
      <alignment horizontal="center" vertical="center" wrapText="1"/>
    </xf>
    <xf numFmtId="0" fontId="13" fillId="0" borderId="18" xfId="0" applyFont="1" applyFill="1" applyBorder="1" applyAlignment="1" applyProtection="1">
      <alignment horizontal="center" vertical="top" wrapText="1"/>
    </xf>
    <xf numFmtId="0" fontId="13" fillId="0" borderId="19" xfId="0" applyFont="1" applyFill="1" applyBorder="1" applyAlignment="1" applyProtection="1">
      <alignment horizontal="center" vertical="top" wrapText="1"/>
    </xf>
    <xf numFmtId="0" fontId="13" fillId="2" borderId="41" xfId="0" applyFont="1" applyFill="1" applyBorder="1" applyAlignment="1" applyProtection="1">
      <alignment horizontal="left" vertical="center" wrapText="1"/>
    </xf>
    <xf numFmtId="0" fontId="13" fillId="2" borderId="68" xfId="0" applyFont="1" applyFill="1" applyBorder="1" applyAlignment="1" applyProtection="1">
      <alignment horizontal="left" vertical="center" wrapText="1"/>
    </xf>
    <xf numFmtId="0" fontId="13" fillId="2" borderId="35" xfId="0" applyFont="1" applyFill="1" applyBorder="1" applyAlignment="1" applyProtection="1">
      <alignment horizontal="left" vertical="center" wrapText="1"/>
    </xf>
    <xf numFmtId="0" fontId="48" fillId="2" borderId="35" xfId="0" applyFont="1" applyFill="1" applyBorder="1" applyAlignment="1" applyProtection="1">
      <alignment horizontal="left" vertical="center" wrapText="1"/>
    </xf>
    <xf numFmtId="0" fontId="2" fillId="13" borderId="42" xfId="0" applyFont="1" applyFill="1" applyBorder="1" applyAlignment="1" applyProtection="1">
      <alignment horizontal="center" vertical="center" wrapText="1"/>
    </xf>
    <xf numFmtId="0" fontId="2" fillId="13" borderId="16" xfId="0" applyFont="1" applyFill="1" applyBorder="1" applyAlignment="1" applyProtection="1">
      <alignment horizontal="center" vertical="center" wrapText="1"/>
    </xf>
    <xf numFmtId="0" fontId="2" fillId="13" borderId="19" xfId="0" applyFont="1" applyFill="1" applyBorder="1" applyAlignment="1" applyProtection="1">
      <alignment horizontal="center" vertical="center" wrapText="1"/>
    </xf>
    <xf numFmtId="0" fontId="2" fillId="13" borderId="20" xfId="0" applyFont="1" applyFill="1" applyBorder="1" applyAlignment="1" applyProtection="1">
      <alignment horizontal="center" vertical="center" wrapText="1"/>
    </xf>
    <xf numFmtId="0" fontId="1" fillId="2" borderId="51" xfId="0" applyFont="1" applyFill="1" applyBorder="1" applyAlignment="1" applyProtection="1">
      <alignment horizontal="center" vertical="center" wrapText="1"/>
    </xf>
    <xf numFmtId="0" fontId="2" fillId="13" borderId="30" xfId="0" applyFont="1" applyFill="1" applyBorder="1" applyAlignment="1" applyProtection="1">
      <alignment horizontal="center" vertical="center" wrapText="1"/>
    </xf>
    <xf numFmtId="0" fontId="1" fillId="2" borderId="63" xfId="0" applyFont="1" applyFill="1" applyBorder="1" applyAlignment="1" applyProtection="1">
      <alignment horizontal="center" vertical="center" wrapText="1"/>
    </xf>
    <xf numFmtId="0" fontId="1" fillId="2" borderId="64" xfId="0" applyFont="1" applyFill="1" applyBorder="1" applyAlignment="1" applyProtection="1">
      <alignment horizontal="center" vertical="center" wrapText="1"/>
    </xf>
    <xf numFmtId="0" fontId="1" fillId="2" borderId="65" xfId="0" applyFont="1" applyFill="1" applyBorder="1" applyAlignment="1" applyProtection="1">
      <alignment horizontal="center" vertical="center" wrapText="1"/>
    </xf>
    <xf numFmtId="0" fontId="1" fillId="2" borderId="66" xfId="0" applyFont="1" applyFill="1" applyBorder="1" applyAlignment="1" applyProtection="1">
      <alignment horizontal="center" vertical="center" wrapText="1"/>
    </xf>
    <xf numFmtId="0" fontId="1" fillId="2" borderId="6" xfId="0" applyFont="1" applyFill="1" applyBorder="1" applyAlignment="1" applyProtection="1">
      <alignment horizontal="center" vertical="center" wrapText="1"/>
    </xf>
    <xf numFmtId="0" fontId="1" fillId="2" borderId="29" xfId="0" applyFont="1" applyFill="1" applyBorder="1" applyAlignment="1" applyProtection="1">
      <alignment horizontal="center" vertical="center" wrapText="1"/>
    </xf>
    <xf numFmtId="0" fontId="1" fillId="2" borderId="5" xfId="0" applyFont="1" applyFill="1" applyBorder="1" applyAlignment="1" applyProtection="1">
      <alignment horizontal="center" vertical="center" wrapText="1"/>
    </xf>
    <xf numFmtId="0" fontId="1" fillId="2" borderId="28" xfId="0" applyFont="1" applyFill="1" applyBorder="1" applyAlignment="1" applyProtection="1">
      <alignment horizontal="center" vertical="center" wrapText="1"/>
    </xf>
    <xf numFmtId="0" fontId="1" fillId="2" borderId="33" xfId="0" applyFont="1" applyFill="1" applyBorder="1" applyAlignment="1" applyProtection="1">
      <alignment horizontal="center" vertical="center" wrapText="1"/>
    </xf>
    <xf numFmtId="0" fontId="1" fillId="2" borderId="34" xfId="0" applyFont="1" applyFill="1" applyBorder="1" applyAlignment="1" applyProtection="1">
      <alignment horizontal="center" vertical="center" wrapText="1"/>
    </xf>
    <xf numFmtId="0" fontId="13" fillId="0" borderId="37" xfId="0" applyFont="1" applyFill="1" applyBorder="1" applyAlignment="1" applyProtection="1">
      <alignment horizontal="center" vertical="center" wrapText="1"/>
    </xf>
    <xf numFmtId="0" fontId="13" fillId="0" borderId="38" xfId="0" applyFont="1" applyFill="1" applyBorder="1" applyAlignment="1" applyProtection="1">
      <alignment horizontal="center" vertical="center" wrapText="1"/>
    </xf>
    <xf numFmtId="0" fontId="13" fillId="2" borderId="61" xfId="0" applyFont="1" applyFill="1" applyBorder="1" applyAlignment="1" applyProtection="1">
      <alignment horizontal="center" vertical="center" wrapText="1"/>
    </xf>
    <xf numFmtId="0" fontId="1" fillId="2" borderId="11" xfId="0" applyFont="1" applyFill="1" applyBorder="1" applyAlignment="1" applyProtection="1">
      <alignment horizontal="center" vertical="center" wrapText="1"/>
    </xf>
    <xf numFmtId="0" fontId="0" fillId="0" borderId="16" xfId="0" applyBorder="1" applyAlignment="1"/>
    <xf numFmtId="0" fontId="0" fillId="0" borderId="30" xfId="0" applyBorder="1" applyAlignment="1"/>
    <xf numFmtId="0" fontId="33" fillId="3" borderId="19" xfId="0" applyFont="1" applyFill="1" applyBorder="1" applyAlignment="1">
      <alignment horizontal="center"/>
    </xf>
    <xf numFmtId="0" fontId="10" fillId="3" borderId="0" xfId="0" applyFont="1" applyFill="1" applyBorder="1" applyAlignment="1" applyProtection="1">
      <alignment horizontal="center" wrapText="1"/>
    </xf>
    <xf numFmtId="0" fontId="2" fillId="2" borderId="31" xfId="0" applyFont="1" applyFill="1" applyBorder="1" applyAlignment="1" applyProtection="1">
      <alignment horizontal="center" vertical="center" wrapText="1"/>
    </xf>
    <xf numFmtId="0" fontId="2" fillId="2" borderId="35" xfId="0" applyFont="1" applyFill="1" applyBorder="1" applyAlignment="1" applyProtection="1">
      <alignment horizontal="center" vertical="center" wrapText="1"/>
    </xf>
    <xf numFmtId="0" fontId="4" fillId="3" borderId="0" xfId="0" applyFont="1" applyFill="1" applyBorder="1" applyAlignment="1" applyProtection="1">
      <alignment horizontal="center" vertical="center" wrapText="1"/>
    </xf>
    <xf numFmtId="0" fontId="32" fillId="14" borderId="42" xfId="0" applyFont="1" applyFill="1" applyBorder="1" applyAlignment="1">
      <alignment horizontal="center" vertical="center" wrapText="1"/>
    </xf>
    <xf numFmtId="0" fontId="32" fillId="14" borderId="16" xfId="0" applyFont="1" applyFill="1" applyBorder="1" applyAlignment="1">
      <alignment horizontal="center" vertical="center" wrapText="1"/>
    </xf>
    <xf numFmtId="0" fontId="32" fillId="14" borderId="19" xfId="0" applyFont="1" applyFill="1" applyBorder="1" applyAlignment="1">
      <alignment horizontal="center" vertical="center" wrapText="1"/>
    </xf>
    <xf numFmtId="0" fontId="32" fillId="14" borderId="30" xfId="0" applyFont="1" applyFill="1" applyBorder="1" applyAlignment="1">
      <alignment horizontal="center" vertical="center" wrapText="1"/>
    </xf>
    <xf numFmtId="0" fontId="34" fillId="4" borderId="1" xfId="0" applyFont="1" applyFill="1" applyBorder="1" applyAlignment="1">
      <alignment horizontal="center"/>
    </xf>
    <xf numFmtId="0" fontId="27" fillId="0" borderId="42" xfId="0" applyFont="1" applyFill="1" applyBorder="1" applyAlignment="1">
      <alignment horizontal="center"/>
    </xf>
    <xf numFmtId="0" fontId="27" fillId="0" borderId="53" xfId="0" applyFont="1" applyFill="1" applyBorder="1" applyAlignment="1">
      <alignment horizontal="center"/>
    </xf>
    <xf numFmtId="0" fontId="30" fillId="3" borderId="24" xfId="0" applyFont="1" applyFill="1" applyBorder="1" applyAlignment="1"/>
    <xf numFmtId="0" fontId="49" fillId="4" borderId="1" xfId="0" applyFont="1" applyFill="1" applyBorder="1" applyAlignment="1">
      <alignment horizontal="center"/>
    </xf>
    <xf numFmtId="0" fontId="38" fillId="12" borderId="50" xfId="4" applyFill="1" applyBorder="1" applyAlignment="1" applyProtection="1">
      <alignment horizontal="center" vertical="center" wrapText="1"/>
      <protection locked="0"/>
    </xf>
    <xf numFmtId="0" fontId="38" fillId="12" borderId="55" xfId="4" applyFill="1" applyBorder="1" applyAlignment="1" applyProtection="1">
      <alignment horizontal="center" vertical="center" wrapText="1"/>
      <protection locked="0"/>
    </xf>
    <xf numFmtId="0" fontId="39" fillId="0" borderId="0" xfId="0" applyFont="1" applyAlignment="1" applyProtection="1">
      <alignment horizontal="left"/>
    </xf>
    <xf numFmtId="0" fontId="0" fillId="10" borderId="42" xfId="0" applyFill="1" applyBorder="1" applyAlignment="1" applyProtection="1">
      <alignment horizontal="center" vertical="center"/>
    </xf>
    <xf numFmtId="0" fontId="0" fillId="10" borderId="16" xfId="0" applyFill="1" applyBorder="1" applyAlignment="1" applyProtection="1">
      <alignment horizontal="center" vertical="center"/>
    </xf>
    <xf numFmtId="0" fontId="0" fillId="10" borderId="30" xfId="0" applyFill="1" applyBorder="1" applyAlignment="1" applyProtection="1">
      <alignment horizontal="center" vertical="center"/>
    </xf>
    <xf numFmtId="0" fontId="0" fillId="10" borderId="39" xfId="0" applyFill="1" applyBorder="1" applyAlignment="1" applyProtection="1">
      <alignment horizontal="left" vertical="center" wrapText="1"/>
    </xf>
    <xf numFmtId="0" fontId="0" fillId="10" borderId="56" xfId="0" applyFill="1" applyBorder="1" applyAlignment="1" applyProtection="1">
      <alignment horizontal="left" vertical="center" wrapText="1"/>
    </xf>
    <xf numFmtId="0" fontId="0" fillId="10" borderId="59" xfId="0" applyFill="1" applyBorder="1" applyAlignment="1" applyProtection="1">
      <alignment horizontal="left" vertical="center" wrapText="1"/>
    </xf>
    <xf numFmtId="0" fontId="0" fillId="10" borderId="54" xfId="0" applyFill="1" applyBorder="1" applyAlignment="1" applyProtection="1">
      <alignment horizontal="left" vertical="center" wrapText="1"/>
    </xf>
    <xf numFmtId="0" fontId="0" fillId="10" borderId="57" xfId="0" applyFill="1" applyBorder="1" applyAlignment="1" applyProtection="1">
      <alignment horizontal="left" vertical="center" wrapText="1"/>
    </xf>
    <xf numFmtId="0" fontId="0" fillId="10" borderId="60" xfId="0" applyFill="1" applyBorder="1" applyAlignment="1" applyProtection="1">
      <alignment horizontal="left" vertical="center" wrapText="1"/>
    </xf>
    <xf numFmtId="0" fontId="41" fillId="11" borderId="40" xfId="0" applyFont="1" applyFill="1" applyBorder="1" applyAlignment="1" applyProtection="1">
      <alignment horizontal="center" vertical="center" wrapText="1"/>
    </xf>
    <xf numFmtId="0" fontId="41" fillId="11" borderId="58" xfId="0" applyFont="1" applyFill="1" applyBorder="1" applyAlignment="1" applyProtection="1">
      <alignment horizontal="center" vertical="center" wrapText="1"/>
    </xf>
    <xf numFmtId="0" fontId="38" fillId="12" borderId="39" xfId="4" applyFill="1" applyBorder="1" applyAlignment="1" applyProtection="1">
      <alignment horizontal="center" wrapText="1"/>
      <protection locked="0"/>
    </xf>
    <xf numFmtId="0" fontId="38" fillId="12" borderId="59" xfId="4" applyFill="1" applyBorder="1" applyAlignment="1" applyProtection="1">
      <alignment horizontal="center" wrapText="1"/>
      <protection locked="0"/>
    </xf>
    <xf numFmtId="0" fontId="38" fillId="12" borderId="36" xfId="4" applyFill="1" applyBorder="1" applyAlignment="1" applyProtection="1">
      <alignment horizontal="center" wrapText="1"/>
      <protection locked="0"/>
    </xf>
    <xf numFmtId="0" fontId="38" fillId="12" borderId="43" xfId="4" applyFill="1" applyBorder="1" applyAlignment="1" applyProtection="1">
      <alignment horizontal="center" wrapText="1"/>
      <protection locked="0"/>
    </xf>
    <xf numFmtId="0" fontId="0" fillId="0" borderId="39" xfId="0" applyBorder="1" applyAlignment="1" applyProtection="1">
      <alignment horizontal="left" vertical="center" wrapText="1"/>
    </xf>
    <xf numFmtId="0" fontId="0" fillId="0" borderId="56" xfId="0" applyBorder="1" applyAlignment="1" applyProtection="1">
      <alignment horizontal="left" vertical="center" wrapText="1"/>
    </xf>
    <xf numFmtId="0" fontId="0" fillId="0" borderId="59" xfId="0" applyBorder="1" applyAlignment="1" applyProtection="1">
      <alignment horizontal="left" vertical="center" wrapText="1"/>
    </xf>
    <xf numFmtId="0" fontId="0" fillId="0" borderId="39" xfId="0" applyBorder="1" applyAlignment="1" applyProtection="1">
      <alignment horizontal="center" vertical="center" wrapText="1"/>
    </xf>
    <xf numFmtId="0" fontId="0" fillId="0" borderId="56" xfId="0" applyBorder="1" applyAlignment="1" applyProtection="1">
      <alignment horizontal="center" vertical="center" wrapText="1"/>
    </xf>
    <xf numFmtId="0" fontId="0" fillId="0" borderId="59" xfId="0" applyBorder="1" applyAlignment="1" applyProtection="1">
      <alignment horizontal="center" vertical="center" wrapText="1"/>
    </xf>
    <xf numFmtId="0" fontId="38" fillId="12" borderId="39" xfId="4" applyFill="1" applyBorder="1" applyAlignment="1" applyProtection="1">
      <alignment horizontal="center" vertical="center" wrapText="1"/>
      <protection locked="0"/>
    </xf>
    <xf numFmtId="0" fontId="38" fillId="12" borderId="59" xfId="4" applyFill="1" applyBorder="1" applyAlignment="1" applyProtection="1">
      <alignment horizontal="center" vertical="center" wrapText="1"/>
      <protection locked="0"/>
    </xf>
    <xf numFmtId="0" fontId="46" fillId="8" borderId="39" xfId="4" applyFont="1" applyBorder="1" applyAlignment="1" applyProtection="1">
      <alignment horizontal="center" vertical="center"/>
      <protection locked="0"/>
    </xf>
    <xf numFmtId="0" fontId="46" fillId="8" borderId="59" xfId="4" applyFont="1" applyBorder="1" applyAlignment="1" applyProtection="1">
      <alignment horizontal="center" vertical="center"/>
      <protection locked="0"/>
    </xf>
    <xf numFmtId="0" fontId="46" fillId="12" borderId="39" xfId="4" applyFont="1" applyFill="1" applyBorder="1" applyAlignment="1" applyProtection="1">
      <alignment horizontal="center" vertical="center"/>
      <protection locked="0"/>
    </xf>
    <xf numFmtId="0" fontId="46" fillId="12" borderId="59" xfId="4" applyFont="1" applyFill="1" applyBorder="1" applyAlignment="1" applyProtection="1">
      <alignment horizontal="center" vertical="center"/>
      <protection locked="0"/>
    </xf>
    <xf numFmtId="0" fontId="46" fillId="12" borderId="39" xfId="4" applyFont="1" applyFill="1" applyBorder="1" applyAlignment="1" applyProtection="1">
      <alignment horizontal="center" vertical="center" wrapText="1"/>
      <protection locked="0"/>
    </xf>
    <xf numFmtId="0" fontId="46" fillId="12" borderId="59" xfId="4" applyFont="1" applyFill="1" applyBorder="1" applyAlignment="1" applyProtection="1">
      <alignment horizontal="center" vertical="center" wrapText="1"/>
      <protection locked="0"/>
    </xf>
    <xf numFmtId="0" fontId="38" fillId="8" borderId="39" xfId="4" applyBorder="1" applyAlignment="1" applyProtection="1">
      <alignment horizontal="center" vertical="center" wrapText="1"/>
      <protection locked="0"/>
    </xf>
    <xf numFmtId="0" fontId="38" fillId="8" borderId="59" xfId="4" applyBorder="1" applyAlignment="1" applyProtection="1">
      <alignment horizontal="center" vertical="center" wrapText="1"/>
      <protection locked="0"/>
    </xf>
    <xf numFmtId="0" fontId="38" fillId="8" borderId="36" xfId="4" applyBorder="1" applyAlignment="1" applyProtection="1">
      <alignment horizontal="center" vertical="center" wrapText="1"/>
      <protection locked="0"/>
    </xf>
    <xf numFmtId="0" fontId="38" fillId="8" borderId="43" xfId="4" applyBorder="1" applyAlignment="1" applyProtection="1">
      <alignment horizontal="center" vertical="center" wrapText="1"/>
      <protection locked="0"/>
    </xf>
    <xf numFmtId="0" fontId="59" fillId="12" borderId="39" xfId="4" applyFont="1" applyFill="1" applyBorder="1" applyAlignment="1" applyProtection="1">
      <alignment horizontal="center" vertical="center" wrapText="1"/>
      <protection locked="0"/>
    </xf>
    <xf numFmtId="0" fontId="59" fillId="12" borderId="59" xfId="4" applyFont="1" applyFill="1" applyBorder="1" applyAlignment="1" applyProtection="1">
      <alignment horizontal="center" vertical="center" wrapText="1"/>
      <protection locked="0"/>
    </xf>
    <xf numFmtId="0" fontId="41" fillId="11" borderId="29" xfId="0" applyFont="1" applyFill="1" applyBorder="1" applyAlignment="1" applyProtection="1">
      <alignment horizontal="center" vertical="center" wrapText="1"/>
    </xf>
    <xf numFmtId="0" fontId="41" fillId="11" borderId="52" xfId="0" applyFont="1" applyFill="1" applyBorder="1" applyAlignment="1" applyProtection="1">
      <alignment horizontal="center" vertical="center" wrapText="1"/>
    </xf>
    <xf numFmtId="0" fontId="41" fillId="11" borderId="40" xfId="0" applyFont="1" applyFill="1" applyBorder="1" applyAlignment="1" applyProtection="1">
      <alignment horizontal="center" vertical="center"/>
    </xf>
    <xf numFmtId="0" fontId="41" fillId="11" borderId="58" xfId="0" applyFont="1" applyFill="1" applyBorder="1" applyAlignment="1" applyProtection="1">
      <alignment horizontal="center" vertical="center"/>
    </xf>
    <xf numFmtId="0" fontId="38" fillId="12" borderId="36" xfId="4" applyFill="1" applyBorder="1" applyAlignment="1" applyProtection="1">
      <alignment horizontal="center" vertical="center" wrapText="1"/>
      <protection locked="0"/>
    </xf>
    <xf numFmtId="0" fontId="38" fillId="12" borderId="43" xfId="4" applyFill="1" applyBorder="1" applyAlignment="1" applyProtection="1">
      <alignment horizontal="center" vertical="center" wrapText="1"/>
      <protection locked="0"/>
    </xf>
    <xf numFmtId="0" fontId="46" fillId="8" borderId="29" xfId="4" applyFont="1" applyBorder="1" applyAlignment="1" applyProtection="1">
      <alignment horizontal="center" vertical="center" wrapText="1"/>
      <protection locked="0"/>
    </xf>
    <xf numFmtId="0" fontId="46" fillId="8" borderId="52" xfId="4" applyFont="1" applyBorder="1" applyAlignment="1" applyProtection="1">
      <alignment horizontal="center" vertical="center" wrapText="1"/>
      <protection locked="0"/>
    </xf>
    <xf numFmtId="0" fontId="46" fillId="12" borderId="29" xfId="4" applyFont="1" applyFill="1" applyBorder="1" applyAlignment="1" applyProtection="1">
      <alignment horizontal="center" vertical="center" wrapText="1"/>
      <protection locked="0"/>
    </xf>
    <xf numFmtId="0" fontId="46" fillId="12" borderId="52" xfId="4" applyFont="1" applyFill="1" applyBorder="1" applyAlignment="1" applyProtection="1">
      <alignment horizontal="center" vertical="center" wrapText="1"/>
      <protection locked="0"/>
    </xf>
    <xf numFmtId="0" fontId="41" fillId="11" borderId="48" xfId="0" applyFont="1" applyFill="1" applyBorder="1" applyAlignment="1" applyProtection="1">
      <alignment horizontal="center" vertical="center"/>
    </xf>
    <xf numFmtId="0" fontId="41" fillId="11" borderId="47" xfId="0" applyFont="1" applyFill="1" applyBorder="1" applyAlignment="1" applyProtection="1">
      <alignment horizontal="center" vertical="center" wrapText="1"/>
    </xf>
    <xf numFmtId="0" fontId="41" fillId="11" borderId="49" xfId="0" applyFont="1" applyFill="1" applyBorder="1" applyAlignment="1" applyProtection="1">
      <alignment horizontal="center" vertical="center"/>
    </xf>
    <xf numFmtId="0" fontId="0" fillId="0" borderId="28" xfId="0" applyBorder="1" applyAlignment="1" applyProtection="1">
      <alignment horizontal="left" vertical="center" wrapText="1"/>
    </xf>
    <xf numFmtId="0" fontId="38" fillId="12" borderId="51" xfId="4" applyFill="1" applyBorder="1" applyAlignment="1" applyProtection="1">
      <alignment horizontal="center" vertical="center"/>
      <protection locked="0"/>
    </xf>
    <xf numFmtId="0" fontId="38" fillId="12" borderId="52" xfId="4" applyFill="1" applyBorder="1" applyAlignment="1" applyProtection="1">
      <alignment horizontal="center" vertical="center"/>
      <protection locked="0"/>
    </xf>
    <xf numFmtId="0" fontId="38" fillId="12" borderId="29" xfId="4" applyFill="1" applyBorder="1" applyAlignment="1" applyProtection="1">
      <alignment horizontal="center" vertical="center" wrapText="1"/>
      <protection locked="0"/>
    </xf>
    <xf numFmtId="0" fontId="38" fillId="12" borderId="52" xfId="4" applyFill="1" applyBorder="1" applyAlignment="1" applyProtection="1">
      <alignment horizontal="center" vertical="center" wrapText="1"/>
      <protection locked="0"/>
    </xf>
    <xf numFmtId="0" fontId="41" fillId="11" borderId="51" xfId="0" applyFont="1" applyFill="1" applyBorder="1" applyAlignment="1" applyProtection="1">
      <alignment horizontal="center" vertical="center" wrapText="1"/>
    </xf>
    <xf numFmtId="0" fontId="38" fillId="8" borderId="51" xfId="4" applyBorder="1" applyAlignment="1" applyProtection="1">
      <alignment horizontal="center" vertical="center"/>
      <protection locked="0"/>
    </xf>
    <xf numFmtId="0" fontId="38" fillId="12" borderId="29" xfId="4" applyFill="1" applyBorder="1" applyAlignment="1" applyProtection="1">
      <alignment horizontal="center" vertical="center"/>
      <protection locked="0"/>
    </xf>
    <xf numFmtId="9" fontId="38" fillId="12" borderId="50" xfId="4" applyNumberFormat="1" applyFill="1" applyBorder="1" applyAlignment="1" applyProtection="1">
      <alignment horizontal="center" vertical="center" wrapText="1"/>
      <protection locked="0"/>
    </xf>
    <xf numFmtId="9" fontId="38" fillId="12" borderId="55" xfId="4" applyNumberFormat="1" applyFill="1" applyBorder="1" applyAlignment="1" applyProtection="1">
      <alignment horizontal="center" vertical="center" wrapText="1"/>
      <protection locked="0"/>
    </xf>
    <xf numFmtId="0" fontId="38" fillId="8" borderId="29" xfId="4" applyBorder="1" applyAlignment="1" applyProtection="1">
      <alignment horizontal="center" vertical="center" wrapText="1"/>
      <protection locked="0"/>
    </xf>
    <xf numFmtId="0" fontId="38" fillId="8" borderId="51" xfId="4" applyBorder="1" applyAlignment="1" applyProtection="1">
      <alignment horizontal="center" vertical="center" wrapText="1"/>
      <protection locked="0"/>
    </xf>
    <xf numFmtId="0" fontId="38" fillId="8" borderId="52" xfId="4" applyBorder="1" applyAlignment="1" applyProtection="1">
      <alignment horizontal="center" vertical="center" wrapText="1"/>
      <protection locked="0"/>
    </xf>
    <xf numFmtId="0" fontId="38" fillId="8" borderId="29" xfId="4" applyBorder="1" applyAlignment="1" applyProtection="1">
      <alignment horizontal="center" vertical="center"/>
      <protection locked="0"/>
    </xf>
    <xf numFmtId="0" fontId="38" fillId="8" borderId="52" xfId="4" applyBorder="1" applyAlignment="1" applyProtection="1">
      <alignment horizontal="center" vertical="center"/>
      <protection locked="0"/>
    </xf>
    <xf numFmtId="0" fontId="38" fillId="12" borderId="55" xfId="4" applyFill="1" applyBorder="1" applyAlignment="1" applyProtection="1">
      <alignment horizontal="center" vertical="center"/>
      <protection locked="0"/>
    </xf>
    <xf numFmtId="0" fontId="38" fillId="8" borderId="55" xfId="4" applyBorder="1" applyAlignment="1" applyProtection="1">
      <alignment horizontal="center" vertical="center"/>
      <protection locked="0"/>
    </xf>
    <xf numFmtId="0" fontId="41" fillId="11" borderId="47" xfId="0" applyFont="1" applyFill="1" applyBorder="1" applyAlignment="1" applyProtection="1">
      <alignment horizontal="center" vertical="center"/>
    </xf>
    <xf numFmtId="0" fontId="38" fillId="8" borderId="55" xfId="4" applyBorder="1" applyAlignment="1" applyProtection="1">
      <alignment horizontal="center" vertical="center" wrapText="1"/>
      <protection locked="0"/>
    </xf>
    <xf numFmtId="0" fontId="0" fillId="0" borderId="11" xfId="0" applyBorder="1" applyAlignment="1" applyProtection="1">
      <alignment horizontal="left" vertical="center" wrapText="1"/>
    </xf>
    <xf numFmtId="0" fontId="41" fillId="11" borderId="55" xfId="0" applyFont="1" applyFill="1" applyBorder="1" applyAlignment="1" applyProtection="1">
      <alignment horizontal="center" vertical="center" wrapText="1"/>
    </xf>
    <xf numFmtId="0" fontId="0" fillId="0" borderId="11" xfId="0" applyBorder="1" applyAlignment="1" applyProtection="1">
      <alignment horizontal="center" vertical="center" wrapText="1"/>
    </xf>
    <xf numFmtId="0" fontId="38" fillId="8" borderId="39" xfId="4" applyBorder="1" applyAlignment="1" applyProtection="1">
      <alignment horizontal="center" vertical="center"/>
      <protection locked="0"/>
    </xf>
    <xf numFmtId="0" fontId="38" fillId="8" borderId="59" xfId="4" applyBorder="1" applyAlignment="1" applyProtection="1">
      <alignment horizontal="center" vertical="center"/>
      <protection locked="0"/>
    </xf>
    <xf numFmtId="0" fontId="38" fillId="9" borderId="39" xfId="4" applyFill="1" applyBorder="1" applyAlignment="1" applyProtection="1">
      <alignment horizontal="center" vertical="center"/>
      <protection locked="0"/>
    </xf>
    <xf numFmtId="0" fontId="38" fillId="9" borderId="59" xfId="4" applyFill="1" applyBorder="1" applyAlignment="1" applyProtection="1">
      <alignment horizontal="center" vertical="center"/>
      <protection locked="0"/>
    </xf>
    <xf numFmtId="0" fontId="0" fillId="10" borderId="61" xfId="0" applyFill="1" applyBorder="1" applyAlignment="1" applyProtection="1">
      <alignment horizontal="center" vertical="center"/>
    </xf>
    <xf numFmtId="0" fontId="0" fillId="10" borderId="62" xfId="0" applyFill="1" applyBorder="1" applyAlignment="1" applyProtection="1">
      <alignment horizontal="center" vertical="center"/>
    </xf>
    <xf numFmtId="0" fontId="0" fillId="10" borderId="17" xfId="0" applyFill="1" applyBorder="1" applyAlignment="1" applyProtection="1">
      <alignment horizontal="center" vertical="center"/>
    </xf>
    <xf numFmtId="0" fontId="38" fillId="12" borderId="36" xfId="4" applyFill="1" applyBorder="1" applyAlignment="1" applyProtection="1">
      <alignment horizontal="center" vertical="center"/>
      <protection locked="0"/>
    </xf>
    <xf numFmtId="0" fontId="38" fillId="12" borderId="43" xfId="4" applyFill="1" applyBorder="1" applyAlignment="1" applyProtection="1">
      <alignment horizontal="center" vertical="center"/>
      <protection locked="0"/>
    </xf>
    <xf numFmtId="0" fontId="38" fillId="8" borderId="36" xfId="4" applyBorder="1" applyAlignment="1" applyProtection="1">
      <alignment horizontal="center" vertical="center"/>
      <protection locked="0"/>
    </xf>
    <xf numFmtId="0" fontId="38" fillId="8" borderId="43" xfId="4" applyBorder="1" applyAlignment="1" applyProtection="1">
      <alignment horizontal="center" vertical="center"/>
      <protection locked="0"/>
    </xf>
    <xf numFmtId="0" fontId="38" fillId="12" borderId="39" xfId="4" applyFill="1" applyBorder="1" applyAlignment="1" applyProtection="1">
      <alignment horizontal="center" vertical="center"/>
      <protection locked="0"/>
    </xf>
    <xf numFmtId="0" fontId="38" fillId="12" borderId="59" xfId="4" applyFill="1" applyBorder="1" applyAlignment="1" applyProtection="1">
      <alignment horizontal="center" vertical="center"/>
      <protection locked="0"/>
    </xf>
    <xf numFmtId="0" fontId="0" fillId="10" borderId="39" xfId="0" applyFill="1" applyBorder="1" applyAlignment="1" applyProtection="1">
      <alignment horizontal="center" vertical="center" wrapText="1"/>
    </xf>
    <xf numFmtId="0" fontId="0" fillId="10" borderId="56" xfId="0" applyFill="1" applyBorder="1" applyAlignment="1" applyProtection="1">
      <alignment horizontal="center" vertical="center" wrapText="1"/>
    </xf>
    <xf numFmtId="0" fontId="0" fillId="10" borderId="59" xfId="0" applyFill="1" applyBorder="1" applyAlignment="1" applyProtection="1">
      <alignment horizontal="center" vertical="center" wrapText="1"/>
    </xf>
    <xf numFmtId="10" fontId="38" fillId="12" borderId="29" xfId="4" applyNumberFormat="1" applyFill="1" applyBorder="1" applyAlignment="1" applyProtection="1">
      <alignment horizontal="center" vertical="center"/>
      <protection locked="0"/>
    </xf>
    <xf numFmtId="10" fontId="38" fillId="12" borderId="55" xfId="4" applyNumberFormat="1" applyFill="1" applyBorder="1" applyAlignment="1" applyProtection="1">
      <alignment horizontal="center" vertical="center"/>
      <protection locked="0"/>
    </xf>
    <xf numFmtId="0" fontId="46" fillId="12" borderId="29" xfId="4" applyFont="1" applyFill="1" applyBorder="1" applyAlignment="1" applyProtection="1">
      <alignment horizontal="center" vertical="center"/>
      <protection locked="0"/>
    </xf>
    <xf numFmtId="0" fontId="46" fillId="12" borderId="55" xfId="4" applyFont="1" applyFill="1" applyBorder="1" applyAlignment="1" applyProtection="1">
      <alignment horizontal="center" vertical="center"/>
      <protection locked="0"/>
    </xf>
    <xf numFmtId="0" fontId="0" fillId="0" borderId="54" xfId="0" applyBorder="1" applyAlignment="1" applyProtection="1">
      <alignment horizontal="left" vertical="center" wrapText="1"/>
    </xf>
    <xf numFmtId="0" fontId="0" fillId="0" borderId="60" xfId="0" applyBorder="1" applyAlignment="1" applyProtection="1">
      <alignment horizontal="left" vertical="center" wrapText="1"/>
    </xf>
    <xf numFmtId="0" fontId="46" fillId="8" borderId="29" xfId="4" applyFont="1" applyBorder="1" applyAlignment="1" applyProtection="1">
      <alignment horizontal="center" vertical="center"/>
      <protection locked="0"/>
    </xf>
    <xf numFmtId="0" fontId="46" fillId="8" borderId="55" xfId="4" applyFont="1" applyBorder="1" applyAlignment="1" applyProtection="1">
      <alignment horizontal="center" vertical="center"/>
      <protection locked="0"/>
    </xf>
    <xf numFmtId="0" fontId="28" fillId="3" borderId="19" xfId="0" applyFont="1" applyFill="1" applyBorder="1" applyAlignment="1">
      <alignment horizontal="center" vertical="center"/>
    </xf>
    <xf numFmtId="0" fontId="18" fillId="3" borderId="18" xfId="0" applyFont="1" applyFill="1" applyBorder="1" applyAlignment="1">
      <alignment horizontal="center" vertical="top" wrapText="1"/>
    </xf>
    <xf numFmtId="0" fontId="18" fillId="3" borderId="19" xfId="0" applyFont="1" applyFill="1" applyBorder="1" applyAlignment="1">
      <alignment horizontal="center" vertical="top" wrapText="1"/>
    </xf>
    <xf numFmtId="0" fontId="24" fillId="3" borderId="19" xfId="0" applyFont="1" applyFill="1" applyBorder="1" applyAlignment="1">
      <alignment horizontal="center" vertical="top" wrapText="1"/>
    </xf>
    <xf numFmtId="0" fontId="22" fillId="3" borderId="23" xfId="1" applyFill="1" applyBorder="1" applyAlignment="1" applyProtection="1">
      <alignment horizontal="center" vertical="top" wrapText="1"/>
    </xf>
    <xf numFmtId="0" fontId="22" fillId="3" borderId="24" xfId="1" applyFill="1" applyBorder="1" applyAlignment="1" applyProtection="1">
      <alignment horizontal="center" vertical="top" wrapText="1"/>
    </xf>
    <xf numFmtId="0" fontId="35" fillId="2" borderId="29" xfId="0" applyFont="1" applyFill="1" applyBorder="1" applyAlignment="1">
      <alignment horizontal="center" vertical="center"/>
    </xf>
    <xf numFmtId="0" fontId="35" fillId="2" borderId="51" xfId="0" applyFont="1" applyFill="1" applyBorder="1" applyAlignment="1">
      <alignment horizontal="center" vertical="center"/>
    </xf>
    <xf numFmtId="0" fontId="35" fillId="2" borderId="55" xfId="0" applyFont="1" applyFill="1" applyBorder="1" applyAlignment="1">
      <alignment horizontal="center" vertical="center"/>
    </xf>
    <xf numFmtId="0" fontId="38" fillId="8" borderId="29" xfId="4" applyBorder="1" applyAlignment="1" applyProtection="1">
      <alignment horizontal="left" vertical="center" wrapText="1"/>
      <protection locked="0"/>
    </xf>
    <xf numFmtId="0" fontId="38" fillId="8" borderId="51" xfId="4" applyBorder="1" applyAlignment="1" applyProtection="1">
      <alignment horizontal="left" vertical="center" wrapText="1"/>
      <protection locked="0"/>
    </xf>
    <xf numFmtId="0" fontId="38" fillId="8" borderId="52" xfId="4" applyBorder="1" applyAlignment="1" applyProtection="1">
      <alignment horizontal="left" vertical="center" wrapText="1"/>
      <protection locked="0"/>
    </xf>
    <xf numFmtId="0" fontId="38" fillId="12" borderId="29" xfId="4" applyFill="1" applyBorder="1" applyAlignment="1" applyProtection="1">
      <alignment horizontal="left" vertical="center" wrapText="1"/>
      <protection locked="0"/>
    </xf>
    <xf numFmtId="0" fontId="38" fillId="12" borderId="51" xfId="4" applyFill="1" applyBorder="1" applyAlignment="1" applyProtection="1">
      <alignment horizontal="left" vertical="center" wrapText="1"/>
      <protection locked="0"/>
    </xf>
    <xf numFmtId="0" fontId="38" fillId="12" borderId="52" xfId="4" applyFill="1" applyBorder="1" applyAlignment="1" applyProtection="1">
      <alignment horizontal="left" vertical="center" wrapText="1"/>
      <protection locked="0"/>
    </xf>
    <xf numFmtId="0" fontId="38" fillId="12" borderId="29" xfId="4" applyFill="1" applyBorder="1" applyAlignment="1" applyProtection="1">
      <alignment horizontal="center"/>
      <protection locked="0"/>
    </xf>
    <xf numFmtId="0" fontId="38" fillId="12" borderId="52" xfId="4" applyFill="1" applyBorder="1" applyAlignment="1" applyProtection="1">
      <alignment horizontal="center"/>
      <protection locked="0"/>
    </xf>
  </cellXfs>
  <cellStyles count="7">
    <cellStyle name="Bad" xfId="3" builtinId="27"/>
    <cellStyle name="Currency" xfId="5" builtinId="4"/>
    <cellStyle name="Good" xfId="2" builtinId="26"/>
    <cellStyle name="Hyperlink" xfId="1" builtinId="8"/>
    <cellStyle name="Hyperlink 2" xfId="6" xr:uid="{00000000-0005-0000-0000-000002000000}"/>
    <cellStyle name="Neutral" xfId="4" builtinId="28"/>
    <cellStyle name="Normal" xfId="0" builtinId="0"/>
  </cellStyles>
  <dxfs count="0"/>
  <tableStyles count="0" defaultTableStyle="TableStyleMedium9" defaultPivotStyle="PivotStyleLight16"/>
  <colors>
    <mruColors>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685800</xdr:colOff>
      <xdr:row>0</xdr:row>
      <xdr:rowOff>152400</xdr:rowOff>
    </xdr:from>
    <xdr:to>
      <xdr:col>2</xdr:col>
      <xdr:colOff>923925</xdr:colOff>
      <xdr:row>6</xdr:row>
      <xdr:rowOff>47625</xdr:rowOff>
    </xdr:to>
    <xdr:sp macro="" textlink="">
      <xdr:nvSpPr>
        <xdr:cNvPr id="1033" name="AutoShape 4">
          <a:extLst>
            <a:ext uri="{FF2B5EF4-FFF2-40B4-BE49-F238E27FC236}">
              <a16:creationId xmlns:a16="http://schemas.microsoft.com/office/drawing/2014/main" id="{00000000-0008-0000-0000-000009040000}"/>
            </a:ext>
          </a:extLst>
        </xdr:cNvPr>
        <xdr:cNvSpPr>
          <a:spLocks noChangeAspect="1" noChangeArrowheads="1"/>
        </xdr:cNvSpPr>
      </xdr:nvSpPr>
      <xdr:spPr bwMode="auto">
        <a:xfrm>
          <a:off x="857250" y="152400"/>
          <a:ext cx="962025"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19050</xdr:colOff>
      <xdr:row>1</xdr:row>
      <xdr:rowOff>9525</xdr:rowOff>
    </xdr:from>
    <xdr:to>
      <xdr:col>2</xdr:col>
      <xdr:colOff>85725</xdr:colOff>
      <xdr:row>3</xdr:row>
      <xdr:rowOff>180975</xdr:rowOff>
    </xdr:to>
    <xdr:pic>
      <xdr:nvPicPr>
        <xdr:cNvPr id="1034" name="Picture 6">
          <a:extLst>
            <a:ext uri="{FF2B5EF4-FFF2-40B4-BE49-F238E27FC236}">
              <a16:creationId xmlns:a16="http://schemas.microsoft.com/office/drawing/2014/main" id="{00000000-0008-0000-0000-00000A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13007" b="23802"/>
        <a:stretch>
          <a:fillRect/>
        </a:stretch>
      </xdr:blipFill>
      <xdr:spPr bwMode="auto">
        <a:xfrm>
          <a:off x="190500" y="209550"/>
          <a:ext cx="7905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23131</xdr:colOff>
      <xdr:row>1</xdr:row>
      <xdr:rowOff>36739</xdr:rowOff>
    </xdr:from>
    <xdr:to>
      <xdr:col>1</xdr:col>
      <xdr:colOff>1440778</xdr:colOff>
      <xdr:row>4</xdr:row>
      <xdr:rowOff>54428</xdr:rowOff>
    </xdr:to>
    <xdr:pic>
      <xdr:nvPicPr>
        <xdr:cNvPr id="3" name="logo-image" descr="Home">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7238" y="240846"/>
          <a:ext cx="1417647"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Archive\El-Arini\Database\Project%20Management_July_21_20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Form"/>
      <sheetName val="Sheet3"/>
      <sheetName val="Dropdowns"/>
    </sheetNames>
    <sheetDataSet>
      <sheetData sheetId="0"/>
      <sheetData sheetId="1"/>
      <sheetData sheetId="2"/>
      <sheetData sheetId="3">
        <row r="2">
          <cell r="G2" t="str">
            <v>January</v>
          </cell>
          <cell r="H2">
            <v>2010</v>
          </cell>
        </row>
        <row r="3">
          <cell r="G3" t="str">
            <v>February</v>
          </cell>
          <cell r="H3">
            <v>2011</v>
          </cell>
        </row>
        <row r="4">
          <cell r="G4" t="str">
            <v>March</v>
          </cell>
          <cell r="H4">
            <v>2012</v>
          </cell>
        </row>
        <row r="5">
          <cell r="G5" t="str">
            <v>April</v>
          </cell>
          <cell r="H5">
            <v>2013</v>
          </cell>
        </row>
        <row r="6">
          <cell r="G6" t="str">
            <v>May</v>
          </cell>
          <cell r="H6">
            <v>2014</v>
          </cell>
        </row>
        <row r="7">
          <cell r="G7" t="str">
            <v>June</v>
          </cell>
          <cell r="H7">
            <v>2015</v>
          </cell>
        </row>
        <row r="8">
          <cell r="G8" t="str">
            <v>July</v>
          </cell>
          <cell r="H8">
            <v>2016</v>
          </cell>
        </row>
        <row r="9">
          <cell r="G9" t="str">
            <v>August</v>
          </cell>
          <cell r="H9">
            <v>2017</v>
          </cell>
        </row>
        <row r="10">
          <cell r="G10" t="str">
            <v>September</v>
          </cell>
          <cell r="H10">
            <v>2018</v>
          </cell>
        </row>
        <row r="11">
          <cell r="G11" t="str">
            <v>October</v>
          </cell>
          <cell r="H11">
            <v>2019</v>
          </cell>
        </row>
        <row r="12">
          <cell r="G12" t="str">
            <v>November</v>
          </cell>
          <cell r="H12">
            <v>2020</v>
          </cell>
        </row>
        <row r="13">
          <cell r="G13" t="str">
            <v xml:space="preserve">December </v>
          </cell>
          <cell r="H13">
            <v>2021</v>
          </cell>
        </row>
        <row r="14">
          <cell r="H14">
            <v>2022</v>
          </cell>
        </row>
        <row r="15">
          <cell r="H15">
            <v>2023</v>
          </cell>
        </row>
        <row r="16">
          <cell r="H16">
            <v>2024</v>
          </cell>
        </row>
        <row r="17">
          <cell r="H17">
            <v>2025</v>
          </cell>
        </row>
        <row r="18">
          <cell r="H18">
            <v>2026</v>
          </cell>
        </row>
        <row r="19">
          <cell r="H19">
            <v>2027</v>
          </cell>
        </row>
        <row r="20">
          <cell r="H20">
            <v>2028</v>
          </cell>
        </row>
        <row r="21">
          <cell r="H21">
            <v>2029</v>
          </cell>
        </row>
        <row r="22">
          <cell r="H22">
            <v>2030</v>
          </cell>
        </row>
        <row r="23">
          <cell r="H23">
            <v>2031</v>
          </cell>
        </row>
        <row r="24">
          <cell r="H24">
            <v>2032</v>
          </cell>
        </row>
        <row r="25">
          <cell r="H25">
            <v>2033</v>
          </cell>
        </row>
        <row r="26">
          <cell r="H26">
            <v>2034</v>
          </cell>
        </row>
        <row r="27">
          <cell r="H27">
            <v>2035</v>
          </cell>
        </row>
        <row r="28">
          <cell r="H28">
            <v>2036</v>
          </cell>
        </row>
        <row r="29">
          <cell r="H29">
            <v>2037</v>
          </cell>
        </row>
        <row r="30">
          <cell r="H30">
            <v>2038</v>
          </cell>
        </row>
        <row r="31">
          <cell r="H31">
            <v>2039</v>
          </cell>
        </row>
        <row r="32">
          <cell r="H32">
            <v>2040</v>
          </cell>
        </row>
        <row r="33">
          <cell r="H33">
            <v>2041</v>
          </cell>
        </row>
        <row r="34">
          <cell r="H34">
            <v>2042</v>
          </cell>
        </row>
        <row r="35">
          <cell r="H35">
            <v>2043</v>
          </cell>
        </row>
        <row r="36">
          <cell r="H36">
            <v>2044</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RLozano@minambiente.gov.co" TargetMode="External"/><Relationship Id="rId3" Type="http://schemas.openxmlformats.org/officeDocument/2006/relationships/hyperlink" Target="mailto:mario.touchette@wfp.org" TargetMode="External"/><Relationship Id="rId7" Type="http://schemas.openxmlformats.org/officeDocument/2006/relationships/hyperlink" Target="mailto:fedoca2001@yahoo.com" TargetMode="External"/><Relationship Id="rId2" Type="http://schemas.openxmlformats.org/officeDocument/2006/relationships/hyperlink" Target="mailto:carlo.scaramella@wfp.org" TargetMode="External"/><Relationship Id="rId1" Type="http://schemas.openxmlformats.org/officeDocument/2006/relationships/hyperlink" Target="mailto:javier.leon@wfp.org" TargetMode="External"/><Relationship Id="rId6" Type="http://schemas.openxmlformats.org/officeDocument/2006/relationships/hyperlink" Target="mailto:fcae.ibarra@gmail.com" TargetMode="External"/><Relationship Id="rId5" Type="http://schemas.openxmlformats.org/officeDocument/2006/relationships/hyperlink" Target="mailto:crecompas18.tumaco@gmail.com" TargetMode="External"/><Relationship Id="rId10" Type="http://schemas.openxmlformats.org/officeDocument/2006/relationships/drawing" Target="../drawings/drawing1.xml"/><Relationship Id="rId4" Type="http://schemas.openxmlformats.org/officeDocument/2006/relationships/hyperlink" Target="mailto:marcelo.mata@ambiente.gob.ec"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alvaromg15@gmail.com" TargetMode="External"/><Relationship Id="rId1" Type="http://schemas.openxmlformats.org/officeDocument/2006/relationships/hyperlink" Target="mailto:javier.leon@wfp.org"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93"/>
  <sheetViews>
    <sheetView topLeftCell="A62" zoomScale="110" zoomScaleNormal="110" workbookViewId="0">
      <selection activeCell="D3" sqref="D3"/>
    </sheetView>
  </sheetViews>
  <sheetFormatPr defaultColWidth="102.33203125" defaultRowHeight="13.8" x14ac:dyDescent="0.25"/>
  <cols>
    <col min="1" max="1" width="2.44140625" style="1" customWidth="1"/>
    <col min="2" max="2" width="10.6640625" style="126" customWidth="1"/>
    <col min="3" max="3" width="14.6640625" style="126" customWidth="1"/>
    <col min="4" max="4" width="87.33203125" style="1" customWidth="1"/>
    <col min="5" max="5" width="3.6640625" style="1" customWidth="1"/>
    <col min="6" max="6" width="9.33203125" style="1" customWidth="1"/>
    <col min="7" max="7" width="12.33203125" style="2" customWidth="1"/>
    <col min="8" max="8" width="15.44140625" style="2" hidden="1" customWidth="1"/>
    <col min="9" max="13" width="0" style="2" hidden="1" customWidth="1"/>
    <col min="14" max="15" width="9.33203125" style="2" hidden="1" customWidth="1"/>
    <col min="16" max="16" width="0" style="2" hidden="1" customWidth="1"/>
    <col min="17" max="17" width="9.33203125" style="1" customWidth="1"/>
    <col min="18" max="18" width="29.5546875" style="1" customWidth="1"/>
    <col min="19" max="251" width="9.33203125" style="1" customWidth="1"/>
    <col min="252" max="252" width="2.6640625" style="1" customWidth="1"/>
    <col min="253" max="254" width="9.33203125" style="1" customWidth="1"/>
    <col min="255" max="255" width="17.33203125" style="1" customWidth="1"/>
    <col min="256" max="16384" width="102.33203125" style="1"/>
  </cols>
  <sheetData>
    <row r="1" spans="2:16" ht="14.4" thickBot="1" x14ac:dyDescent="0.3"/>
    <row r="2" spans="2:16" ht="14.4" thickBot="1" x14ac:dyDescent="0.3">
      <c r="B2" s="127"/>
      <c r="C2" s="128"/>
      <c r="D2" s="70"/>
      <c r="E2" s="71"/>
    </row>
    <row r="3" spans="2:16" ht="18" thickBot="1" x14ac:dyDescent="0.35">
      <c r="B3" s="129"/>
      <c r="C3" s="130"/>
      <c r="D3" s="82" t="s">
        <v>0</v>
      </c>
      <c r="E3" s="73"/>
    </row>
    <row r="4" spans="2:16" ht="14.4" thickBot="1" x14ac:dyDescent="0.3">
      <c r="B4" s="129"/>
      <c r="C4" s="130"/>
      <c r="D4" s="72"/>
      <c r="E4" s="73"/>
    </row>
    <row r="5" spans="2:16" ht="14.4" thickBot="1" x14ac:dyDescent="0.3">
      <c r="B5" s="129"/>
      <c r="C5" s="133" t="s">
        <v>1</v>
      </c>
      <c r="D5" s="352" t="s">
        <v>852</v>
      </c>
      <c r="E5" s="73"/>
    </row>
    <row r="6" spans="2:16" s="3" customFormat="1" ht="14.4" thickBot="1" x14ac:dyDescent="0.3">
      <c r="B6" s="131"/>
      <c r="C6" s="80"/>
      <c r="D6" s="40"/>
      <c r="E6" s="38"/>
      <c r="G6" s="2"/>
      <c r="H6" s="2"/>
      <c r="I6" s="2"/>
      <c r="J6" s="2"/>
      <c r="K6" s="2"/>
      <c r="L6" s="2"/>
      <c r="M6" s="2"/>
      <c r="N6" s="2"/>
      <c r="O6" s="2"/>
      <c r="P6" s="2"/>
    </row>
    <row r="7" spans="2:16" s="3" customFormat="1" ht="30.75" customHeight="1" thickBot="1" x14ac:dyDescent="0.3">
      <c r="B7" s="131"/>
      <c r="C7" s="74" t="s">
        <v>2</v>
      </c>
      <c r="D7" s="12" t="s">
        <v>3</v>
      </c>
      <c r="E7" s="38"/>
      <c r="G7" s="2"/>
      <c r="H7" s="2"/>
      <c r="I7" s="2"/>
      <c r="J7" s="2"/>
      <c r="K7" s="2"/>
      <c r="L7" s="2"/>
      <c r="M7" s="2"/>
      <c r="N7" s="2"/>
      <c r="O7" s="2"/>
      <c r="P7" s="2"/>
    </row>
    <row r="8" spans="2:16" s="3" customFormat="1" hidden="1" x14ac:dyDescent="0.25">
      <c r="B8" s="129"/>
      <c r="C8" s="130"/>
      <c r="D8" s="72"/>
      <c r="E8" s="38"/>
      <c r="G8" s="2"/>
      <c r="H8" s="2"/>
      <c r="I8" s="2"/>
      <c r="J8" s="2"/>
      <c r="K8" s="2"/>
      <c r="L8" s="2"/>
      <c r="M8" s="2"/>
      <c r="N8" s="2"/>
      <c r="O8" s="2"/>
      <c r="P8" s="2"/>
    </row>
    <row r="9" spans="2:16" s="3" customFormat="1" hidden="1" x14ac:dyDescent="0.25">
      <c r="B9" s="129"/>
      <c r="C9" s="130"/>
      <c r="D9" s="72"/>
      <c r="E9" s="38"/>
      <c r="G9" s="2"/>
      <c r="H9" s="2"/>
      <c r="I9" s="2"/>
      <c r="J9" s="2"/>
      <c r="K9" s="2"/>
      <c r="L9" s="2"/>
      <c r="M9" s="2"/>
      <c r="N9" s="2"/>
      <c r="O9" s="2"/>
      <c r="P9" s="2"/>
    </row>
    <row r="10" spans="2:16" s="3" customFormat="1" hidden="1" x14ac:dyDescent="0.25">
      <c r="B10" s="129"/>
      <c r="C10" s="130"/>
      <c r="D10" s="72"/>
      <c r="E10" s="38"/>
      <c r="G10" s="2"/>
      <c r="H10" s="2"/>
      <c r="I10" s="2"/>
      <c r="J10" s="2"/>
      <c r="K10" s="2"/>
      <c r="L10" s="2"/>
      <c r="M10" s="2"/>
      <c r="N10" s="2"/>
      <c r="O10" s="2"/>
      <c r="P10" s="2"/>
    </row>
    <row r="11" spans="2:16" s="3" customFormat="1" hidden="1" x14ac:dyDescent="0.25">
      <c r="B11" s="129"/>
      <c r="C11" s="130"/>
      <c r="D11" s="72"/>
      <c r="E11" s="38"/>
      <c r="G11" s="2"/>
      <c r="H11" s="2"/>
      <c r="I11" s="2"/>
      <c r="J11" s="2"/>
      <c r="K11" s="2"/>
      <c r="L11" s="2"/>
      <c r="M11" s="2"/>
      <c r="N11" s="2"/>
      <c r="O11" s="2"/>
      <c r="P11" s="2"/>
    </row>
    <row r="12" spans="2:16" s="3" customFormat="1" ht="14.4" thickBot="1" x14ac:dyDescent="0.3">
      <c r="B12" s="131"/>
      <c r="C12" s="80"/>
      <c r="D12" s="40"/>
      <c r="E12" s="38"/>
      <c r="G12" s="2"/>
      <c r="H12" s="2"/>
      <c r="I12" s="2"/>
      <c r="J12" s="2"/>
      <c r="K12" s="2"/>
      <c r="L12" s="2"/>
      <c r="M12" s="2"/>
      <c r="N12" s="2"/>
      <c r="O12" s="2"/>
      <c r="P12" s="2"/>
    </row>
    <row r="13" spans="2:16" s="3" customFormat="1" ht="63.75" customHeight="1" x14ac:dyDescent="0.25">
      <c r="B13" s="131"/>
      <c r="C13" s="75" t="s">
        <v>4</v>
      </c>
      <c r="D13" s="380" t="s">
        <v>5</v>
      </c>
      <c r="E13" s="38"/>
      <c r="G13" s="2"/>
      <c r="H13" s="2"/>
      <c r="I13" s="2"/>
      <c r="J13" s="2"/>
      <c r="K13" s="2"/>
      <c r="L13" s="2"/>
      <c r="M13" s="2"/>
      <c r="N13" s="2"/>
      <c r="O13" s="2"/>
      <c r="P13" s="2"/>
    </row>
    <row r="14" spans="2:16" s="3" customFormat="1" ht="144" customHeight="1" thickBot="1" x14ac:dyDescent="0.3">
      <c r="B14" s="131"/>
      <c r="C14" s="80"/>
      <c r="D14" s="381"/>
      <c r="E14" s="38"/>
      <c r="G14" s="2"/>
      <c r="H14" s="2" t="s">
        <v>6</v>
      </c>
      <c r="I14" s="2" t="s">
        <v>7</v>
      </c>
      <c r="J14" s="2"/>
      <c r="K14" s="2" t="s">
        <v>8</v>
      </c>
      <c r="L14" s="2" t="s">
        <v>9</v>
      </c>
      <c r="M14" s="2" t="s">
        <v>10</v>
      </c>
      <c r="N14" s="2" t="s">
        <v>11</v>
      </c>
      <c r="O14" s="2" t="s">
        <v>12</v>
      </c>
      <c r="P14" s="2" t="s">
        <v>13</v>
      </c>
    </row>
    <row r="15" spans="2:16" s="3" customFormat="1" x14ac:dyDescent="0.25">
      <c r="B15" s="131"/>
      <c r="C15" s="76" t="s">
        <v>14</v>
      </c>
      <c r="D15" s="236"/>
      <c r="E15" s="38"/>
      <c r="G15" s="2"/>
      <c r="H15" s="4" t="s">
        <v>15</v>
      </c>
      <c r="I15" s="2" t="s">
        <v>16</v>
      </c>
      <c r="J15" s="2" t="s">
        <v>17</v>
      </c>
      <c r="K15" s="2" t="s">
        <v>18</v>
      </c>
      <c r="L15" s="2">
        <v>1</v>
      </c>
      <c r="M15" s="2">
        <v>1</v>
      </c>
      <c r="N15" s="2" t="s">
        <v>19</v>
      </c>
      <c r="O15" s="2" t="s">
        <v>20</v>
      </c>
      <c r="P15" s="2" t="s">
        <v>21</v>
      </c>
    </row>
    <row r="16" spans="2:16" s="3" customFormat="1" ht="29.25" customHeight="1" x14ac:dyDescent="0.25">
      <c r="B16" s="384" t="s">
        <v>22</v>
      </c>
      <c r="C16" s="385"/>
      <c r="D16" s="237" t="s">
        <v>23</v>
      </c>
      <c r="E16" s="38"/>
      <c r="G16" s="2"/>
      <c r="H16" s="4" t="s">
        <v>24</v>
      </c>
      <c r="I16" s="2" t="s">
        <v>25</v>
      </c>
      <c r="J16" s="2" t="s">
        <v>26</v>
      </c>
      <c r="K16" s="2" t="s">
        <v>27</v>
      </c>
      <c r="L16" s="2">
        <v>2</v>
      </c>
      <c r="M16" s="2">
        <v>2</v>
      </c>
      <c r="N16" s="2" t="s">
        <v>28</v>
      </c>
      <c r="O16" s="2" t="s">
        <v>29</v>
      </c>
      <c r="P16" s="2" t="s">
        <v>30</v>
      </c>
    </row>
    <row r="17" spans="2:18" s="3" customFormat="1" x14ac:dyDescent="0.25">
      <c r="B17" s="131"/>
      <c r="C17" s="76" t="s">
        <v>31</v>
      </c>
      <c r="D17" s="13" t="s">
        <v>32</v>
      </c>
      <c r="E17" s="38"/>
      <c r="G17" s="2"/>
      <c r="H17" s="4" t="s">
        <v>33</v>
      </c>
      <c r="I17" s="2" t="s">
        <v>34</v>
      </c>
      <c r="J17" s="2"/>
      <c r="K17" s="2" t="s">
        <v>35</v>
      </c>
      <c r="L17" s="2">
        <v>3</v>
      </c>
      <c r="M17" s="2">
        <v>3</v>
      </c>
      <c r="N17" s="2" t="s">
        <v>36</v>
      </c>
      <c r="O17" s="2" t="s">
        <v>37</v>
      </c>
      <c r="P17" s="2" t="s">
        <v>38</v>
      </c>
    </row>
    <row r="18" spans="2:18" s="3" customFormat="1" ht="14.4" thickBot="1" x14ac:dyDescent="0.3">
      <c r="B18" s="132"/>
      <c r="C18" s="75" t="s">
        <v>39</v>
      </c>
      <c r="D18" s="125" t="s">
        <v>40</v>
      </c>
      <c r="E18" s="38"/>
      <c r="G18" s="2"/>
      <c r="H18" s="4" t="s">
        <v>41</v>
      </c>
      <c r="I18" s="2"/>
      <c r="J18" s="2"/>
      <c r="K18" s="2" t="s">
        <v>42</v>
      </c>
      <c r="L18" s="2">
        <v>5</v>
      </c>
      <c r="M18" s="2">
        <v>5</v>
      </c>
      <c r="N18" s="2" t="s">
        <v>43</v>
      </c>
      <c r="O18" s="2" t="s">
        <v>44</v>
      </c>
      <c r="P18" s="2" t="s">
        <v>45</v>
      </c>
    </row>
    <row r="19" spans="2:18" s="3" customFormat="1" ht="64.5" customHeight="1" thickBot="1" x14ac:dyDescent="0.3">
      <c r="B19" s="387" t="s">
        <v>46</v>
      </c>
      <c r="C19" s="388"/>
      <c r="D19" s="238" t="s">
        <v>817</v>
      </c>
      <c r="E19" s="38"/>
      <c r="G19" s="2"/>
      <c r="H19" s="4" t="s">
        <v>47</v>
      </c>
      <c r="I19" s="2"/>
      <c r="J19" s="2"/>
      <c r="K19" s="2" t="s">
        <v>48</v>
      </c>
      <c r="L19" s="2"/>
      <c r="M19" s="2"/>
      <c r="N19" s="2"/>
      <c r="O19" s="2" t="s">
        <v>49</v>
      </c>
      <c r="P19" s="2" t="s">
        <v>50</v>
      </c>
    </row>
    <row r="20" spans="2:18" s="3" customFormat="1" x14ac:dyDescent="0.25">
      <c r="B20" s="131"/>
      <c r="C20" s="75"/>
      <c r="D20" s="40"/>
      <c r="E20" s="73"/>
      <c r="F20" s="4"/>
      <c r="G20" s="2"/>
      <c r="H20" s="2"/>
      <c r="J20" s="2"/>
      <c r="K20" s="2"/>
      <c r="L20" s="2"/>
      <c r="M20" s="2" t="s">
        <v>51</v>
      </c>
      <c r="N20" s="2" t="s">
        <v>52</v>
      </c>
    </row>
    <row r="21" spans="2:18" s="3" customFormat="1" x14ac:dyDescent="0.25">
      <c r="B21" s="131"/>
      <c r="C21" s="133" t="s">
        <v>53</v>
      </c>
      <c r="D21" s="40"/>
      <c r="E21" s="73"/>
      <c r="F21" s="4"/>
      <c r="G21" s="2"/>
      <c r="H21" s="2"/>
      <c r="J21" s="2"/>
      <c r="K21" s="2"/>
      <c r="L21" s="2"/>
      <c r="M21" s="2" t="s">
        <v>54</v>
      </c>
      <c r="N21" s="2" t="s">
        <v>55</v>
      </c>
    </row>
    <row r="22" spans="2:18" s="3" customFormat="1" ht="14.4" thickBot="1" x14ac:dyDescent="0.3">
      <c r="B22" s="131"/>
      <c r="C22" s="134" t="s">
        <v>56</v>
      </c>
      <c r="D22" s="40"/>
      <c r="E22" s="38"/>
      <c r="G22" s="2"/>
      <c r="H22" s="4" t="s">
        <v>57</v>
      </c>
      <c r="I22" s="2"/>
      <c r="J22" s="2"/>
      <c r="L22" s="2"/>
      <c r="M22" s="2"/>
      <c r="N22" s="2"/>
      <c r="O22" s="2" t="s">
        <v>58</v>
      </c>
      <c r="P22" s="2" t="s">
        <v>59</v>
      </c>
    </row>
    <row r="23" spans="2:18" s="3" customFormat="1" x14ac:dyDescent="0.25">
      <c r="B23" s="384" t="s">
        <v>60</v>
      </c>
      <c r="C23" s="385"/>
      <c r="D23" s="382" t="s">
        <v>880</v>
      </c>
      <c r="E23" s="38"/>
      <c r="G23" s="2"/>
      <c r="H23" s="4"/>
      <c r="I23" s="2"/>
      <c r="J23" s="2"/>
      <c r="L23" s="2"/>
      <c r="M23" s="2"/>
      <c r="N23" s="2"/>
      <c r="O23" s="2"/>
      <c r="P23" s="2"/>
    </row>
    <row r="24" spans="2:18" s="3" customFormat="1" ht="4.5" customHeight="1" x14ac:dyDescent="0.25">
      <c r="B24" s="384"/>
      <c r="C24" s="385"/>
      <c r="D24" s="383"/>
      <c r="E24" s="38"/>
      <c r="G24" s="2"/>
      <c r="H24" s="4"/>
      <c r="I24" s="2"/>
      <c r="J24" s="2"/>
      <c r="L24" s="2"/>
      <c r="M24" s="2"/>
      <c r="N24" s="2"/>
      <c r="O24" s="2"/>
      <c r="P24" s="2"/>
    </row>
    <row r="25" spans="2:18" s="3" customFormat="1" ht="27.75" customHeight="1" x14ac:dyDescent="0.25">
      <c r="B25" s="384" t="s">
        <v>61</v>
      </c>
      <c r="C25" s="385"/>
      <c r="D25" s="239">
        <v>43066</v>
      </c>
      <c r="E25" s="38"/>
      <c r="F25" s="2"/>
      <c r="G25" s="4"/>
      <c r="H25" s="2"/>
      <c r="I25" s="2"/>
      <c r="K25" s="2"/>
      <c r="L25" s="2"/>
      <c r="M25" s="2"/>
      <c r="N25" s="2" t="s">
        <v>62</v>
      </c>
      <c r="O25" s="2" t="s">
        <v>63</v>
      </c>
    </row>
    <row r="26" spans="2:18" s="3" customFormat="1" ht="32.25" customHeight="1" x14ac:dyDescent="0.25">
      <c r="B26" s="384" t="s">
        <v>64</v>
      </c>
      <c r="C26" s="385"/>
      <c r="D26" s="239">
        <v>43223</v>
      </c>
      <c r="E26" s="38"/>
      <c r="F26" s="2"/>
      <c r="G26" s="4"/>
      <c r="H26" s="2"/>
      <c r="I26" s="2"/>
      <c r="K26" s="2"/>
      <c r="L26" s="2"/>
      <c r="M26" s="2"/>
      <c r="N26" s="2" t="s">
        <v>65</v>
      </c>
      <c r="O26" s="2" t="s">
        <v>66</v>
      </c>
    </row>
    <row r="27" spans="2:18" s="3" customFormat="1" ht="28.5" customHeight="1" x14ac:dyDescent="0.25">
      <c r="B27" s="384" t="s">
        <v>67</v>
      </c>
      <c r="C27" s="385"/>
      <c r="D27" s="332" t="s">
        <v>881</v>
      </c>
      <c r="E27" s="77"/>
      <c r="F27" s="2"/>
      <c r="G27" s="4"/>
      <c r="H27" s="2"/>
      <c r="I27" s="2"/>
      <c r="J27" s="2"/>
      <c r="K27" s="2"/>
      <c r="L27" s="2"/>
      <c r="M27" s="2"/>
      <c r="N27" s="2"/>
      <c r="O27" s="2"/>
    </row>
    <row r="28" spans="2:18" s="3" customFormat="1" ht="14.4" thickBot="1" x14ac:dyDescent="0.3">
      <c r="B28" s="131"/>
      <c r="C28" s="76" t="s">
        <v>68</v>
      </c>
      <c r="D28" s="333">
        <v>44682</v>
      </c>
      <c r="E28" s="38"/>
      <c r="F28" s="2"/>
      <c r="G28" s="4"/>
      <c r="H28" s="2"/>
      <c r="I28" s="2"/>
      <c r="J28" s="2"/>
      <c r="K28" s="2"/>
      <c r="L28" s="2"/>
      <c r="M28" s="2"/>
      <c r="N28" s="2"/>
      <c r="O28" s="2"/>
    </row>
    <row r="29" spans="2:18" s="3" customFormat="1" x14ac:dyDescent="0.25">
      <c r="B29" s="131"/>
      <c r="C29" s="80"/>
      <c r="D29" s="78"/>
      <c r="E29" s="38"/>
      <c r="F29" s="2"/>
      <c r="G29" s="4"/>
      <c r="H29" s="2"/>
      <c r="I29" s="2"/>
      <c r="J29" s="2"/>
      <c r="K29" s="2"/>
      <c r="L29" s="2"/>
      <c r="M29" s="2"/>
      <c r="N29" s="2"/>
      <c r="O29" s="2"/>
    </row>
    <row r="30" spans="2:18" s="3" customFormat="1" ht="14.4" thickBot="1" x14ac:dyDescent="0.3">
      <c r="B30" s="131"/>
      <c r="C30" s="80"/>
      <c r="D30" s="79" t="s">
        <v>69</v>
      </c>
      <c r="E30" s="38"/>
      <c r="G30" s="2"/>
      <c r="H30" s="4" t="s">
        <v>70</v>
      </c>
      <c r="I30" s="2"/>
      <c r="J30" s="2"/>
      <c r="K30" s="2"/>
      <c r="L30" s="2"/>
      <c r="M30" s="2"/>
      <c r="N30" s="2"/>
      <c r="O30" s="2"/>
      <c r="P30" s="2"/>
    </row>
    <row r="31" spans="2:18" s="3" customFormat="1" ht="95.25" customHeight="1" thickBot="1" x14ac:dyDescent="0.3">
      <c r="B31" s="131"/>
      <c r="C31" s="80"/>
      <c r="D31" s="343" t="s">
        <v>885</v>
      </c>
      <c r="E31" s="38"/>
      <c r="F31" s="341"/>
      <c r="G31" s="342"/>
      <c r="H31" s="342"/>
      <c r="I31" s="342"/>
      <c r="J31" s="342"/>
      <c r="K31" s="342"/>
      <c r="L31" s="342"/>
      <c r="M31" s="342"/>
      <c r="N31" s="342"/>
      <c r="O31" s="342"/>
      <c r="P31" s="342"/>
      <c r="Q31" s="342"/>
      <c r="R31" s="339"/>
    </row>
    <row r="32" spans="2:18" s="3" customFormat="1" ht="32.25" customHeight="1" thickBot="1" x14ac:dyDescent="0.3">
      <c r="B32" s="384" t="s">
        <v>72</v>
      </c>
      <c r="C32" s="386"/>
      <c r="D32" s="40"/>
      <c r="E32" s="38"/>
      <c r="G32" s="2"/>
      <c r="H32" s="4" t="s">
        <v>73</v>
      </c>
      <c r="I32" s="2"/>
      <c r="J32" s="2"/>
      <c r="K32" s="2"/>
      <c r="L32" s="2"/>
      <c r="M32" s="2"/>
      <c r="N32" s="2"/>
      <c r="O32" s="2"/>
      <c r="P32" s="2"/>
    </row>
    <row r="33" spans="2:16" s="3" customFormat="1" ht="17.25" customHeight="1" thickBot="1" x14ac:dyDescent="0.3">
      <c r="B33" s="131"/>
      <c r="C33" s="80"/>
      <c r="D33" s="14" t="s">
        <v>706</v>
      </c>
      <c r="E33" s="38"/>
      <c r="G33" s="2"/>
      <c r="H33" s="4" t="s">
        <v>74</v>
      </c>
      <c r="I33" s="2"/>
      <c r="J33" s="2"/>
      <c r="K33" s="2"/>
      <c r="L33" s="2"/>
      <c r="M33" s="2"/>
      <c r="N33" s="2"/>
      <c r="O33" s="2"/>
      <c r="P33" s="2"/>
    </row>
    <row r="34" spans="2:16" s="3" customFormat="1" x14ac:dyDescent="0.25">
      <c r="B34" s="131"/>
      <c r="C34" s="80"/>
      <c r="D34" s="40"/>
      <c r="E34" s="38"/>
      <c r="F34" s="5"/>
      <c r="G34" s="2"/>
      <c r="H34" s="4" t="s">
        <v>75</v>
      </c>
      <c r="I34" s="2"/>
      <c r="J34" s="2"/>
      <c r="K34" s="2"/>
      <c r="L34" s="2"/>
      <c r="M34" s="2"/>
      <c r="N34" s="2"/>
      <c r="O34" s="2"/>
      <c r="P34" s="2"/>
    </row>
    <row r="35" spans="2:16" s="3" customFormat="1" x14ac:dyDescent="0.25">
      <c r="B35" s="131"/>
      <c r="C35" s="351" t="s">
        <v>76</v>
      </c>
      <c r="D35" s="40"/>
      <c r="E35" s="38"/>
      <c r="G35" s="2"/>
      <c r="H35" s="4" t="s">
        <v>77</v>
      </c>
      <c r="I35" s="2"/>
      <c r="J35" s="2"/>
      <c r="K35" s="2"/>
      <c r="L35" s="2"/>
      <c r="M35" s="2"/>
      <c r="N35" s="2"/>
      <c r="O35" s="2"/>
      <c r="P35" s="2"/>
    </row>
    <row r="36" spans="2:16" s="3" customFormat="1" ht="31.5" customHeight="1" thickBot="1" x14ac:dyDescent="0.3">
      <c r="B36" s="384" t="s">
        <v>78</v>
      </c>
      <c r="C36" s="386"/>
      <c r="D36" s="40"/>
      <c r="E36" s="38"/>
      <c r="G36" s="2"/>
      <c r="H36" s="4" t="s">
        <v>79</v>
      </c>
      <c r="I36" s="2"/>
      <c r="J36" s="2"/>
      <c r="K36" s="2"/>
      <c r="L36" s="2"/>
      <c r="M36" s="2"/>
      <c r="N36" s="2"/>
      <c r="O36" s="2"/>
      <c r="P36" s="2"/>
    </row>
    <row r="37" spans="2:16" s="3" customFormat="1" x14ac:dyDescent="0.25">
      <c r="B37" s="131"/>
      <c r="C37" s="80" t="s">
        <v>80</v>
      </c>
      <c r="D37" s="287" t="s">
        <v>277</v>
      </c>
      <c r="E37" s="38"/>
      <c r="G37" s="2"/>
      <c r="H37" s="4" t="s">
        <v>81</v>
      </c>
      <c r="I37" s="2"/>
      <c r="J37" s="2"/>
      <c r="K37" s="2"/>
      <c r="L37" s="2"/>
      <c r="M37" s="2"/>
      <c r="N37" s="2"/>
      <c r="O37" s="2"/>
      <c r="P37" s="2"/>
    </row>
    <row r="38" spans="2:16" s="3" customFormat="1" ht="14.4" x14ac:dyDescent="0.3">
      <c r="B38" s="131"/>
      <c r="C38" s="80" t="s">
        <v>82</v>
      </c>
      <c r="D38" s="288" t="s">
        <v>278</v>
      </c>
      <c r="E38" s="38"/>
      <c r="G38" s="2"/>
      <c r="H38" s="4" t="s">
        <v>83</v>
      </c>
      <c r="I38" s="2"/>
      <c r="J38" s="2"/>
      <c r="K38" s="2"/>
      <c r="L38" s="2"/>
      <c r="M38" s="2"/>
      <c r="N38" s="2"/>
      <c r="O38" s="2"/>
      <c r="P38" s="2"/>
    </row>
    <row r="39" spans="2:16" s="3" customFormat="1" ht="14.4" thickBot="1" x14ac:dyDescent="0.3">
      <c r="B39" s="131"/>
      <c r="C39" s="80" t="s">
        <v>84</v>
      </c>
      <c r="D39" s="289">
        <v>43608</v>
      </c>
      <c r="E39" s="38"/>
      <c r="G39" s="2"/>
      <c r="H39" s="4" t="s">
        <v>85</v>
      </c>
      <c r="I39" s="2"/>
      <c r="J39" s="2"/>
      <c r="K39" s="2"/>
      <c r="L39" s="2"/>
      <c r="M39" s="2"/>
      <c r="N39" s="2"/>
      <c r="O39" s="2"/>
      <c r="P39" s="2"/>
    </row>
    <row r="40" spans="2:16" s="3" customFormat="1" ht="15" customHeight="1" thickBot="1" x14ac:dyDescent="0.3">
      <c r="B40" s="131"/>
      <c r="C40" s="76" t="s">
        <v>86</v>
      </c>
      <c r="D40" s="40"/>
      <c r="E40" s="38"/>
      <c r="G40" s="2"/>
      <c r="H40" s="4" t="s">
        <v>87</v>
      </c>
      <c r="I40" s="2"/>
      <c r="J40" s="2"/>
      <c r="K40" s="2"/>
      <c r="L40" s="2"/>
      <c r="M40" s="2"/>
      <c r="N40" s="2"/>
      <c r="O40" s="2"/>
      <c r="P40" s="2"/>
    </row>
    <row r="41" spans="2:16" s="3" customFormat="1" x14ac:dyDescent="0.25">
      <c r="B41" s="131"/>
      <c r="C41" s="80" t="s">
        <v>80</v>
      </c>
      <c r="D41" s="287" t="s">
        <v>835</v>
      </c>
      <c r="E41" s="38"/>
      <c r="G41" s="2"/>
      <c r="H41" s="4" t="s">
        <v>88</v>
      </c>
      <c r="I41" s="2"/>
      <c r="J41" s="2"/>
      <c r="K41" s="2"/>
      <c r="L41" s="2"/>
      <c r="M41" s="2"/>
      <c r="N41" s="2"/>
      <c r="O41" s="2"/>
      <c r="P41" s="2"/>
    </row>
    <row r="42" spans="2:16" s="3" customFormat="1" ht="14.4" x14ac:dyDescent="0.3">
      <c r="B42" s="131"/>
      <c r="C42" s="80" t="s">
        <v>82</v>
      </c>
      <c r="D42" s="288" t="s">
        <v>884</v>
      </c>
      <c r="E42" s="38"/>
      <c r="G42" s="2"/>
      <c r="H42" s="4" t="s">
        <v>89</v>
      </c>
      <c r="I42" s="2"/>
      <c r="J42" s="2"/>
      <c r="K42" s="2"/>
      <c r="L42" s="2"/>
      <c r="M42" s="2"/>
      <c r="N42" s="2"/>
      <c r="O42" s="2"/>
      <c r="P42" s="2"/>
    </row>
    <row r="43" spans="2:16" s="3" customFormat="1" ht="14.4" thickBot="1" x14ac:dyDescent="0.3">
      <c r="B43" s="131"/>
      <c r="C43" s="80" t="s">
        <v>84</v>
      </c>
      <c r="D43" s="289">
        <v>43608</v>
      </c>
      <c r="E43" s="38"/>
      <c r="G43" s="2"/>
      <c r="H43" s="4" t="s">
        <v>90</v>
      </c>
      <c r="I43" s="2"/>
      <c r="J43" s="2"/>
      <c r="K43" s="2"/>
      <c r="L43" s="2"/>
      <c r="M43" s="2"/>
      <c r="N43" s="2"/>
      <c r="O43" s="2"/>
      <c r="P43" s="2"/>
    </row>
    <row r="44" spans="2:16" s="3" customFormat="1" ht="14.4" thickBot="1" x14ac:dyDescent="0.3">
      <c r="B44" s="131"/>
      <c r="C44" s="76" t="s">
        <v>86</v>
      </c>
      <c r="D44" s="40"/>
      <c r="E44" s="38"/>
      <c r="G44" s="2"/>
      <c r="H44" s="4"/>
      <c r="I44" s="2"/>
      <c r="J44" s="2"/>
      <c r="K44" s="2"/>
      <c r="L44" s="2"/>
      <c r="M44" s="2"/>
      <c r="N44" s="2"/>
      <c r="O44" s="2"/>
      <c r="P44" s="2"/>
    </row>
    <row r="45" spans="2:16" s="3" customFormat="1" x14ac:dyDescent="0.25">
      <c r="B45" s="131"/>
      <c r="C45" s="80" t="s">
        <v>80</v>
      </c>
      <c r="D45" s="287" t="s">
        <v>839</v>
      </c>
      <c r="E45" s="38"/>
      <c r="G45" s="2"/>
      <c r="H45" s="4"/>
      <c r="I45" s="2"/>
      <c r="J45" s="2"/>
      <c r="K45" s="2"/>
      <c r="L45" s="2"/>
      <c r="M45" s="2"/>
      <c r="N45" s="2"/>
      <c r="O45" s="2"/>
      <c r="P45" s="2"/>
    </row>
    <row r="46" spans="2:16" s="3" customFormat="1" ht="14.4" x14ac:dyDescent="0.3">
      <c r="B46" s="131"/>
      <c r="C46" s="80" t="s">
        <v>82</v>
      </c>
      <c r="D46" s="288" t="s">
        <v>856</v>
      </c>
      <c r="E46" s="38"/>
      <c r="G46" s="2"/>
      <c r="H46" s="4"/>
      <c r="I46" s="2"/>
      <c r="J46" s="2"/>
      <c r="K46" s="2"/>
      <c r="L46" s="2"/>
      <c r="M46" s="2"/>
      <c r="N46" s="2"/>
      <c r="O46" s="2"/>
      <c r="P46" s="2"/>
    </row>
    <row r="47" spans="2:16" s="3" customFormat="1" ht="14.4" thickBot="1" x14ac:dyDescent="0.3">
      <c r="B47" s="131"/>
      <c r="C47" s="80" t="s">
        <v>84</v>
      </c>
      <c r="D47" s="289">
        <v>43608</v>
      </c>
      <c r="E47" s="38"/>
      <c r="G47" s="2"/>
      <c r="H47" s="4"/>
      <c r="I47" s="2"/>
      <c r="J47" s="2"/>
      <c r="K47" s="2"/>
      <c r="L47" s="2"/>
      <c r="M47" s="2"/>
      <c r="N47" s="2"/>
      <c r="O47" s="2"/>
      <c r="P47" s="2"/>
    </row>
    <row r="48" spans="2:16" s="3" customFormat="1" ht="14.4" thickBot="1" x14ac:dyDescent="0.3">
      <c r="B48" s="131"/>
      <c r="C48" s="76" t="s">
        <v>91</v>
      </c>
      <c r="D48" s="40"/>
      <c r="E48" s="38"/>
      <c r="G48" s="2"/>
      <c r="H48" s="4" t="s">
        <v>92</v>
      </c>
      <c r="I48" s="2"/>
      <c r="J48" s="2"/>
      <c r="K48" s="2"/>
      <c r="L48" s="2"/>
      <c r="M48" s="2"/>
      <c r="N48" s="2"/>
      <c r="O48" s="2"/>
      <c r="P48" s="2"/>
    </row>
    <row r="49" spans="1:16" s="3" customFormat="1" x14ac:dyDescent="0.25">
      <c r="B49" s="131"/>
      <c r="C49" s="80" t="s">
        <v>80</v>
      </c>
      <c r="D49" s="287" t="s">
        <v>836</v>
      </c>
      <c r="E49" s="38"/>
      <c r="G49" s="2"/>
      <c r="H49" s="4" t="s">
        <v>93</v>
      </c>
      <c r="I49" s="2"/>
      <c r="J49" s="2"/>
      <c r="K49" s="2"/>
      <c r="L49" s="2"/>
      <c r="M49" s="2"/>
      <c r="N49" s="2"/>
      <c r="O49" s="2"/>
      <c r="P49" s="2"/>
    </row>
    <row r="50" spans="1:16" s="3" customFormat="1" ht="14.4" x14ac:dyDescent="0.3">
      <c r="B50" s="131"/>
      <c r="C50" s="80" t="s">
        <v>82</v>
      </c>
      <c r="D50" s="288" t="s">
        <v>837</v>
      </c>
      <c r="E50" s="38"/>
      <c r="G50" s="2"/>
      <c r="H50" s="4" t="s">
        <v>94</v>
      </c>
      <c r="I50" s="2"/>
      <c r="J50" s="2"/>
      <c r="K50" s="2"/>
      <c r="L50" s="2"/>
      <c r="M50" s="2"/>
      <c r="N50" s="2"/>
      <c r="O50" s="2"/>
      <c r="P50" s="2"/>
    </row>
    <row r="51" spans="1:16" ht="14.4" thickBot="1" x14ac:dyDescent="0.3">
      <c r="A51" s="3"/>
      <c r="B51" s="131"/>
      <c r="C51" s="80" t="s">
        <v>84</v>
      </c>
      <c r="D51" s="289">
        <v>43608</v>
      </c>
      <c r="E51" s="38"/>
      <c r="H51" s="4" t="s">
        <v>95</v>
      </c>
    </row>
    <row r="52" spans="1:16" ht="14.4" thickBot="1" x14ac:dyDescent="0.3">
      <c r="A52" s="3"/>
      <c r="B52" s="131"/>
      <c r="C52" s="76" t="s">
        <v>91</v>
      </c>
      <c r="D52" s="40"/>
      <c r="E52" s="38"/>
      <c r="H52" s="4"/>
    </row>
    <row r="53" spans="1:16" x14ac:dyDescent="0.25">
      <c r="A53" s="3"/>
      <c r="B53" s="131"/>
      <c r="C53" s="80" t="s">
        <v>80</v>
      </c>
      <c r="D53" s="287" t="s">
        <v>838</v>
      </c>
      <c r="E53" s="38"/>
      <c r="H53" s="4"/>
    </row>
    <row r="54" spans="1:16" ht="14.4" x14ac:dyDescent="0.3">
      <c r="A54" s="3"/>
      <c r="B54" s="131"/>
      <c r="C54" s="80" t="s">
        <v>82</v>
      </c>
      <c r="D54" s="288" t="s">
        <v>840</v>
      </c>
      <c r="E54" s="38"/>
      <c r="H54" s="4"/>
    </row>
    <row r="55" spans="1:16" ht="14.4" thickBot="1" x14ac:dyDescent="0.3">
      <c r="A55" s="3"/>
      <c r="B55" s="131"/>
      <c r="C55" s="80" t="s">
        <v>84</v>
      </c>
      <c r="D55" s="289">
        <v>43608</v>
      </c>
      <c r="E55" s="38"/>
      <c r="H55" s="4"/>
    </row>
    <row r="56" spans="1:16" ht="14.4" thickBot="1" x14ac:dyDescent="0.3">
      <c r="B56" s="131"/>
      <c r="C56" s="76" t="s">
        <v>96</v>
      </c>
      <c r="D56" s="40"/>
      <c r="E56" s="38"/>
      <c r="H56" s="4" t="s">
        <v>97</v>
      </c>
    </row>
    <row r="57" spans="1:16" ht="14.4" thickBot="1" x14ac:dyDescent="0.3">
      <c r="B57" s="131"/>
      <c r="C57" s="80" t="s">
        <v>80</v>
      </c>
      <c r="D57" s="316" t="s">
        <v>858</v>
      </c>
      <c r="E57" s="38"/>
      <c r="H57" s="4" t="s">
        <v>98</v>
      </c>
    </row>
    <row r="58" spans="1:16" ht="15" thickBot="1" x14ac:dyDescent="0.35">
      <c r="B58" s="131"/>
      <c r="C58" s="80" t="s">
        <v>82</v>
      </c>
      <c r="D58" s="317" t="s">
        <v>857</v>
      </c>
      <c r="E58" s="38"/>
      <c r="H58" s="4" t="s">
        <v>99</v>
      </c>
    </row>
    <row r="59" spans="1:16" ht="14.4" thickBot="1" x14ac:dyDescent="0.3">
      <c r="B59" s="131"/>
      <c r="C59" s="80" t="s">
        <v>84</v>
      </c>
      <c r="D59" s="289">
        <v>43608</v>
      </c>
      <c r="E59" s="38"/>
      <c r="H59" s="4" t="s">
        <v>100</v>
      </c>
    </row>
    <row r="60" spans="1:16" ht="14.4" thickBot="1" x14ac:dyDescent="0.3">
      <c r="B60" s="131"/>
      <c r="C60" s="76" t="s">
        <v>96</v>
      </c>
      <c r="D60" s="40"/>
      <c r="E60" s="38"/>
      <c r="H60" s="4" t="s">
        <v>101</v>
      </c>
    </row>
    <row r="61" spans="1:16" ht="14.4" thickBot="1" x14ac:dyDescent="0.3">
      <c r="B61" s="131"/>
      <c r="C61" s="80" t="s">
        <v>80</v>
      </c>
      <c r="D61" s="316" t="s">
        <v>859</v>
      </c>
      <c r="E61" s="38"/>
      <c r="H61" s="4" t="s">
        <v>102</v>
      </c>
    </row>
    <row r="62" spans="1:16" ht="15" thickBot="1" x14ac:dyDescent="0.35">
      <c r="B62" s="131"/>
      <c r="C62" s="80" t="s">
        <v>82</v>
      </c>
      <c r="D62" s="317" t="s">
        <v>860</v>
      </c>
      <c r="E62" s="38"/>
      <c r="H62" s="4" t="s">
        <v>103</v>
      </c>
    </row>
    <row r="63" spans="1:16" ht="14.4" thickBot="1" x14ac:dyDescent="0.3">
      <c r="B63" s="131"/>
      <c r="C63" s="80" t="s">
        <v>84</v>
      </c>
      <c r="D63" s="318">
        <v>43608</v>
      </c>
      <c r="E63" s="38"/>
      <c r="H63" s="4" t="s">
        <v>104</v>
      </c>
    </row>
    <row r="64" spans="1:16" ht="14.4" thickBot="1" x14ac:dyDescent="0.3">
      <c r="B64" s="131"/>
      <c r="C64" s="76" t="s">
        <v>96</v>
      </c>
      <c r="D64" s="40"/>
      <c r="E64" s="38"/>
      <c r="H64" s="4" t="s">
        <v>105</v>
      </c>
    </row>
    <row r="65" spans="2:8" ht="14.4" thickBot="1" x14ac:dyDescent="0.3">
      <c r="B65" s="131"/>
      <c r="C65" s="80" t="s">
        <v>80</v>
      </c>
      <c r="D65" s="287" t="s">
        <v>861</v>
      </c>
      <c r="E65" s="38"/>
      <c r="H65" s="4" t="s">
        <v>106</v>
      </c>
    </row>
    <row r="66" spans="2:8" ht="15" thickBot="1" x14ac:dyDescent="0.35">
      <c r="B66" s="131"/>
      <c r="C66" s="80" t="s">
        <v>82</v>
      </c>
      <c r="D66" s="317" t="s">
        <v>862</v>
      </c>
      <c r="E66" s="38"/>
      <c r="H66" s="4" t="s">
        <v>107</v>
      </c>
    </row>
    <row r="67" spans="2:8" ht="14.4" thickBot="1" x14ac:dyDescent="0.3">
      <c r="B67" s="131"/>
      <c r="C67" s="80" t="s">
        <v>84</v>
      </c>
      <c r="D67" s="289">
        <v>43608</v>
      </c>
      <c r="E67" s="38"/>
      <c r="H67" s="4" t="s">
        <v>108</v>
      </c>
    </row>
    <row r="68" spans="2:8" ht="14.4" thickBot="1" x14ac:dyDescent="0.3">
      <c r="B68" s="131"/>
      <c r="C68" s="76" t="s">
        <v>96</v>
      </c>
      <c r="D68" s="40"/>
      <c r="E68" s="38"/>
      <c r="H68" s="4"/>
    </row>
    <row r="69" spans="2:8" ht="14.4" thickBot="1" x14ac:dyDescent="0.3">
      <c r="B69" s="131"/>
      <c r="C69" s="80" t="s">
        <v>80</v>
      </c>
      <c r="D69" s="287" t="s">
        <v>866</v>
      </c>
      <c r="E69" s="38"/>
      <c r="H69" s="4"/>
    </row>
    <row r="70" spans="2:8" ht="15" thickBot="1" x14ac:dyDescent="0.35">
      <c r="B70" s="131"/>
      <c r="C70" s="80" t="s">
        <v>82</v>
      </c>
      <c r="D70" s="317" t="s">
        <v>865</v>
      </c>
      <c r="E70" s="38"/>
      <c r="H70" s="4"/>
    </row>
    <row r="71" spans="2:8" ht="14.4" thickBot="1" x14ac:dyDescent="0.3">
      <c r="B71" s="131"/>
      <c r="C71" s="80" t="s">
        <v>84</v>
      </c>
      <c r="D71" s="318">
        <v>43608</v>
      </c>
      <c r="E71" s="38"/>
      <c r="H71" s="4"/>
    </row>
    <row r="72" spans="2:8" ht="14.4" thickBot="1" x14ac:dyDescent="0.3">
      <c r="B72" s="131"/>
      <c r="C72" s="76" t="s">
        <v>96</v>
      </c>
      <c r="D72" s="40"/>
      <c r="E72" s="38"/>
      <c r="H72" s="4"/>
    </row>
    <row r="73" spans="2:8" ht="14.4" thickBot="1" x14ac:dyDescent="0.3">
      <c r="B73" s="131"/>
      <c r="C73" s="80" t="s">
        <v>80</v>
      </c>
      <c r="D73" s="287" t="s">
        <v>867</v>
      </c>
      <c r="E73" s="38"/>
      <c r="H73" s="4"/>
    </row>
    <row r="74" spans="2:8" ht="15" thickBot="1" x14ac:dyDescent="0.35">
      <c r="B74" s="131"/>
      <c r="C74" s="80" t="s">
        <v>82</v>
      </c>
      <c r="D74" s="317" t="s">
        <v>868</v>
      </c>
      <c r="E74" s="38"/>
      <c r="H74" s="4"/>
    </row>
    <row r="75" spans="2:8" ht="14.4" thickBot="1" x14ac:dyDescent="0.3">
      <c r="B75" s="131"/>
      <c r="C75" s="80" t="s">
        <v>84</v>
      </c>
      <c r="D75" s="318">
        <v>43608</v>
      </c>
      <c r="E75" s="38"/>
      <c r="H75" s="4"/>
    </row>
    <row r="76" spans="2:8" ht="14.4" thickBot="1" x14ac:dyDescent="0.3">
      <c r="B76" s="135"/>
      <c r="C76" s="136"/>
      <c r="D76" s="81"/>
      <c r="E76" s="50"/>
      <c r="H76" s="4" t="s">
        <v>109</v>
      </c>
    </row>
    <row r="77" spans="2:8" x14ac:dyDescent="0.25">
      <c r="H77" s="4" t="s">
        <v>110</v>
      </c>
    </row>
    <row r="78" spans="2:8" x14ac:dyDescent="0.25">
      <c r="H78" s="4" t="s">
        <v>111</v>
      </c>
    </row>
    <row r="79" spans="2:8" x14ac:dyDescent="0.25">
      <c r="H79" s="4" t="s">
        <v>112</v>
      </c>
    </row>
    <row r="80" spans="2:8" x14ac:dyDescent="0.25">
      <c r="H80" s="4" t="s">
        <v>113</v>
      </c>
    </row>
    <row r="81" spans="8:8" x14ac:dyDescent="0.25">
      <c r="H81" s="4" t="s">
        <v>114</v>
      </c>
    </row>
    <row r="82" spans="8:8" x14ac:dyDescent="0.25">
      <c r="H82" s="4" t="s">
        <v>115</v>
      </c>
    </row>
    <row r="83" spans="8:8" x14ac:dyDescent="0.25">
      <c r="H83" s="4" t="s">
        <v>116</v>
      </c>
    </row>
    <row r="84" spans="8:8" x14ac:dyDescent="0.25">
      <c r="H84" s="4" t="s">
        <v>117</v>
      </c>
    </row>
    <row r="85" spans="8:8" x14ac:dyDescent="0.25">
      <c r="H85" s="4" t="s">
        <v>118</v>
      </c>
    </row>
    <row r="86" spans="8:8" x14ac:dyDescent="0.25">
      <c r="H86" s="4" t="s">
        <v>119</v>
      </c>
    </row>
    <row r="87" spans="8:8" x14ac:dyDescent="0.25">
      <c r="H87" s="4" t="s">
        <v>120</v>
      </c>
    </row>
    <row r="88" spans="8:8" x14ac:dyDescent="0.25">
      <c r="H88" s="4" t="s">
        <v>121</v>
      </c>
    </row>
    <row r="89" spans="8:8" x14ac:dyDescent="0.25">
      <c r="H89" s="4" t="s">
        <v>122</v>
      </c>
    </row>
    <row r="90" spans="8:8" x14ac:dyDescent="0.25">
      <c r="H90" s="4" t="s">
        <v>123</v>
      </c>
    </row>
    <row r="91" spans="8:8" x14ac:dyDescent="0.25">
      <c r="H91" s="4" t="s">
        <v>124</v>
      </c>
    </row>
    <row r="92" spans="8:8" x14ac:dyDescent="0.25">
      <c r="H92" s="4" t="s">
        <v>125</v>
      </c>
    </row>
    <row r="93" spans="8:8" x14ac:dyDescent="0.25">
      <c r="H93" s="4" t="s">
        <v>126</v>
      </c>
    </row>
    <row r="94" spans="8:8" x14ac:dyDescent="0.25">
      <c r="H94" s="4" t="s">
        <v>127</v>
      </c>
    </row>
    <row r="95" spans="8:8" x14ac:dyDescent="0.25">
      <c r="H95" s="4" t="s">
        <v>128</v>
      </c>
    </row>
    <row r="96" spans="8:8" x14ac:dyDescent="0.25">
      <c r="H96" s="4" t="s">
        <v>129</v>
      </c>
    </row>
    <row r="97" spans="8:8" x14ac:dyDescent="0.25">
      <c r="H97" s="4" t="s">
        <v>130</v>
      </c>
    </row>
    <row r="98" spans="8:8" x14ac:dyDescent="0.25">
      <c r="H98" s="4" t="s">
        <v>131</v>
      </c>
    </row>
    <row r="99" spans="8:8" x14ac:dyDescent="0.25">
      <c r="H99" s="4" t="s">
        <v>132</v>
      </c>
    </row>
    <row r="100" spans="8:8" x14ac:dyDescent="0.25">
      <c r="H100" s="4" t="s">
        <v>133</v>
      </c>
    </row>
    <row r="101" spans="8:8" x14ac:dyDescent="0.25">
      <c r="H101" s="4" t="s">
        <v>134</v>
      </c>
    </row>
    <row r="102" spans="8:8" x14ac:dyDescent="0.25">
      <c r="H102" s="4" t="s">
        <v>135</v>
      </c>
    </row>
    <row r="103" spans="8:8" x14ac:dyDescent="0.25">
      <c r="H103" s="4" t="s">
        <v>136</v>
      </c>
    </row>
    <row r="104" spans="8:8" x14ac:dyDescent="0.25">
      <c r="H104" s="4" t="s">
        <v>137</v>
      </c>
    </row>
    <row r="105" spans="8:8" x14ac:dyDescent="0.25">
      <c r="H105" s="4" t="s">
        <v>138</v>
      </c>
    </row>
    <row r="106" spans="8:8" x14ac:dyDescent="0.25">
      <c r="H106" s="4" t="s">
        <v>139</v>
      </c>
    </row>
    <row r="107" spans="8:8" x14ac:dyDescent="0.25">
      <c r="H107" s="4" t="s">
        <v>140</v>
      </c>
    </row>
    <row r="108" spans="8:8" x14ac:dyDescent="0.25">
      <c r="H108" s="4" t="s">
        <v>141</v>
      </c>
    </row>
    <row r="109" spans="8:8" x14ac:dyDescent="0.25">
      <c r="H109" s="4" t="s">
        <v>142</v>
      </c>
    </row>
    <row r="110" spans="8:8" x14ac:dyDescent="0.25">
      <c r="H110" s="4" t="s">
        <v>143</v>
      </c>
    </row>
    <row r="111" spans="8:8" x14ac:dyDescent="0.25">
      <c r="H111" s="4" t="s">
        <v>144</v>
      </c>
    </row>
    <row r="112" spans="8:8" x14ac:dyDescent="0.25">
      <c r="H112" s="4" t="s">
        <v>145</v>
      </c>
    </row>
    <row r="113" spans="8:8" x14ac:dyDescent="0.25">
      <c r="H113" s="4" t="s">
        <v>146</v>
      </c>
    </row>
    <row r="114" spans="8:8" x14ac:dyDescent="0.25">
      <c r="H114" s="4" t="s">
        <v>147</v>
      </c>
    </row>
    <row r="115" spans="8:8" x14ac:dyDescent="0.25">
      <c r="H115" s="4" t="s">
        <v>148</v>
      </c>
    </row>
    <row r="116" spans="8:8" x14ac:dyDescent="0.25">
      <c r="H116" s="4" t="s">
        <v>149</v>
      </c>
    </row>
    <row r="117" spans="8:8" x14ac:dyDescent="0.25">
      <c r="H117" s="4" t="s">
        <v>150</v>
      </c>
    </row>
    <row r="118" spans="8:8" x14ac:dyDescent="0.25">
      <c r="H118" s="4" t="s">
        <v>151</v>
      </c>
    </row>
    <row r="119" spans="8:8" x14ac:dyDescent="0.25">
      <c r="H119" s="4" t="s">
        <v>152</v>
      </c>
    </row>
    <row r="120" spans="8:8" x14ac:dyDescent="0.25">
      <c r="H120" s="4" t="s">
        <v>153</v>
      </c>
    </row>
    <row r="121" spans="8:8" x14ac:dyDescent="0.25">
      <c r="H121" s="4" t="s">
        <v>154</v>
      </c>
    </row>
    <row r="122" spans="8:8" x14ac:dyDescent="0.25">
      <c r="H122" s="4" t="s">
        <v>155</v>
      </c>
    </row>
    <row r="123" spans="8:8" x14ac:dyDescent="0.25">
      <c r="H123" s="4" t="s">
        <v>156</v>
      </c>
    </row>
    <row r="124" spans="8:8" x14ac:dyDescent="0.25">
      <c r="H124" s="4" t="s">
        <v>157</v>
      </c>
    </row>
    <row r="125" spans="8:8" x14ac:dyDescent="0.25">
      <c r="H125" s="4" t="s">
        <v>158</v>
      </c>
    </row>
    <row r="126" spans="8:8" x14ac:dyDescent="0.25">
      <c r="H126" s="4" t="s">
        <v>159</v>
      </c>
    </row>
    <row r="127" spans="8:8" x14ac:dyDescent="0.25">
      <c r="H127" s="4" t="s">
        <v>160</v>
      </c>
    </row>
    <row r="128" spans="8:8" x14ac:dyDescent="0.25">
      <c r="H128" s="4" t="s">
        <v>161</v>
      </c>
    </row>
    <row r="129" spans="8:8" x14ac:dyDescent="0.25">
      <c r="H129" s="4" t="s">
        <v>162</v>
      </c>
    </row>
    <row r="130" spans="8:8" x14ac:dyDescent="0.25">
      <c r="H130" s="4" t="s">
        <v>163</v>
      </c>
    </row>
    <row r="131" spans="8:8" x14ac:dyDescent="0.25">
      <c r="H131" s="4" t="s">
        <v>164</v>
      </c>
    </row>
    <row r="132" spans="8:8" x14ac:dyDescent="0.25">
      <c r="H132" s="4" t="s">
        <v>165</v>
      </c>
    </row>
    <row r="133" spans="8:8" x14ac:dyDescent="0.25">
      <c r="H133" s="4" t="s">
        <v>166</v>
      </c>
    </row>
    <row r="134" spans="8:8" x14ac:dyDescent="0.25">
      <c r="H134" s="4" t="s">
        <v>167</v>
      </c>
    </row>
    <row r="135" spans="8:8" x14ac:dyDescent="0.25">
      <c r="H135" s="4" t="s">
        <v>168</v>
      </c>
    </row>
    <row r="136" spans="8:8" x14ac:dyDescent="0.25">
      <c r="H136" s="4" t="s">
        <v>169</v>
      </c>
    </row>
    <row r="137" spans="8:8" x14ac:dyDescent="0.25">
      <c r="H137" s="4" t="s">
        <v>170</v>
      </c>
    </row>
    <row r="138" spans="8:8" x14ac:dyDescent="0.25">
      <c r="H138" s="4" t="s">
        <v>171</v>
      </c>
    </row>
    <row r="139" spans="8:8" x14ac:dyDescent="0.25">
      <c r="H139" s="4" t="s">
        <v>172</v>
      </c>
    </row>
    <row r="140" spans="8:8" x14ac:dyDescent="0.25">
      <c r="H140" s="4" t="s">
        <v>173</v>
      </c>
    </row>
    <row r="141" spans="8:8" x14ac:dyDescent="0.25">
      <c r="H141" s="4" t="s">
        <v>174</v>
      </c>
    </row>
    <row r="142" spans="8:8" x14ac:dyDescent="0.25">
      <c r="H142" s="4" t="s">
        <v>175</v>
      </c>
    </row>
    <row r="143" spans="8:8" x14ac:dyDescent="0.25">
      <c r="H143" s="4" t="s">
        <v>176</v>
      </c>
    </row>
    <row r="144" spans="8:8" x14ac:dyDescent="0.25">
      <c r="H144" s="4" t="s">
        <v>177</v>
      </c>
    </row>
    <row r="145" spans="8:8" x14ac:dyDescent="0.25">
      <c r="H145" s="4" t="s">
        <v>178</v>
      </c>
    </row>
    <row r="146" spans="8:8" x14ac:dyDescent="0.25">
      <c r="H146" s="4" t="s">
        <v>179</v>
      </c>
    </row>
    <row r="147" spans="8:8" x14ac:dyDescent="0.25">
      <c r="H147" s="4" t="s">
        <v>180</v>
      </c>
    </row>
    <row r="148" spans="8:8" x14ac:dyDescent="0.25">
      <c r="H148" s="4" t="s">
        <v>181</v>
      </c>
    </row>
    <row r="149" spans="8:8" x14ac:dyDescent="0.25">
      <c r="H149" s="4" t="s">
        <v>182</v>
      </c>
    </row>
    <row r="150" spans="8:8" x14ac:dyDescent="0.25">
      <c r="H150" s="4" t="s">
        <v>183</v>
      </c>
    </row>
    <row r="151" spans="8:8" x14ac:dyDescent="0.25">
      <c r="H151" s="4" t="s">
        <v>184</v>
      </c>
    </row>
    <row r="152" spans="8:8" x14ac:dyDescent="0.25">
      <c r="H152" s="4" t="s">
        <v>185</v>
      </c>
    </row>
    <row r="153" spans="8:8" x14ac:dyDescent="0.25">
      <c r="H153" s="4" t="s">
        <v>186</v>
      </c>
    </row>
    <row r="154" spans="8:8" x14ac:dyDescent="0.25">
      <c r="H154" s="4" t="s">
        <v>187</v>
      </c>
    </row>
    <row r="155" spans="8:8" x14ac:dyDescent="0.25">
      <c r="H155" s="4" t="s">
        <v>188</v>
      </c>
    </row>
    <row r="156" spans="8:8" x14ac:dyDescent="0.25">
      <c r="H156" s="4" t="s">
        <v>189</v>
      </c>
    </row>
    <row r="157" spans="8:8" x14ac:dyDescent="0.25">
      <c r="H157" s="4" t="s">
        <v>190</v>
      </c>
    </row>
    <row r="158" spans="8:8" x14ac:dyDescent="0.25">
      <c r="H158" s="4" t="s">
        <v>191</v>
      </c>
    </row>
    <row r="159" spans="8:8" x14ac:dyDescent="0.25">
      <c r="H159" s="4" t="s">
        <v>192</v>
      </c>
    </row>
    <row r="160" spans="8:8" x14ac:dyDescent="0.25">
      <c r="H160" s="4" t="s">
        <v>193</v>
      </c>
    </row>
    <row r="161" spans="8:8" x14ac:dyDescent="0.25">
      <c r="H161" s="4" t="s">
        <v>194</v>
      </c>
    </row>
    <row r="162" spans="8:8" x14ac:dyDescent="0.25">
      <c r="H162" s="4" t="s">
        <v>195</v>
      </c>
    </row>
    <row r="163" spans="8:8" x14ac:dyDescent="0.25">
      <c r="H163" s="4" t="s">
        <v>196</v>
      </c>
    </row>
    <row r="164" spans="8:8" x14ac:dyDescent="0.25">
      <c r="H164" s="4" t="s">
        <v>197</v>
      </c>
    </row>
    <row r="165" spans="8:8" x14ac:dyDescent="0.25">
      <c r="H165" s="4" t="s">
        <v>198</v>
      </c>
    </row>
    <row r="166" spans="8:8" x14ac:dyDescent="0.25">
      <c r="H166" s="4" t="s">
        <v>199</v>
      </c>
    </row>
    <row r="167" spans="8:8" x14ac:dyDescent="0.25">
      <c r="H167" s="4" t="s">
        <v>200</v>
      </c>
    </row>
    <row r="168" spans="8:8" x14ac:dyDescent="0.25">
      <c r="H168" s="4" t="s">
        <v>201</v>
      </c>
    </row>
    <row r="169" spans="8:8" x14ac:dyDescent="0.25">
      <c r="H169" s="4" t="s">
        <v>202</v>
      </c>
    </row>
    <row r="170" spans="8:8" x14ac:dyDescent="0.25">
      <c r="H170" s="4" t="s">
        <v>203</v>
      </c>
    </row>
    <row r="171" spans="8:8" x14ac:dyDescent="0.25">
      <c r="H171" s="4" t="s">
        <v>204</v>
      </c>
    </row>
    <row r="172" spans="8:8" x14ac:dyDescent="0.25">
      <c r="H172" s="4" t="s">
        <v>205</v>
      </c>
    </row>
    <row r="173" spans="8:8" x14ac:dyDescent="0.25">
      <c r="H173" s="4" t="s">
        <v>206</v>
      </c>
    </row>
    <row r="174" spans="8:8" x14ac:dyDescent="0.25">
      <c r="H174" s="4" t="s">
        <v>207</v>
      </c>
    </row>
    <row r="175" spans="8:8" x14ac:dyDescent="0.25">
      <c r="H175" s="4" t="s">
        <v>208</v>
      </c>
    </row>
    <row r="176" spans="8:8" x14ac:dyDescent="0.25">
      <c r="H176" s="4" t="s">
        <v>209</v>
      </c>
    </row>
    <row r="177" spans="8:8" x14ac:dyDescent="0.25">
      <c r="H177" s="4" t="s">
        <v>210</v>
      </c>
    </row>
    <row r="178" spans="8:8" x14ac:dyDescent="0.25">
      <c r="H178" s="4" t="s">
        <v>211</v>
      </c>
    </row>
    <row r="179" spans="8:8" x14ac:dyDescent="0.25">
      <c r="H179" s="4" t="s">
        <v>212</v>
      </c>
    </row>
    <row r="180" spans="8:8" x14ac:dyDescent="0.25">
      <c r="H180" s="4" t="s">
        <v>213</v>
      </c>
    </row>
    <row r="181" spans="8:8" x14ac:dyDescent="0.25">
      <c r="H181" s="4" t="s">
        <v>214</v>
      </c>
    </row>
    <row r="182" spans="8:8" x14ac:dyDescent="0.25">
      <c r="H182" s="4" t="s">
        <v>215</v>
      </c>
    </row>
    <row r="183" spans="8:8" x14ac:dyDescent="0.25">
      <c r="H183" s="4" t="s">
        <v>216</v>
      </c>
    </row>
    <row r="184" spans="8:8" x14ac:dyDescent="0.25">
      <c r="H184" s="4" t="s">
        <v>217</v>
      </c>
    </row>
    <row r="185" spans="8:8" x14ac:dyDescent="0.25">
      <c r="H185" s="4" t="s">
        <v>218</v>
      </c>
    </row>
    <row r="186" spans="8:8" x14ac:dyDescent="0.25">
      <c r="H186" s="4" t="s">
        <v>219</v>
      </c>
    </row>
    <row r="187" spans="8:8" x14ac:dyDescent="0.25">
      <c r="H187" s="4" t="s">
        <v>220</v>
      </c>
    </row>
    <row r="188" spans="8:8" x14ac:dyDescent="0.25">
      <c r="H188" s="4" t="s">
        <v>221</v>
      </c>
    </row>
    <row r="189" spans="8:8" x14ac:dyDescent="0.25">
      <c r="H189" s="4" t="s">
        <v>222</v>
      </c>
    </row>
    <row r="190" spans="8:8" x14ac:dyDescent="0.25">
      <c r="H190" s="4" t="s">
        <v>223</v>
      </c>
    </row>
    <row r="191" spans="8:8" x14ac:dyDescent="0.25">
      <c r="H191" s="4" t="s">
        <v>224</v>
      </c>
    </row>
    <row r="192" spans="8:8" x14ac:dyDescent="0.25">
      <c r="H192" s="4" t="s">
        <v>225</v>
      </c>
    </row>
    <row r="193" spans="8:8" x14ac:dyDescent="0.25">
      <c r="H193" s="4" t="s">
        <v>226</v>
      </c>
    </row>
  </sheetData>
  <mergeCells count="10">
    <mergeCell ref="D13:D14"/>
    <mergeCell ref="D23:D24"/>
    <mergeCell ref="B16:C16"/>
    <mergeCell ref="B27:C27"/>
    <mergeCell ref="B36:C36"/>
    <mergeCell ref="B26:C26"/>
    <mergeCell ref="B19:C19"/>
    <mergeCell ref="B23:C24"/>
    <mergeCell ref="B25:C25"/>
    <mergeCell ref="B32:C32"/>
  </mergeCells>
  <dataValidations count="5">
    <dataValidation type="list" allowBlank="1" showInputMessage="1" showErrorMessage="1" sqref="D65550" xr:uid="{00000000-0002-0000-0000-000000000000}">
      <formula1>$P$15:$P$26</formula1>
    </dataValidation>
    <dataValidation type="list" allowBlank="1" showInputMessage="1" showErrorMessage="1" sqref="IV65548" xr:uid="{00000000-0002-0000-0000-000001000000}">
      <formula1>$K$15:$K$19</formula1>
    </dataValidation>
    <dataValidation type="list" allowBlank="1" showInputMessage="1" showErrorMessage="1" sqref="D65549" xr:uid="{00000000-0002-0000-0000-000002000000}">
      <formula1>$O$15:$O$26</formula1>
    </dataValidation>
    <dataValidation type="list" allowBlank="1" showInputMessage="1" showErrorMessage="1" sqref="IV65541 D65541" xr:uid="{00000000-0002-0000-0000-000003000000}">
      <formula1>$I$15:$I$17</formula1>
    </dataValidation>
    <dataValidation type="list" allowBlank="1" showInputMessage="1" showErrorMessage="1" sqref="IV65542:IV65546 D65542:D65546" xr:uid="{00000000-0002-0000-0000-000004000000}">
      <formula1>$H$15:$H$193</formula1>
    </dataValidation>
  </dataValidations>
  <hyperlinks>
    <hyperlink ref="D38" r:id="rId1" xr:uid="{00000000-0004-0000-0000-000000000000}"/>
    <hyperlink ref="D50" r:id="rId2" xr:uid="{00000000-0004-0000-0000-000001000000}"/>
    <hyperlink ref="D54" r:id="rId3" xr:uid="{00000000-0004-0000-0000-000002000000}"/>
    <hyperlink ref="D46" r:id="rId4" xr:uid="{00000000-0004-0000-0000-000003000000}"/>
    <hyperlink ref="D58" r:id="rId5" display="mailto:crecompas18.tumaco@gmail.com" xr:uid="{00000000-0004-0000-0000-000004000000}"/>
    <hyperlink ref="D70" r:id="rId6" xr:uid="{00000000-0004-0000-0000-000005000000}"/>
    <hyperlink ref="D74" r:id="rId7" display="mailto:fedoca2001@yahoo.com" xr:uid="{00000000-0004-0000-0000-000006000000}"/>
    <hyperlink ref="D42" r:id="rId8" xr:uid="{00000000-0004-0000-0000-000007000000}"/>
  </hyperlinks>
  <pageMargins left="0.7" right="0.7" top="0.75" bottom="0.75" header="0.3" footer="0.3"/>
  <pageSetup orientation="landscape" r:id="rId9"/>
  <drawing r:id="rId1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O72"/>
  <sheetViews>
    <sheetView zoomScale="91" zoomScaleNormal="91" workbookViewId="0">
      <selection activeCell="F47" sqref="F47"/>
    </sheetView>
  </sheetViews>
  <sheetFormatPr defaultColWidth="8.6640625" defaultRowHeight="13.8" x14ac:dyDescent="0.25"/>
  <cols>
    <col min="1" max="1" width="1.44140625" style="16" customWidth="1"/>
    <col min="2" max="2" width="1.44140625" style="15" customWidth="1"/>
    <col min="3" max="3" width="10.33203125" style="15" customWidth="1"/>
    <col min="4" max="4" width="21" style="15" customWidth="1"/>
    <col min="5" max="5" width="61.6640625" style="16" customWidth="1"/>
    <col min="6" max="6" width="22.6640625" style="16" customWidth="1"/>
    <col min="7" max="7" width="13.44140625" style="16" customWidth="1"/>
    <col min="8" max="8" width="1.33203125" style="16" customWidth="1"/>
    <col min="9" max="9" width="1.44140625" style="16" customWidth="1"/>
    <col min="10" max="10" width="27.44140625" style="16" customWidth="1"/>
    <col min="11" max="11" width="30.44140625" style="16" customWidth="1"/>
    <col min="12" max="14" width="18.33203125" style="16" customWidth="1"/>
    <col min="15" max="15" width="9.33203125" style="16" customWidth="1"/>
    <col min="16" max="16384" width="8.6640625" style="16"/>
  </cols>
  <sheetData>
    <row r="1" spans="2:15" ht="14.4" thickBot="1" x14ac:dyDescent="0.3"/>
    <row r="2" spans="2:15" ht="14.4" thickBot="1" x14ac:dyDescent="0.3">
      <c r="B2" s="59"/>
      <c r="C2" s="60"/>
      <c r="D2" s="60"/>
      <c r="E2" s="61"/>
      <c r="F2" s="61"/>
      <c r="G2" s="61"/>
      <c r="H2" s="62"/>
    </row>
    <row r="3" spans="2:15" ht="21" thickBot="1" x14ac:dyDescent="0.4">
      <c r="B3" s="63"/>
      <c r="C3" s="397" t="s">
        <v>895</v>
      </c>
      <c r="D3" s="398"/>
      <c r="E3" s="398"/>
      <c r="F3" s="398"/>
      <c r="G3" s="399"/>
      <c r="H3" s="64"/>
    </row>
    <row r="4" spans="2:15" x14ac:dyDescent="0.25">
      <c r="B4" s="405"/>
      <c r="C4" s="406"/>
      <c r="D4" s="406"/>
      <c r="E4" s="406"/>
      <c r="F4" s="406"/>
      <c r="G4" s="66"/>
      <c r="H4" s="64"/>
    </row>
    <row r="5" spans="2:15" x14ac:dyDescent="0.25">
      <c r="B5" s="65"/>
      <c r="C5" s="404"/>
      <c r="D5" s="404"/>
      <c r="E5" s="404"/>
      <c r="F5" s="404"/>
      <c r="G5" s="66"/>
      <c r="H5" s="64"/>
    </row>
    <row r="6" spans="2:15" x14ac:dyDescent="0.25">
      <c r="B6" s="65"/>
      <c r="C6" s="39"/>
      <c r="D6" s="44"/>
      <c r="E6" s="40"/>
      <c r="F6" s="66"/>
      <c r="G6" s="66"/>
      <c r="H6" s="64"/>
    </row>
    <row r="7" spans="2:15" x14ac:dyDescent="0.25">
      <c r="B7" s="65"/>
      <c r="C7" s="401" t="s">
        <v>227</v>
      </c>
      <c r="D7" s="401"/>
      <c r="E7" s="41"/>
      <c r="F7" s="66"/>
      <c r="G7" s="66"/>
      <c r="H7" s="64"/>
    </row>
    <row r="8" spans="2:15" ht="27.75" customHeight="1" thickBot="1" x14ac:dyDescent="0.3">
      <c r="B8" s="65"/>
      <c r="C8" s="414" t="s">
        <v>228</v>
      </c>
      <c r="D8" s="414"/>
      <c r="E8" s="414"/>
      <c r="F8" s="414"/>
      <c r="G8" s="66"/>
      <c r="H8" s="64"/>
    </row>
    <row r="9" spans="2:15" ht="50.1" customHeight="1" thickBot="1" x14ac:dyDescent="0.3">
      <c r="B9" s="65"/>
      <c r="C9" s="393" t="s">
        <v>896</v>
      </c>
      <c r="D9" s="393"/>
      <c r="E9" s="410">
        <v>533902</v>
      </c>
      <c r="F9" s="411"/>
      <c r="G9" s="66"/>
      <c r="H9" s="64"/>
      <c r="J9" s="359"/>
      <c r="K9" s="17"/>
    </row>
    <row r="10" spans="2:15" ht="100.2" customHeight="1" thickBot="1" x14ac:dyDescent="0.3">
      <c r="B10" s="65"/>
      <c r="C10" s="401" t="s">
        <v>229</v>
      </c>
      <c r="D10" s="401"/>
      <c r="E10" s="412"/>
      <c r="F10" s="413"/>
      <c r="G10" s="66"/>
      <c r="H10" s="64"/>
      <c r="K10" s="308"/>
      <c r="L10" s="308"/>
      <c r="M10" s="308"/>
      <c r="N10" s="308"/>
    </row>
    <row r="11" spans="2:15" ht="14.4" thickBot="1" x14ac:dyDescent="0.3">
      <c r="B11" s="65"/>
      <c r="C11" s="44"/>
      <c r="D11" s="44"/>
      <c r="E11" s="66"/>
      <c r="F11" s="66"/>
      <c r="G11" s="66"/>
      <c r="H11" s="64"/>
      <c r="K11" s="308"/>
      <c r="L11" s="308"/>
      <c r="M11" s="308"/>
      <c r="N11" s="308"/>
    </row>
    <row r="12" spans="2:15" ht="18.75" customHeight="1" thickBot="1" x14ac:dyDescent="0.3">
      <c r="B12" s="65"/>
      <c r="C12" s="401" t="s">
        <v>230</v>
      </c>
      <c r="D12" s="401"/>
      <c r="E12" s="408">
        <v>0</v>
      </c>
      <c r="F12" s="409"/>
      <c r="G12" s="66"/>
      <c r="H12" s="64"/>
      <c r="J12" s="336"/>
      <c r="K12" s="337"/>
      <c r="L12" s="337"/>
      <c r="M12" s="308"/>
      <c r="N12" s="308"/>
    </row>
    <row r="13" spans="2:15" ht="15" customHeight="1" x14ac:dyDescent="0.25">
      <c r="B13" s="65"/>
      <c r="C13" s="407" t="s">
        <v>231</v>
      </c>
      <c r="D13" s="407"/>
      <c r="E13" s="407"/>
      <c r="F13" s="407"/>
      <c r="G13" s="66"/>
      <c r="H13" s="64"/>
      <c r="J13" s="329"/>
      <c r="K13" s="308"/>
      <c r="L13" s="308"/>
      <c r="M13" s="308"/>
      <c r="N13" s="308"/>
    </row>
    <row r="14" spans="2:15" ht="15" customHeight="1" x14ac:dyDescent="0.25">
      <c r="B14" s="65"/>
      <c r="C14" s="262"/>
      <c r="D14" s="262"/>
      <c r="E14" s="262"/>
      <c r="F14" s="262"/>
      <c r="G14" s="66"/>
      <c r="H14" s="64"/>
      <c r="K14" s="308"/>
      <c r="L14" s="308"/>
      <c r="M14" s="308"/>
      <c r="N14" s="308"/>
    </row>
    <row r="15" spans="2:15" ht="14.4" thickBot="1" x14ac:dyDescent="0.3">
      <c r="B15" s="65"/>
      <c r="C15" s="401" t="s">
        <v>232</v>
      </c>
      <c r="D15" s="401"/>
      <c r="E15" s="66"/>
      <c r="F15" s="66"/>
      <c r="G15" s="66"/>
      <c r="H15" s="64"/>
      <c r="J15" s="17"/>
      <c r="K15" s="308"/>
      <c r="L15" s="308"/>
      <c r="M15" s="308"/>
      <c r="N15" s="308"/>
      <c r="O15" s="17"/>
    </row>
    <row r="16" spans="2:15" ht="50.1" customHeight="1" thickBot="1" x14ac:dyDescent="0.3">
      <c r="B16" s="65"/>
      <c r="C16" s="401" t="s">
        <v>233</v>
      </c>
      <c r="D16" s="401"/>
      <c r="E16" s="138" t="s">
        <v>234</v>
      </c>
      <c r="F16" s="139" t="s">
        <v>235</v>
      </c>
      <c r="G16" s="66"/>
      <c r="H16" s="64"/>
      <c r="J16" s="17"/>
      <c r="K16" s="309"/>
      <c r="L16" s="309"/>
      <c r="M16" s="301"/>
      <c r="N16" s="301"/>
      <c r="O16" s="17"/>
    </row>
    <row r="17" spans="2:15" ht="88.5" customHeight="1" x14ac:dyDescent="0.25">
      <c r="B17" s="65"/>
      <c r="C17" s="300"/>
      <c r="D17" s="300"/>
      <c r="E17" s="303" t="s">
        <v>713</v>
      </c>
      <c r="F17" s="360">
        <v>10251.39</v>
      </c>
      <c r="G17" s="66"/>
      <c r="H17" s="64"/>
      <c r="J17" s="359"/>
      <c r="K17" s="309"/>
      <c r="L17" s="309"/>
      <c r="M17" s="301"/>
      <c r="N17" s="301"/>
      <c r="O17" s="17"/>
    </row>
    <row r="18" spans="2:15" ht="60.75" customHeight="1" x14ac:dyDescent="0.25">
      <c r="B18" s="65"/>
      <c r="C18" s="357"/>
      <c r="D18" s="357"/>
      <c r="E18" s="370" t="s">
        <v>246</v>
      </c>
      <c r="F18" s="360">
        <v>0</v>
      </c>
      <c r="G18" s="66"/>
      <c r="H18" s="64"/>
      <c r="J18" s="359"/>
      <c r="K18" s="309"/>
      <c r="L18" s="309"/>
      <c r="M18" s="356"/>
      <c r="N18" s="356"/>
      <c r="O18" s="17"/>
    </row>
    <row r="19" spans="2:15" ht="75.900000000000006" customHeight="1" x14ac:dyDescent="0.25">
      <c r="B19" s="65"/>
      <c r="C19" s="44"/>
      <c r="D19" s="44"/>
      <c r="E19" s="302" t="s">
        <v>236</v>
      </c>
      <c r="F19" s="305">
        <f>28752.6+24622.01</f>
        <v>53374.61</v>
      </c>
      <c r="G19" s="66"/>
      <c r="H19" s="64"/>
      <c r="J19" s="17"/>
      <c r="K19" s="310"/>
      <c r="L19" s="311"/>
      <c r="M19" s="311"/>
      <c r="N19" s="311"/>
      <c r="O19" s="17"/>
    </row>
    <row r="20" spans="2:15" ht="71.400000000000006" customHeight="1" x14ac:dyDescent="0.25">
      <c r="B20" s="65"/>
      <c r="C20" s="44"/>
      <c r="D20" s="44"/>
      <c r="E20" s="302" t="s">
        <v>237</v>
      </c>
      <c r="F20" s="306">
        <v>18355</v>
      </c>
      <c r="G20" s="66"/>
      <c r="H20" s="64"/>
      <c r="J20" s="17"/>
      <c r="K20" s="310"/>
      <c r="L20" s="311"/>
      <c r="M20" s="19"/>
      <c r="N20" s="19"/>
      <c r="O20" s="17"/>
    </row>
    <row r="21" spans="2:15" ht="87" customHeight="1" x14ac:dyDescent="0.25">
      <c r="B21" s="65"/>
      <c r="C21" s="44"/>
      <c r="D21" s="44"/>
      <c r="E21" s="302" t="s">
        <v>900</v>
      </c>
      <c r="F21" s="306">
        <v>0</v>
      </c>
      <c r="G21" s="66"/>
      <c r="H21" s="64"/>
      <c r="J21" s="17"/>
      <c r="K21" s="310"/>
      <c r="L21" s="311"/>
      <c r="M21" s="19"/>
      <c r="N21" s="19"/>
      <c r="O21" s="17"/>
    </row>
    <row r="22" spans="2:15" ht="40.5" customHeight="1" x14ac:dyDescent="0.25">
      <c r="B22" s="65"/>
      <c r="C22" s="44"/>
      <c r="D22" s="44"/>
      <c r="E22" s="302" t="s">
        <v>248</v>
      </c>
      <c r="F22" s="306">
        <v>0</v>
      </c>
      <c r="G22" s="66"/>
      <c r="H22" s="64"/>
      <c r="J22" s="17"/>
      <c r="K22" s="310"/>
      <c r="L22" s="311"/>
      <c r="M22" s="19"/>
      <c r="N22" s="19"/>
      <c r="O22" s="17"/>
    </row>
    <row r="23" spans="2:15" ht="62.25" customHeight="1" x14ac:dyDescent="0.25">
      <c r="B23" s="65"/>
      <c r="C23" s="44"/>
      <c r="D23" s="44"/>
      <c r="E23" s="302" t="s">
        <v>901</v>
      </c>
      <c r="F23" s="306">
        <v>0</v>
      </c>
      <c r="G23" s="66"/>
      <c r="H23" s="64"/>
      <c r="J23" s="17"/>
      <c r="K23" s="310"/>
      <c r="L23" s="311"/>
      <c r="M23" s="19"/>
      <c r="N23" s="19"/>
      <c r="O23" s="17"/>
    </row>
    <row r="24" spans="2:15" ht="78" customHeight="1" x14ac:dyDescent="0.25">
      <c r="B24" s="65"/>
      <c r="C24" s="44"/>
      <c r="D24" s="44"/>
      <c r="E24" s="302" t="s">
        <v>238</v>
      </c>
      <c r="F24" s="306">
        <f>198309+91232.36</f>
        <v>289541.36</v>
      </c>
      <c r="G24" s="66"/>
      <c r="H24" s="64"/>
      <c r="J24" s="17"/>
      <c r="K24" s="11"/>
      <c r="L24" s="311"/>
      <c r="M24" s="19"/>
      <c r="N24" s="19"/>
      <c r="O24" s="17"/>
    </row>
    <row r="25" spans="2:15" ht="93" customHeight="1" x14ac:dyDescent="0.25">
      <c r="B25" s="65"/>
      <c r="C25" s="44"/>
      <c r="D25" s="44"/>
      <c r="E25" s="302" t="s">
        <v>250</v>
      </c>
      <c r="F25" s="306">
        <v>0</v>
      </c>
      <c r="G25" s="66"/>
      <c r="H25" s="64"/>
      <c r="J25" s="17"/>
      <c r="K25" s="11"/>
      <c r="L25" s="311"/>
      <c r="M25" s="19"/>
      <c r="N25" s="19"/>
      <c r="O25" s="17"/>
    </row>
    <row r="26" spans="2:15" ht="56.25" customHeight="1" x14ac:dyDescent="0.25">
      <c r="B26" s="65"/>
      <c r="C26" s="44"/>
      <c r="D26" s="44"/>
      <c r="E26" s="302" t="s">
        <v>902</v>
      </c>
      <c r="F26" s="306">
        <v>0</v>
      </c>
      <c r="G26" s="66"/>
      <c r="H26" s="64"/>
      <c r="J26" s="17"/>
      <c r="K26" s="11"/>
      <c r="L26" s="311"/>
      <c r="M26" s="19"/>
      <c r="N26" s="19"/>
      <c r="O26" s="17"/>
    </row>
    <row r="27" spans="2:15" ht="36" customHeight="1" x14ac:dyDescent="0.25">
      <c r="B27" s="65"/>
      <c r="C27" s="44"/>
      <c r="D27" s="44"/>
      <c r="E27" s="302" t="s">
        <v>251</v>
      </c>
      <c r="F27" s="306">
        <v>0</v>
      </c>
      <c r="G27" s="66"/>
      <c r="H27" s="64"/>
      <c r="J27" s="17"/>
      <c r="K27" s="11"/>
      <c r="L27" s="311"/>
      <c r="M27" s="19"/>
      <c r="N27" s="19"/>
      <c r="O27" s="17"/>
    </row>
    <row r="28" spans="2:15" ht="77.25" customHeight="1" x14ac:dyDescent="0.25">
      <c r="B28" s="65"/>
      <c r="C28" s="44"/>
      <c r="D28" s="44"/>
      <c r="E28" s="302" t="s">
        <v>252</v>
      </c>
      <c r="F28" s="306">
        <v>0</v>
      </c>
      <c r="G28" s="66"/>
      <c r="H28" s="64"/>
      <c r="J28" s="17"/>
      <c r="K28" s="11"/>
      <c r="L28" s="311"/>
      <c r="M28" s="19"/>
      <c r="N28" s="19"/>
      <c r="O28" s="17"/>
    </row>
    <row r="29" spans="2:15" ht="46.5" customHeight="1" x14ac:dyDescent="0.25">
      <c r="B29" s="65"/>
      <c r="C29" s="44"/>
      <c r="D29" s="44"/>
      <c r="E29" s="302" t="s">
        <v>718</v>
      </c>
      <c r="F29" s="306">
        <v>0</v>
      </c>
      <c r="G29" s="66"/>
      <c r="H29" s="64"/>
      <c r="J29" s="17"/>
      <c r="K29" s="11"/>
      <c r="L29" s="311"/>
      <c r="M29" s="19"/>
      <c r="N29" s="19"/>
      <c r="O29" s="17"/>
    </row>
    <row r="30" spans="2:15" ht="45.75" customHeight="1" x14ac:dyDescent="0.25">
      <c r="B30" s="65"/>
      <c r="C30" s="44"/>
      <c r="D30" s="44"/>
      <c r="E30" s="302" t="s">
        <v>253</v>
      </c>
      <c r="F30" s="306">
        <v>0</v>
      </c>
      <c r="G30" s="66"/>
      <c r="H30" s="64"/>
      <c r="J30" s="17"/>
      <c r="K30" s="11"/>
      <c r="L30" s="311"/>
      <c r="M30" s="19"/>
      <c r="N30" s="19"/>
      <c r="O30" s="17"/>
    </row>
    <row r="31" spans="2:15" ht="61.5" customHeight="1" x14ac:dyDescent="0.25">
      <c r="B31" s="65"/>
      <c r="C31" s="44"/>
      <c r="D31" s="44"/>
      <c r="E31" s="302" t="s">
        <v>719</v>
      </c>
      <c r="F31" s="306">
        <v>0</v>
      </c>
      <c r="G31" s="66"/>
      <c r="H31" s="64"/>
      <c r="J31" s="17"/>
      <c r="K31" s="11"/>
      <c r="L31" s="311"/>
      <c r="M31" s="19"/>
      <c r="N31" s="19"/>
      <c r="O31" s="17"/>
    </row>
    <row r="32" spans="2:15" ht="51.75" customHeight="1" x14ac:dyDescent="0.25">
      <c r="B32" s="65"/>
      <c r="C32" s="44"/>
      <c r="D32" s="44"/>
      <c r="E32" s="302" t="s">
        <v>720</v>
      </c>
      <c r="F32" s="306">
        <v>0</v>
      </c>
      <c r="G32" s="66"/>
      <c r="H32" s="64"/>
      <c r="J32" s="17"/>
      <c r="K32" s="11"/>
      <c r="L32" s="311"/>
      <c r="M32" s="19"/>
      <c r="N32" s="19"/>
      <c r="O32" s="17"/>
    </row>
    <row r="33" spans="2:15" ht="74.25" customHeight="1" x14ac:dyDescent="0.25">
      <c r="B33" s="65"/>
      <c r="C33" s="44"/>
      <c r="D33" s="44"/>
      <c r="E33" s="302" t="s">
        <v>721</v>
      </c>
      <c r="F33" s="306">
        <v>0</v>
      </c>
      <c r="G33" s="66"/>
      <c r="H33" s="64"/>
      <c r="J33" s="17"/>
      <c r="K33" s="11"/>
      <c r="L33" s="311"/>
      <c r="M33" s="19"/>
      <c r="N33" s="19"/>
      <c r="O33" s="17"/>
    </row>
    <row r="34" spans="2:15" ht="21.9" customHeight="1" x14ac:dyDescent="0.25">
      <c r="B34" s="65"/>
      <c r="C34" s="44"/>
      <c r="D34" s="44"/>
      <c r="E34" s="20" t="s">
        <v>816</v>
      </c>
      <c r="F34" s="307">
        <f>91241+71138.6</f>
        <v>162379.6</v>
      </c>
      <c r="G34" s="66"/>
      <c r="H34" s="64"/>
      <c r="J34" s="17"/>
      <c r="K34" s="312"/>
      <c r="L34" s="311"/>
      <c r="M34" s="19"/>
      <c r="N34" s="19"/>
      <c r="O34" s="17"/>
    </row>
    <row r="35" spans="2:15" ht="14.4" thickBot="1" x14ac:dyDescent="0.3">
      <c r="B35" s="65"/>
      <c r="C35" s="44"/>
      <c r="D35" s="44"/>
      <c r="E35" s="304" t="s">
        <v>239</v>
      </c>
      <c r="F35" s="361">
        <f>SUM(F17:F34)</f>
        <v>533901.96</v>
      </c>
      <c r="G35" s="66"/>
      <c r="H35" s="64"/>
      <c r="J35" s="17"/>
      <c r="K35" s="11"/>
      <c r="L35" s="311"/>
      <c r="M35" s="19"/>
      <c r="N35" s="19"/>
      <c r="O35" s="17"/>
    </row>
    <row r="36" spans="2:15" x14ac:dyDescent="0.25">
      <c r="B36" s="65"/>
      <c r="C36" s="44"/>
      <c r="D36" s="44"/>
      <c r="E36" s="66"/>
      <c r="F36" s="66"/>
      <c r="G36" s="66"/>
      <c r="H36" s="64"/>
      <c r="J36" s="17"/>
      <c r="K36" s="11"/>
      <c r="L36" s="311"/>
      <c r="M36" s="308"/>
      <c r="N36" s="308"/>
      <c r="O36" s="17"/>
    </row>
    <row r="37" spans="2:15" ht="34.5" customHeight="1" thickBot="1" x14ac:dyDescent="0.3">
      <c r="B37" s="65"/>
      <c r="C37" s="401" t="s">
        <v>240</v>
      </c>
      <c r="D37" s="401"/>
      <c r="E37" s="66"/>
      <c r="F37" s="66"/>
      <c r="G37" s="66"/>
      <c r="H37" s="64"/>
      <c r="J37" s="17"/>
      <c r="K37" s="313"/>
      <c r="L37" s="314"/>
      <c r="M37" s="308"/>
      <c r="N37" s="308"/>
      <c r="O37" s="17"/>
    </row>
    <row r="38" spans="2:15" ht="50.1" customHeight="1" thickBot="1" x14ac:dyDescent="0.3">
      <c r="B38" s="65"/>
      <c r="C38" s="401" t="s">
        <v>241</v>
      </c>
      <c r="D38" s="401"/>
      <c r="E38" s="261" t="s">
        <v>234</v>
      </c>
      <c r="F38" s="140" t="s">
        <v>242</v>
      </c>
      <c r="G38" s="94" t="s">
        <v>243</v>
      </c>
      <c r="H38" s="64"/>
      <c r="K38" s="308"/>
      <c r="L38" s="308"/>
      <c r="M38" s="308"/>
      <c r="N38" s="308"/>
    </row>
    <row r="39" spans="2:15" ht="78" customHeight="1" x14ac:dyDescent="0.25">
      <c r="B39" s="65"/>
      <c r="C39" s="44"/>
      <c r="D39" s="44"/>
      <c r="E39" s="18" t="s">
        <v>244</v>
      </c>
      <c r="F39" s="277">
        <f>169200/2+74348.61</f>
        <v>158948.60999999999</v>
      </c>
      <c r="G39" s="252" t="s">
        <v>245</v>
      </c>
      <c r="H39" s="64"/>
      <c r="K39" s="295"/>
      <c r="L39" s="296"/>
    </row>
    <row r="40" spans="2:15" ht="49.5" customHeight="1" x14ac:dyDescent="0.25">
      <c r="B40" s="65"/>
      <c r="C40" s="44"/>
      <c r="D40" s="44"/>
      <c r="E40" s="20" t="s">
        <v>246</v>
      </c>
      <c r="F40" s="278">
        <f>56400</f>
        <v>56400</v>
      </c>
      <c r="G40" s="253" t="s">
        <v>245</v>
      </c>
      <c r="H40" s="64"/>
    </row>
    <row r="41" spans="2:15" ht="63" customHeight="1" x14ac:dyDescent="0.25">
      <c r="B41" s="65"/>
      <c r="C41" s="44"/>
      <c r="D41" s="44"/>
      <c r="E41" s="284" t="s">
        <v>236</v>
      </c>
      <c r="F41" s="278">
        <f>319900+(110300-F19)</f>
        <v>376825.39</v>
      </c>
      <c r="G41" s="279">
        <v>43890</v>
      </c>
      <c r="H41" s="64"/>
    </row>
    <row r="42" spans="2:15" ht="55.2" x14ac:dyDescent="0.25">
      <c r="B42" s="65"/>
      <c r="C42" s="44"/>
      <c r="D42" s="44"/>
      <c r="E42" s="284" t="s">
        <v>237</v>
      </c>
      <c r="F42" s="278">
        <f>(56400)+(56400-F20)</f>
        <v>94445</v>
      </c>
      <c r="G42" s="279">
        <v>43921</v>
      </c>
      <c r="H42" s="64"/>
    </row>
    <row r="43" spans="2:15" ht="90.6" customHeight="1" x14ac:dyDescent="0.25">
      <c r="B43" s="65"/>
      <c r="C43" s="44"/>
      <c r="D43" s="44"/>
      <c r="E43" s="20" t="s">
        <v>247</v>
      </c>
      <c r="F43" s="278">
        <f>(24300)+(48400)</f>
        <v>72700</v>
      </c>
      <c r="G43" s="279">
        <v>43921</v>
      </c>
      <c r="H43" s="64"/>
    </row>
    <row r="44" spans="2:15" ht="27.6" x14ac:dyDescent="0.25">
      <c r="B44" s="65"/>
      <c r="C44" s="44"/>
      <c r="D44" s="44"/>
      <c r="E44" s="20" t="s">
        <v>248</v>
      </c>
      <c r="F44" s="278">
        <f>30000</f>
        <v>30000</v>
      </c>
      <c r="G44" s="279">
        <v>43951</v>
      </c>
      <c r="H44" s="64"/>
    </row>
    <row r="45" spans="2:15" ht="51.6" customHeight="1" x14ac:dyDescent="0.25">
      <c r="B45" s="65"/>
      <c r="C45" s="44"/>
      <c r="D45" s="44"/>
      <c r="E45" s="20" t="s">
        <v>249</v>
      </c>
      <c r="F45" s="278">
        <f>(62600)+(93800)</f>
        <v>156400</v>
      </c>
      <c r="G45" s="279">
        <v>43951</v>
      </c>
      <c r="H45" s="64"/>
    </row>
    <row r="46" spans="2:15" ht="65.400000000000006" customHeight="1" x14ac:dyDescent="0.25">
      <c r="B46" s="65"/>
      <c r="C46" s="44"/>
      <c r="D46" s="44"/>
      <c r="E46" s="284" t="s">
        <v>238</v>
      </c>
      <c r="F46" s="278">
        <f>(761300)-F24</f>
        <v>471758.64</v>
      </c>
      <c r="G46" s="253" t="s">
        <v>245</v>
      </c>
      <c r="H46" s="64"/>
    </row>
    <row r="47" spans="2:15" ht="81" customHeight="1" x14ac:dyDescent="0.25">
      <c r="B47" s="65"/>
      <c r="C47" s="44"/>
      <c r="D47" s="44"/>
      <c r="E47" s="20" t="s">
        <v>250</v>
      </c>
      <c r="F47" s="278">
        <f>467000</f>
        <v>467000</v>
      </c>
      <c r="G47" s="279">
        <v>43954</v>
      </c>
      <c r="H47" s="64"/>
    </row>
    <row r="48" spans="2:15" ht="35.4" customHeight="1" x14ac:dyDescent="0.25">
      <c r="B48" s="65"/>
      <c r="C48" s="44"/>
      <c r="D48" s="44"/>
      <c r="E48" s="20" t="s">
        <v>251</v>
      </c>
      <c r="F48" s="278">
        <f>40000</f>
        <v>40000</v>
      </c>
      <c r="G48" s="279">
        <v>43951</v>
      </c>
      <c r="H48" s="64"/>
    </row>
    <row r="49" spans="2:11" ht="78.75" customHeight="1" x14ac:dyDescent="0.25">
      <c r="B49" s="65"/>
      <c r="C49" s="44"/>
      <c r="D49" s="44"/>
      <c r="E49" s="20" t="s">
        <v>252</v>
      </c>
      <c r="F49" s="278">
        <f>904000</f>
        <v>904000</v>
      </c>
      <c r="G49" s="279">
        <v>43954</v>
      </c>
      <c r="H49" s="64"/>
    </row>
    <row r="50" spans="2:11" ht="33.9" customHeight="1" x14ac:dyDescent="0.25">
      <c r="B50" s="65"/>
      <c r="C50" s="44"/>
      <c r="D50" s="44"/>
      <c r="E50" s="20" t="s">
        <v>253</v>
      </c>
      <c r="F50" s="278">
        <f>73400</f>
        <v>73400</v>
      </c>
      <c r="G50" s="279">
        <v>43954</v>
      </c>
      <c r="H50" s="64"/>
    </row>
    <row r="51" spans="2:11" ht="20.399999999999999" customHeight="1" thickBot="1" x14ac:dyDescent="0.3">
      <c r="B51" s="65"/>
      <c r="C51" s="44"/>
      <c r="D51" s="44"/>
      <c r="E51" s="20" t="s">
        <v>816</v>
      </c>
      <c r="F51" s="278">
        <f>(193600)+(204700-F34)</f>
        <v>235920.4</v>
      </c>
      <c r="G51" s="279">
        <v>43954</v>
      </c>
      <c r="H51" s="64"/>
    </row>
    <row r="52" spans="2:11" ht="21.9" customHeight="1" thickBot="1" x14ac:dyDescent="0.3">
      <c r="B52" s="65"/>
      <c r="C52" s="44"/>
      <c r="D52" s="44"/>
      <c r="E52" s="137" t="s">
        <v>239</v>
      </c>
      <c r="F52" s="280">
        <f>SUM(F39:F51)</f>
        <v>3137798.04</v>
      </c>
      <c r="G52" s="279">
        <v>43954</v>
      </c>
      <c r="H52" s="64"/>
    </row>
    <row r="53" spans="2:11" x14ac:dyDescent="0.25">
      <c r="B53" s="65"/>
      <c r="C53" s="44"/>
      <c r="D53" s="44"/>
      <c r="E53" s="66"/>
      <c r="F53" s="66"/>
      <c r="G53" s="66"/>
      <c r="H53" s="64"/>
    </row>
    <row r="54" spans="2:11" ht="34.5" customHeight="1" thickBot="1" x14ac:dyDescent="0.3">
      <c r="B54" s="65"/>
      <c r="C54" s="393" t="s">
        <v>897</v>
      </c>
      <c r="D54" s="393"/>
      <c r="E54" s="393"/>
      <c r="F54" s="393"/>
      <c r="G54" s="142"/>
      <c r="H54" s="64"/>
      <c r="J54" s="389"/>
      <c r="K54" s="389"/>
    </row>
    <row r="55" spans="2:11" ht="63.75" customHeight="1" thickBot="1" x14ac:dyDescent="0.3">
      <c r="B55" s="65"/>
      <c r="C55" s="401" t="s">
        <v>254</v>
      </c>
      <c r="D55" s="401"/>
      <c r="E55" s="402"/>
      <c r="F55" s="403"/>
      <c r="G55" s="66"/>
      <c r="H55" s="64"/>
      <c r="J55" s="17"/>
      <c r="K55" s="17"/>
    </row>
    <row r="56" spans="2:11" ht="14.4" thickBot="1" x14ac:dyDescent="0.3">
      <c r="B56" s="65"/>
      <c r="C56" s="400"/>
      <c r="D56" s="400"/>
      <c r="E56" s="400"/>
      <c r="F56" s="400"/>
      <c r="G56" s="66"/>
      <c r="H56" s="64"/>
    </row>
    <row r="57" spans="2:11" ht="59.25" customHeight="1" thickBot="1" x14ac:dyDescent="0.3">
      <c r="B57" s="65"/>
      <c r="C57" s="401" t="s">
        <v>255</v>
      </c>
      <c r="D57" s="401"/>
      <c r="E57" s="402"/>
      <c r="F57" s="403"/>
      <c r="G57" s="66"/>
      <c r="H57" s="64"/>
    </row>
    <row r="58" spans="2:11" ht="100.2" customHeight="1" thickBot="1" x14ac:dyDescent="0.3">
      <c r="B58" s="65"/>
      <c r="C58" s="401" t="s">
        <v>256</v>
      </c>
      <c r="D58" s="401"/>
      <c r="E58" s="415"/>
      <c r="F58" s="416"/>
      <c r="G58" s="66"/>
      <c r="H58" s="64"/>
      <c r="J58" s="344"/>
      <c r="K58" s="345"/>
    </row>
    <row r="59" spans="2:11" x14ac:dyDescent="0.25">
      <c r="B59" s="65"/>
      <c r="C59" s="44"/>
      <c r="D59" s="44"/>
      <c r="E59" s="66"/>
      <c r="F59" s="66"/>
      <c r="G59" s="66"/>
      <c r="H59" s="64"/>
    </row>
    <row r="60" spans="2:11" ht="14.4" thickBot="1" x14ac:dyDescent="0.3">
      <c r="B60" s="67"/>
      <c r="C60" s="390"/>
      <c r="D60" s="390"/>
      <c r="E60" s="68"/>
      <c r="F60" s="49"/>
      <c r="G60" s="49"/>
      <c r="H60" s="69"/>
    </row>
    <row r="61" spans="2:11" s="21" customFormat="1" ht="65.099999999999994" customHeight="1" x14ac:dyDescent="0.25">
      <c r="B61" s="256"/>
      <c r="C61" s="391"/>
      <c r="D61" s="391"/>
      <c r="E61" s="392"/>
      <c r="F61" s="392"/>
      <c r="G61" s="11"/>
    </row>
    <row r="62" spans="2:11" ht="59.25" customHeight="1" x14ac:dyDescent="0.25">
      <c r="B62" s="256"/>
      <c r="C62" s="255"/>
      <c r="D62" s="255"/>
      <c r="E62" s="19"/>
      <c r="F62" s="19"/>
      <c r="G62" s="11"/>
    </row>
    <row r="63" spans="2:11" ht="50.1" customHeight="1" x14ac:dyDescent="0.25">
      <c r="B63" s="256"/>
      <c r="C63" s="394"/>
      <c r="D63" s="394"/>
      <c r="E63" s="396"/>
      <c r="F63" s="396"/>
      <c r="G63" s="11"/>
    </row>
    <row r="64" spans="2:11" ht="100.2" customHeight="1" x14ac:dyDescent="0.25">
      <c r="B64" s="256"/>
      <c r="C64" s="394"/>
      <c r="D64" s="394"/>
      <c r="E64" s="395"/>
      <c r="F64" s="395"/>
      <c r="G64" s="11"/>
    </row>
    <row r="65" spans="2:7" x14ac:dyDescent="0.25">
      <c r="B65" s="256"/>
      <c r="C65" s="256"/>
      <c r="D65" s="256"/>
      <c r="E65" s="11"/>
      <c r="F65" s="11"/>
      <c r="G65" s="11"/>
    </row>
    <row r="66" spans="2:7" x14ac:dyDescent="0.25">
      <c r="B66" s="256"/>
      <c r="C66" s="391"/>
      <c r="D66" s="391"/>
      <c r="E66" s="11"/>
      <c r="F66" s="11"/>
      <c r="G66" s="11"/>
    </row>
    <row r="67" spans="2:7" ht="50.1" customHeight="1" x14ac:dyDescent="0.25">
      <c r="B67" s="256"/>
      <c r="C67" s="391"/>
      <c r="D67" s="391"/>
      <c r="E67" s="395"/>
      <c r="F67" s="395"/>
      <c r="G67" s="11"/>
    </row>
    <row r="68" spans="2:7" ht="100.2" customHeight="1" x14ac:dyDescent="0.25">
      <c r="B68" s="256"/>
      <c r="C68" s="394"/>
      <c r="D68" s="394"/>
      <c r="E68" s="395"/>
      <c r="F68" s="395"/>
      <c r="G68" s="11"/>
    </row>
    <row r="69" spans="2:7" x14ac:dyDescent="0.25">
      <c r="B69" s="256"/>
      <c r="C69" s="22"/>
      <c r="D69" s="256"/>
      <c r="E69" s="23"/>
      <c r="F69" s="11"/>
      <c r="G69" s="11"/>
    </row>
    <row r="70" spans="2:7" x14ac:dyDescent="0.25">
      <c r="B70" s="256"/>
      <c r="C70" s="22"/>
      <c r="D70" s="22"/>
      <c r="E70" s="23"/>
      <c r="F70" s="23"/>
      <c r="G70" s="10"/>
    </row>
    <row r="71" spans="2:7" x14ac:dyDescent="0.25">
      <c r="E71" s="24"/>
      <c r="F71" s="24"/>
    </row>
    <row r="72" spans="2:7" x14ac:dyDescent="0.25">
      <c r="E72" s="24"/>
      <c r="F72" s="24"/>
    </row>
  </sheetData>
  <mergeCells count="37">
    <mergeCell ref="E10:F10"/>
    <mergeCell ref="C8:F8"/>
    <mergeCell ref="C12:D12"/>
    <mergeCell ref="C58:D58"/>
    <mergeCell ref="C57:D57"/>
    <mergeCell ref="E58:F58"/>
    <mergeCell ref="E57:F57"/>
    <mergeCell ref="C3:G3"/>
    <mergeCell ref="C56:F56"/>
    <mergeCell ref="C9:D9"/>
    <mergeCell ref="C10:D10"/>
    <mergeCell ref="C37:D37"/>
    <mergeCell ref="C38:D38"/>
    <mergeCell ref="C55:D55"/>
    <mergeCell ref="E55:F55"/>
    <mergeCell ref="C5:F5"/>
    <mergeCell ref="B4:F4"/>
    <mergeCell ref="C16:D16"/>
    <mergeCell ref="C7:D7"/>
    <mergeCell ref="C15:D15"/>
    <mergeCell ref="C13:F13"/>
    <mergeCell ref="E12:F12"/>
    <mergeCell ref="E9:F9"/>
    <mergeCell ref="C68:D68"/>
    <mergeCell ref="E67:F67"/>
    <mergeCell ref="E68:F68"/>
    <mergeCell ref="E64:F64"/>
    <mergeCell ref="E63:F63"/>
    <mergeCell ref="C63:D63"/>
    <mergeCell ref="C64:D64"/>
    <mergeCell ref="C67:D67"/>
    <mergeCell ref="C66:D66"/>
    <mergeCell ref="J54:K54"/>
    <mergeCell ref="C60:D60"/>
    <mergeCell ref="C61:D61"/>
    <mergeCell ref="E61:F61"/>
    <mergeCell ref="C54:F54"/>
  </mergeCells>
  <dataValidations count="2">
    <dataValidation type="whole" allowBlank="1" showInputMessage="1" showErrorMessage="1" sqref="E63 E9" xr:uid="{00000000-0002-0000-0100-000000000000}">
      <formula1>-999999999</formula1>
      <formula2>999999999</formula2>
    </dataValidation>
    <dataValidation type="list" allowBlank="1" showInputMessage="1" showErrorMessage="1" sqref="E67" xr:uid="{00000000-0002-0000-0100-000001000000}">
      <formula1>$K$73:$K$74</formula1>
    </dataValidation>
  </dataValidations>
  <pageMargins left="0.25" right="0.25" top="0.18" bottom="0.19" header="0.17" footer="0.17"/>
  <pageSetup scale="75" orientation="portrait"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M54"/>
  <sheetViews>
    <sheetView tabSelected="1" topLeftCell="A7" zoomScale="80" zoomScaleNormal="80" workbookViewId="0">
      <selection activeCell="C27" sqref="C27:F27"/>
    </sheetView>
  </sheetViews>
  <sheetFormatPr defaultColWidth="8.6640625" defaultRowHeight="14.4" x14ac:dyDescent="0.3"/>
  <cols>
    <col min="1" max="2" width="1.6640625" customWidth="1"/>
    <col min="3" max="3" width="37" customWidth="1"/>
    <col min="4" max="5" width="22.6640625" customWidth="1"/>
    <col min="6" max="6" width="48.33203125" customWidth="1"/>
    <col min="7" max="7" width="2" customWidth="1"/>
    <col min="8" max="8" width="1.44140625" customWidth="1"/>
  </cols>
  <sheetData>
    <row r="1" spans="2:7" ht="15" thickBot="1" x14ac:dyDescent="0.35"/>
    <row r="2" spans="2:7" ht="15" thickBot="1" x14ac:dyDescent="0.35">
      <c r="B2" s="83"/>
      <c r="C2" s="84"/>
      <c r="D2" s="84"/>
      <c r="E2" s="84"/>
      <c r="F2" s="84"/>
      <c r="G2" s="85"/>
    </row>
    <row r="3" spans="2:7" ht="21" thickBot="1" x14ac:dyDescent="0.4">
      <c r="B3" s="86"/>
      <c r="C3" s="397" t="s">
        <v>257</v>
      </c>
      <c r="D3" s="398"/>
      <c r="E3" s="398"/>
      <c r="F3" s="399"/>
      <c r="G3" s="51"/>
    </row>
    <row r="4" spans="2:7" x14ac:dyDescent="0.3">
      <c r="B4" s="419"/>
      <c r="C4" s="420"/>
      <c r="D4" s="420"/>
      <c r="E4" s="420"/>
      <c r="F4" s="420"/>
      <c r="G4" s="51"/>
    </row>
    <row r="5" spans="2:7" x14ac:dyDescent="0.3">
      <c r="B5" s="52"/>
      <c r="C5" s="446"/>
      <c r="D5" s="446"/>
      <c r="E5" s="446"/>
      <c r="F5" s="446"/>
      <c r="G5" s="51"/>
    </row>
    <row r="6" spans="2:7" x14ac:dyDescent="0.3">
      <c r="B6" s="52"/>
      <c r="C6" s="53"/>
      <c r="D6" s="54"/>
      <c r="E6" s="53"/>
      <c r="F6" s="54"/>
      <c r="G6" s="51"/>
    </row>
    <row r="7" spans="2:7" x14ac:dyDescent="0.3">
      <c r="B7" s="52"/>
      <c r="C7" s="418" t="s">
        <v>258</v>
      </c>
      <c r="D7" s="418"/>
      <c r="E7" s="55"/>
      <c r="F7" s="54"/>
      <c r="G7" s="51"/>
    </row>
    <row r="8" spans="2:7" ht="15" thickBot="1" x14ac:dyDescent="0.35">
      <c r="B8" s="52"/>
      <c r="C8" s="435" t="s">
        <v>259</v>
      </c>
      <c r="D8" s="435"/>
      <c r="E8" s="435"/>
      <c r="F8" s="435"/>
      <c r="G8" s="51"/>
    </row>
    <row r="9" spans="2:7" ht="15" thickBot="1" x14ac:dyDescent="0.35">
      <c r="B9" s="52"/>
      <c r="C9" s="28" t="s">
        <v>260</v>
      </c>
      <c r="D9" s="29" t="s">
        <v>261</v>
      </c>
      <c r="E9" s="424" t="s">
        <v>262</v>
      </c>
      <c r="F9" s="425"/>
      <c r="G9" s="51"/>
    </row>
    <row r="10" spans="2:7" ht="64.5" customHeight="1" thickBot="1" x14ac:dyDescent="0.35">
      <c r="B10" s="52"/>
      <c r="C10" s="371" t="s">
        <v>707</v>
      </c>
      <c r="D10" s="282" t="s">
        <v>708</v>
      </c>
      <c r="E10" s="436" t="s">
        <v>886</v>
      </c>
      <c r="F10" s="437"/>
      <c r="G10" s="51"/>
    </row>
    <row r="11" spans="2:7" ht="123.75" customHeight="1" thickBot="1" x14ac:dyDescent="0.35">
      <c r="B11" s="52"/>
      <c r="C11" s="241" t="s">
        <v>712</v>
      </c>
      <c r="D11" s="282" t="s">
        <v>903</v>
      </c>
      <c r="E11" s="436" t="s">
        <v>904</v>
      </c>
      <c r="F11" s="437"/>
      <c r="G11" s="51"/>
    </row>
    <row r="12" spans="2:7" ht="75" customHeight="1" thickBot="1" x14ac:dyDescent="0.35">
      <c r="B12" s="52"/>
      <c r="C12" s="242" t="s">
        <v>710</v>
      </c>
      <c r="D12" s="282" t="s">
        <v>708</v>
      </c>
      <c r="E12" s="426" t="s">
        <v>819</v>
      </c>
      <c r="F12" s="427"/>
      <c r="G12" s="51"/>
    </row>
    <row r="13" spans="2:7" ht="75" customHeight="1" thickBot="1" x14ac:dyDescent="0.35">
      <c r="B13" s="52"/>
      <c r="C13" s="243" t="s">
        <v>711</v>
      </c>
      <c r="D13" s="282" t="s">
        <v>708</v>
      </c>
      <c r="E13" s="428" t="s">
        <v>820</v>
      </c>
      <c r="F13" s="429"/>
      <c r="G13" s="51"/>
    </row>
    <row r="14" spans="2:7" ht="64.5" customHeight="1" thickBot="1" x14ac:dyDescent="0.35">
      <c r="B14" s="52"/>
      <c r="C14" s="243" t="s">
        <v>905</v>
      </c>
      <c r="D14" s="282" t="s">
        <v>708</v>
      </c>
      <c r="E14" s="430" t="s">
        <v>906</v>
      </c>
      <c r="F14" s="431"/>
      <c r="G14" s="51"/>
    </row>
    <row r="15" spans="2:7" ht="110.25" customHeight="1" thickBot="1" x14ac:dyDescent="0.35">
      <c r="B15" s="52"/>
      <c r="C15" s="243" t="s">
        <v>907</v>
      </c>
      <c r="D15" s="282" t="s">
        <v>708</v>
      </c>
      <c r="E15" s="430" t="s">
        <v>818</v>
      </c>
      <c r="F15" s="431"/>
      <c r="G15" s="51"/>
    </row>
    <row r="16" spans="2:7" ht="65.25" customHeight="1" thickBot="1" x14ac:dyDescent="0.35">
      <c r="B16" s="52"/>
      <c r="C16" s="243" t="s">
        <v>908</v>
      </c>
      <c r="D16" s="282" t="s">
        <v>708</v>
      </c>
      <c r="E16" s="430" t="s">
        <v>909</v>
      </c>
      <c r="F16" s="431"/>
      <c r="G16" s="51"/>
    </row>
    <row r="17" spans="2:13" x14ac:dyDescent="0.3">
      <c r="B17" s="52"/>
      <c r="C17" s="54"/>
      <c r="D17" s="54"/>
      <c r="E17" s="54"/>
      <c r="F17" s="54"/>
      <c r="G17" s="51"/>
    </row>
    <row r="18" spans="2:13" x14ac:dyDescent="0.3">
      <c r="B18" s="52"/>
      <c r="C18" s="442" t="s">
        <v>263</v>
      </c>
      <c r="D18" s="442"/>
      <c r="E18" s="442"/>
      <c r="F18" s="442"/>
      <c r="G18" s="51"/>
    </row>
    <row r="19" spans="2:13" ht="15" thickBot="1" x14ac:dyDescent="0.35">
      <c r="B19" s="52"/>
      <c r="C19" s="443" t="s">
        <v>264</v>
      </c>
      <c r="D19" s="443"/>
      <c r="E19" s="443"/>
      <c r="F19" s="443"/>
      <c r="G19" s="51"/>
    </row>
    <row r="20" spans="2:13" ht="15" thickBot="1" x14ac:dyDescent="0.35">
      <c r="B20" s="52"/>
      <c r="C20" s="28" t="s">
        <v>260</v>
      </c>
      <c r="D20" s="29" t="s">
        <v>261</v>
      </c>
      <c r="E20" s="424" t="s">
        <v>262</v>
      </c>
      <c r="F20" s="425"/>
      <c r="G20" s="51"/>
    </row>
    <row r="21" spans="2:13" ht="213.75" customHeight="1" x14ac:dyDescent="0.3">
      <c r="B21" s="52"/>
      <c r="C21" s="331" t="s">
        <v>882</v>
      </c>
      <c r="D21" s="235" t="s">
        <v>709</v>
      </c>
      <c r="E21" s="440" t="s">
        <v>898</v>
      </c>
      <c r="F21" s="441"/>
      <c r="G21" s="51"/>
      <c r="I21" s="363"/>
      <c r="J21" s="363"/>
      <c r="K21" s="363"/>
      <c r="L21" s="363"/>
    </row>
    <row r="22" spans="2:13" ht="114" customHeight="1" thickBot="1" x14ac:dyDescent="0.35">
      <c r="B22" s="52"/>
      <c r="C22" s="364" t="s">
        <v>883</v>
      </c>
      <c r="D22" s="365" t="s">
        <v>821</v>
      </c>
      <c r="E22" s="444" t="s">
        <v>869</v>
      </c>
      <c r="F22" s="445"/>
      <c r="G22" s="51"/>
      <c r="I22" s="362"/>
      <c r="J22" s="362"/>
      <c r="K22" s="362"/>
      <c r="L22" s="362"/>
      <c r="M22" s="362"/>
    </row>
    <row r="23" spans="2:13" x14ac:dyDescent="0.3">
      <c r="B23" s="52"/>
      <c r="C23" s="54"/>
      <c r="D23" s="54"/>
      <c r="E23" s="54"/>
      <c r="F23" s="54"/>
      <c r="G23" s="51"/>
    </row>
    <row r="24" spans="2:13" x14ac:dyDescent="0.3">
      <c r="B24" s="52"/>
      <c r="C24" s="54"/>
      <c r="D24" s="54"/>
      <c r="E24" s="54"/>
      <c r="F24" s="54"/>
      <c r="G24" s="51"/>
    </row>
    <row r="25" spans="2:13" ht="31.5" customHeight="1" x14ac:dyDescent="0.3">
      <c r="B25" s="52"/>
      <c r="C25" s="439" t="s">
        <v>265</v>
      </c>
      <c r="D25" s="439"/>
      <c r="E25" s="439"/>
      <c r="F25" s="439"/>
      <c r="G25" s="51"/>
    </row>
    <row r="26" spans="2:13" ht="15" thickBot="1" x14ac:dyDescent="0.35">
      <c r="B26" s="52"/>
      <c r="C26" s="435" t="s">
        <v>266</v>
      </c>
      <c r="D26" s="435"/>
      <c r="E26" s="423"/>
      <c r="F26" s="423"/>
      <c r="G26" s="51"/>
    </row>
    <row r="27" spans="2:13" ht="44.25" customHeight="1" thickBot="1" x14ac:dyDescent="0.35">
      <c r="B27" s="52"/>
      <c r="C27" s="432" t="s">
        <v>887</v>
      </c>
      <c r="D27" s="433"/>
      <c r="E27" s="433"/>
      <c r="F27" s="434"/>
      <c r="G27" s="51"/>
    </row>
    <row r="28" spans="2:13" x14ac:dyDescent="0.3">
      <c r="B28" s="52"/>
      <c r="C28" s="54"/>
      <c r="D28" s="54"/>
      <c r="E28" s="54"/>
      <c r="F28" s="54"/>
      <c r="G28" s="51"/>
    </row>
    <row r="29" spans="2:13" x14ac:dyDescent="0.3">
      <c r="B29" s="52"/>
      <c r="C29" s="54"/>
      <c r="D29" s="54"/>
      <c r="E29" s="54"/>
      <c r="F29" s="54"/>
      <c r="G29" s="51"/>
    </row>
    <row r="30" spans="2:13" x14ac:dyDescent="0.3">
      <c r="B30" s="52"/>
      <c r="C30" s="54"/>
      <c r="D30" s="54"/>
      <c r="E30" s="54"/>
      <c r="F30" s="54"/>
      <c r="G30" s="51"/>
    </row>
    <row r="31" spans="2:13" ht="15" thickBot="1" x14ac:dyDescent="0.35">
      <c r="B31" s="56"/>
      <c r="C31" s="57"/>
      <c r="D31" s="57"/>
      <c r="E31" s="57"/>
      <c r="F31" s="57"/>
      <c r="G31" s="58"/>
    </row>
    <row r="32" spans="2:13" x14ac:dyDescent="0.3">
      <c r="B32" s="258"/>
      <c r="C32" s="258"/>
      <c r="D32" s="258"/>
      <c r="E32" s="258"/>
      <c r="F32" s="258"/>
      <c r="G32" s="258"/>
    </row>
    <row r="33" spans="2:7" x14ac:dyDescent="0.3">
      <c r="B33" s="258"/>
      <c r="C33" s="258"/>
      <c r="D33" s="258"/>
      <c r="E33" s="258"/>
      <c r="F33" s="258"/>
      <c r="G33" s="258"/>
    </row>
    <row r="34" spans="2:7" x14ac:dyDescent="0.3">
      <c r="B34" s="258"/>
      <c r="C34" s="258"/>
      <c r="D34" s="258"/>
      <c r="E34" s="258"/>
      <c r="F34" s="258"/>
      <c r="G34" s="258"/>
    </row>
    <row r="35" spans="2:7" x14ac:dyDescent="0.3">
      <c r="B35" s="258"/>
      <c r="C35" s="258"/>
      <c r="D35" s="258"/>
      <c r="E35" s="258"/>
      <c r="F35" s="258"/>
      <c r="G35" s="258"/>
    </row>
    <row r="36" spans="2:7" x14ac:dyDescent="0.3">
      <c r="B36" s="258"/>
      <c r="C36" s="258"/>
      <c r="D36" s="258"/>
      <c r="E36" s="258"/>
      <c r="F36" s="258"/>
      <c r="G36" s="258"/>
    </row>
    <row r="37" spans="2:7" x14ac:dyDescent="0.3">
      <c r="B37" s="258"/>
      <c r="C37" s="258"/>
      <c r="D37" s="258"/>
      <c r="E37" s="258"/>
      <c r="F37" s="258"/>
      <c r="G37" s="258"/>
    </row>
    <row r="38" spans="2:7" x14ac:dyDescent="0.3">
      <c r="B38" s="258"/>
      <c r="C38" s="421"/>
      <c r="D38" s="421"/>
      <c r="E38" s="259"/>
      <c r="F38" s="258"/>
      <c r="G38" s="258"/>
    </row>
    <row r="39" spans="2:7" x14ac:dyDescent="0.3">
      <c r="B39" s="258"/>
      <c r="C39" s="421"/>
      <c r="D39" s="421"/>
      <c r="E39" s="259"/>
      <c r="F39" s="258"/>
      <c r="G39" s="258"/>
    </row>
    <row r="40" spans="2:7" x14ac:dyDescent="0.3">
      <c r="B40" s="258"/>
      <c r="C40" s="448"/>
      <c r="D40" s="448"/>
      <c r="E40" s="448"/>
      <c r="F40" s="448"/>
      <c r="G40" s="258"/>
    </row>
    <row r="41" spans="2:7" x14ac:dyDescent="0.3">
      <c r="B41" s="258"/>
      <c r="C41" s="422"/>
      <c r="D41" s="422"/>
      <c r="E41" s="438"/>
      <c r="F41" s="438"/>
      <c r="G41" s="258"/>
    </row>
    <row r="42" spans="2:7" x14ac:dyDescent="0.3">
      <c r="B42" s="258"/>
      <c r="C42" s="422"/>
      <c r="D42" s="422"/>
      <c r="E42" s="447"/>
      <c r="F42" s="447"/>
      <c r="G42" s="258"/>
    </row>
    <row r="43" spans="2:7" x14ac:dyDescent="0.3">
      <c r="B43" s="258"/>
      <c r="C43" s="258"/>
      <c r="D43" s="258"/>
      <c r="E43" s="258"/>
      <c r="F43" s="258"/>
      <c r="G43" s="258"/>
    </row>
    <row r="44" spans="2:7" x14ac:dyDescent="0.3">
      <c r="B44" s="258"/>
      <c r="C44" s="421"/>
      <c r="D44" s="421"/>
      <c r="E44" s="259"/>
      <c r="F44" s="258"/>
      <c r="G44" s="258"/>
    </row>
    <row r="45" spans="2:7" x14ac:dyDescent="0.3">
      <c r="B45" s="258"/>
      <c r="C45" s="421"/>
      <c r="D45" s="421"/>
      <c r="E45" s="449"/>
      <c r="F45" s="449"/>
      <c r="G45" s="258"/>
    </row>
    <row r="46" spans="2:7" x14ac:dyDescent="0.3">
      <c r="B46" s="258"/>
      <c r="C46" s="259"/>
      <c r="D46" s="259"/>
      <c r="E46" s="259"/>
      <c r="F46" s="259"/>
      <c r="G46" s="258"/>
    </row>
    <row r="47" spans="2:7" x14ac:dyDescent="0.3">
      <c r="B47" s="258"/>
      <c r="C47" s="422"/>
      <c r="D47" s="422"/>
      <c r="E47" s="438"/>
      <c r="F47" s="438"/>
      <c r="G47" s="258"/>
    </row>
    <row r="48" spans="2:7" x14ac:dyDescent="0.3">
      <c r="B48" s="258"/>
      <c r="C48" s="422"/>
      <c r="D48" s="422"/>
      <c r="E48" s="447"/>
      <c r="F48" s="447"/>
      <c r="G48" s="258"/>
    </row>
    <row r="49" spans="2:7" x14ac:dyDescent="0.3">
      <c r="B49" s="258"/>
      <c r="C49" s="258"/>
      <c r="D49" s="258"/>
      <c r="E49" s="258"/>
      <c r="F49" s="258"/>
      <c r="G49" s="258"/>
    </row>
    <row r="50" spans="2:7" x14ac:dyDescent="0.3">
      <c r="B50" s="258"/>
      <c r="C50" s="421"/>
      <c r="D50" s="421"/>
      <c r="E50" s="258"/>
      <c r="F50" s="258"/>
      <c r="G50" s="258"/>
    </row>
    <row r="51" spans="2:7" x14ac:dyDescent="0.3">
      <c r="B51" s="258"/>
      <c r="C51" s="421"/>
      <c r="D51" s="421"/>
      <c r="E51" s="447"/>
      <c r="F51" s="447"/>
      <c r="G51" s="258"/>
    </row>
    <row r="52" spans="2:7" x14ac:dyDescent="0.3">
      <c r="B52" s="258"/>
      <c r="C52" s="422"/>
      <c r="D52" s="422"/>
      <c r="E52" s="447"/>
      <c r="F52" s="447"/>
      <c r="G52" s="258"/>
    </row>
    <row r="53" spans="2:7" x14ac:dyDescent="0.3">
      <c r="B53" s="258"/>
      <c r="C53" s="7"/>
      <c r="D53" s="258"/>
      <c r="E53" s="7"/>
      <c r="F53" s="258"/>
      <c r="G53" s="258"/>
    </row>
    <row r="54" spans="2:7" x14ac:dyDescent="0.3">
      <c r="B54" s="258"/>
      <c r="C54" s="7"/>
      <c r="D54" s="7"/>
      <c r="E54" s="7"/>
      <c r="F54" s="7"/>
      <c r="G54" s="8"/>
    </row>
  </sheetData>
  <mergeCells count="41">
    <mergeCell ref="C52:D52"/>
    <mergeCell ref="E52:F52"/>
    <mergeCell ref="C48:D48"/>
    <mergeCell ref="E48:F48"/>
    <mergeCell ref="C38:D38"/>
    <mergeCell ref="C39:D39"/>
    <mergeCell ref="E42:F42"/>
    <mergeCell ref="C44:D44"/>
    <mergeCell ref="C40:F40"/>
    <mergeCell ref="C41:D41"/>
    <mergeCell ref="C51:D51"/>
    <mergeCell ref="E51:F51"/>
    <mergeCell ref="E45:F45"/>
    <mergeCell ref="C47:D47"/>
    <mergeCell ref="E47:F47"/>
    <mergeCell ref="C50:D50"/>
    <mergeCell ref="C3:F3"/>
    <mergeCell ref="B4:F4"/>
    <mergeCell ref="C5:F5"/>
    <mergeCell ref="C7:D7"/>
    <mergeCell ref="C8:F8"/>
    <mergeCell ref="E10:F10"/>
    <mergeCell ref="E11:F11"/>
    <mergeCell ref="E41:F41"/>
    <mergeCell ref="C25:F25"/>
    <mergeCell ref="E9:F9"/>
    <mergeCell ref="E21:F21"/>
    <mergeCell ref="C18:F18"/>
    <mergeCell ref="C19:F19"/>
    <mergeCell ref="E22:F22"/>
    <mergeCell ref="C45:D45"/>
    <mergeCell ref="C42:D42"/>
    <mergeCell ref="E26:F26"/>
    <mergeCell ref="E20:F20"/>
    <mergeCell ref="E12:F12"/>
    <mergeCell ref="E13:F13"/>
    <mergeCell ref="E14:F14"/>
    <mergeCell ref="E15:F15"/>
    <mergeCell ref="E16:F16"/>
    <mergeCell ref="C27:F27"/>
    <mergeCell ref="C26:D26"/>
  </mergeCells>
  <dataValidations count="2">
    <dataValidation type="whole" allowBlank="1" showInputMessage="1" showErrorMessage="1" sqref="E47 E41" xr:uid="{00000000-0002-0000-0300-000000000000}">
      <formula1>-999999999</formula1>
      <formula2>999999999</formula2>
    </dataValidation>
    <dataValidation type="list" allowBlank="1" showInputMessage="1" showErrorMessage="1" sqref="E51" xr:uid="{00000000-0002-0000-0300-000001000000}">
      <formula1>$K$58:$K$59</formula1>
    </dataValidation>
  </dataValidations>
  <pageMargins left="0.25" right="0.25" top="0.17" bottom="0.17" header="0.17" footer="0.17"/>
  <pageSetup orientation="portrait"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Z159"/>
  <sheetViews>
    <sheetView topLeftCell="A43" zoomScale="80" zoomScaleNormal="80" zoomScalePageLayoutView="80" workbookViewId="0">
      <selection activeCell="D62" sqref="D62:E62"/>
    </sheetView>
  </sheetViews>
  <sheetFormatPr defaultColWidth="8.6640625" defaultRowHeight="14.4" x14ac:dyDescent="0.3"/>
  <cols>
    <col min="1" max="2" width="2.33203125" customWidth="1"/>
    <col min="3" max="3" width="22.44140625" style="9" customWidth="1"/>
    <col min="4" max="5" width="26.6640625" customWidth="1"/>
    <col min="6" max="7" width="21.6640625" customWidth="1"/>
    <col min="8" max="8" width="88.6640625" customWidth="1"/>
    <col min="9" max="9" width="13.6640625" customWidth="1"/>
    <col min="10" max="10" width="2.6640625" customWidth="1"/>
    <col min="11" max="11" width="2" customWidth="1"/>
    <col min="12" max="12" width="69.6640625" customWidth="1"/>
  </cols>
  <sheetData>
    <row r="1" spans="1:52" ht="15" thickBot="1" x14ac:dyDescent="0.35">
      <c r="A1" s="16"/>
      <c r="B1" s="16"/>
      <c r="C1" s="15"/>
      <c r="D1" s="16"/>
      <c r="E1" s="16"/>
      <c r="F1" s="16"/>
      <c r="G1" s="16"/>
      <c r="H1" s="93"/>
      <c r="I1" s="93"/>
      <c r="J1" s="16"/>
      <c r="L1" s="93"/>
      <c r="M1" s="93"/>
      <c r="N1" s="93"/>
      <c r="O1" s="93"/>
      <c r="P1" s="93"/>
      <c r="Q1" s="93"/>
      <c r="R1" s="93"/>
      <c r="S1" s="93"/>
      <c r="T1" s="93"/>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c r="AU1" s="93"/>
      <c r="AV1" s="93"/>
      <c r="AW1" s="93"/>
      <c r="AX1" s="93"/>
      <c r="AY1" s="93"/>
      <c r="AZ1" s="93"/>
    </row>
    <row r="2" spans="1:52" ht="15" thickBot="1" x14ac:dyDescent="0.35">
      <c r="A2" s="16"/>
      <c r="B2" s="33"/>
      <c r="C2" s="34"/>
      <c r="D2" s="35"/>
      <c r="E2" s="35"/>
      <c r="F2" s="35"/>
      <c r="G2" s="35"/>
      <c r="H2" s="102"/>
      <c r="I2" s="102"/>
      <c r="J2" s="36"/>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c r="AV2" s="93"/>
      <c r="AW2" s="93"/>
      <c r="AX2" s="93"/>
      <c r="AY2" s="93"/>
      <c r="AZ2" s="93"/>
    </row>
    <row r="3" spans="1:52" ht="21" thickBot="1" x14ac:dyDescent="0.4">
      <c r="A3" s="16"/>
      <c r="B3" s="86"/>
      <c r="C3" s="397" t="s">
        <v>267</v>
      </c>
      <c r="D3" s="398"/>
      <c r="E3" s="398"/>
      <c r="F3" s="398"/>
      <c r="G3" s="398"/>
      <c r="H3" s="398"/>
      <c r="I3" s="399"/>
      <c r="J3" s="88"/>
      <c r="L3" s="93"/>
      <c r="M3" s="93"/>
      <c r="N3" s="93"/>
      <c r="O3" s="93"/>
      <c r="P3" s="93"/>
      <c r="Q3" s="93"/>
      <c r="R3" s="93"/>
      <c r="S3" s="93"/>
      <c r="T3" s="93"/>
      <c r="U3" s="93"/>
      <c r="V3" s="93"/>
      <c r="W3" s="93"/>
      <c r="X3" s="93"/>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row>
    <row r="4" spans="1:52" ht="15" customHeight="1" x14ac:dyDescent="0.3">
      <c r="A4" s="16"/>
      <c r="B4" s="37"/>
      <c r="C4" s="466" t="s">
        <v>268</v>
      </c>
      <c r="D4" s="466"/>
      <c r="E4" s="466"/>
      <c r="F4" s="466"/>
      <c r="G4" s="466"/>
      <c r="H4" s="466"/>
      <c r="I4" s="466"/>
      <c r="J4" s="38"/>
      <c r="L4" s="93"/>
      <c r="M4" s="93"/>
      <c r="N4" s="93"/>
      <c r="O4" s="93"/>
      <c r="P4" s="93"/>
      <c r="Q4" s="93"/>
      <c r="R4" s="93"/>
      <c r="S4" s="93"/>
      <c r="T4" s="93"/>
      <c r="U4" s="93"/>
      <c r="V4" s="93"/>
      <c r="W4" s="93"/>
      <c r="X4" s="93"/>
      <c r="Y4" s="93"/>
      <c r="Z4" s="93"/>
      <c r="AA4" s="93"/>
      <c r="AB4" s="93"/>
      <c r="AC4" s="93"/>
      <c r="AD4" s="93"/>
      <c r="AE4" s="93"/>
      <c r="AF4" s="93"/>
      <c r="AG4" s="93"/>
      <c r="AH4" s="93"/>
      <c r="AI4" s="93"/>
      <c r="AJ4" s="93"/>
      <c r="AK4" s="93"/>
      <c r="AL4" s="93"/>
      <c r="AM4" s="93"/>
      <c r="AN4" s="93"/>
      <c r="AO4" s="93"/>
      <c r="AP4" s="93"/>
      <c r="AQ4" s="93"/>
      <c r="AR4" s="93"/>
      <c r="AS4" s="93"/>
      <c r="AT4" s="93"/>
      <c r="AU4" s="93"/>
      <c r="AV4" s="93"/>
      <c r="AW4" s="93"/>
      <c r="AX4" s="93"/>
      <c r="AY4" s="93"/>
      <c r="AZ4" s="93"/>
    </row>
    <row r="5" spans="1:52" ht="15" customHeight="1" x14ac:dyDescent="0.3">
      <c r="A5" s="16"/>
      <c r="B5" s="37"/>
      <c r="C5" s="260"/>
      <c r="D5" s="260"/>
      <c r="E5" s="260"/>
      <c r="F5" s="260"/>
      <c r="G5" s="260"/>
      <c r="H5" s="260"/>
      <c r="I5" s="260"/>
      <c r="J5" s="38"/>
      <c r="L5" s="93"/>
      <c r="M5" s="93"/>
      <c r="N5" s="93"/>
      <c r="O5" s="93"/>
      <c r="P5" s="93"/>
      <c r="Q5" s="93"/>
      <c r="R5" s="93"/>
      <c r="S5" s="93"/>
      <c r="T5" s="93"/>
      <c r="U5" s="93"/>
      <c r="V5" s="93"/>
      <c r="W5" s="93"/>
      <c r="X5" s="93"/>
      <c r="Y5" s="93"/>
      <c r="Z5" s="93"/>
      <c r="AA5" s="93"/>
      <c r="AB5" s="93"/>
      <c r="AC5" s="93"/>
      <c r="AD5" s="93"/>
      <c r="AE5" s="93"/>
      <c r="AF5" s="93"/>
      <c r="AG5" s="93"/>
      <c r="AH5" s="93"/>
      <c r="AI5" s="93"/>
      <c r="AJ5" s="93"/>
      <c r="AK5" s="93"/>
      <c r="AL5" s="93"/>
      <c r="AM5" s="93"/>
      <c r="AN5" s="93"/>
      <c r="AO5" s="93"/>
      <c r="AP5" s="93"/>
      <c r="AQ5" s="93"/>
      <c r="AR5" s="93"/>
      <c r="AS5" s="93"/>
      <c r="AT5" s="93"/>
      <c r="AU5" s="93"/>
      <c r="AV5" s="93"/>
      <c r="AW5" s="93"/>
      <c r="AX5" s="93"/>
      <c r="AY5" s="93"/>
      <c r="AZ5" s="93"/>
    </row>
    <row r="6" spans="1:52" x14ac:dyDescent="0.3">
      <c r="A6" s="16"/>
      <c r="B6" s="37"/>
      <c r="C6" s="39"/>
      <c r="D6" s="40"/>
      <c r="E6" s="40"/>
      <c r="F6" s="40"/>
      <c r="G6" s="40"/>
      <c r="H6" s="103"/>
      <c r="I6" s="103"/>
      <c r="J6" s="38"/>
      <c r="L6" s="93"/>
      <c r="M6" s="93"/>
      <c r="N6" s="93"/>
      <c r="O6" s="93"/>
      <c r="P6" s="93"/>
      <c r="Q6" s="93"/>
      <c r="R6" s="93"/>
      <c r="S6" s="93"/>
      <c r="T6" s="93"/>
      <c r="U6" s="93"/>
      <c r="V6" s="93"/>
      <c r="W6" s="93"/>
      <c r="X6" s="93"/>
      <c r="Y6" s="93"/>
      <c r="Z6" s="93"/>
      <c r="AA6" s="93"/>
      <c r="AB6" s="93"/>
      <c r="AC6" s="93"/>
      <c r="AD6" s="93"/>
      <c r="AE6" s="93"/>
      <c r="AF6" s="93"/>
      <c r="AG6" s="93"/>
      <c r="AH6" s="93"/>
      <c r="AI6" s="93"/>
      <c r="AJ6" s="93"/>
      <c r="AK6" s="93"/>
      <c r="AL6" s="93"/>
      <c r="AM6" s="93"/>
      <c r="AN6" s="93"/>
      <c r="AO6" s="93"/>
      <c r="AP6" s="93"/>
      <c r="AQ6" s="93"/>
      <c r="AR6" s="93"/>
      <c r="AS6" s="93"/>
      <c r="AT6" s="93"/>
      <c r="AU6" s="93"/>
      <c r="AV6" s="93"/>
      <c r="AW6" s="93"/>
      <c r="AX6" s="93"/>
      <c r="AY6" s="93"/>
      <c r="AZ6" s="93"/>
    </row>
    <row r="7" spans="1:52" ht="33" customHeight="1" thickBot="1" x14ac:dyDescent="0.35">
      <c r="A7" s="16"/>
      <c r="B7" s="37"/>
      <c r="C7" s="39"/>
      <c r="D7" s="467" t="s">
        <v>269</v>
      </c>
      <c r="E7" s="467"/>
      <c r="F7" s="467" t="s">
        <v>270</v>
      </c>
      <c r="G7" s="467"/>
      <c r="H7" s="101" t="s">
        <v>271</v>
      </c>
      <c r="I7" s="101" t="s">
        <v>272</v>
      </c>
      <c r="J7" s="38"/>
      <c r="L7" s="93"/>
      <c r="M7" s="93"/>
      <c r="N7" s="93"/>
      <c r="O7" s="93"/>
      <c r="P7" s="93"/>
      <c r="Q7" s="93"/>
      <c r="R7" s="93"/>
      <c r="S7" s="93"/>
      <c r="T7" s="93"/>
      <c r="U7" s="93"/>
      <c r="V7" s="93"/>
      <c r="W7" s="93"/>
      <c r="X7" s="93"/>
      <c r="Y7" s="93"/>
      <c r="Z7" s="93"/>
      <c r="AA7" s="93"/>
      <c r="AB7" s="93"/>
      <c r="AC7" s="93"/>
      <c r="AD7" s="93"/>
      <c r="AE7" s="93"/>
      <c r="AF7" s="93"/>
      <c r="AG7" s="93"/>
      <c r="AH7" s="93"/>
      <c r="AI7" s="93"/>
      <c r="AJ7" s="93"/>
      <c r="AK7" s="93"/>
      <c r="AL7" s="93"/>
      <c r="AM7" s="93"/>
      <c r="AN7" s="93"/>
      <c r="AO7" s="93"/>
      <c r="AP7" s="93"/>
      <c r="AQ7" s="93"/>
      <c r="AR7" s="93"/>
      <c r="AS7" s="93"/>
      <c r="AT7" s="93"/>
      <c r="AU7" s="93"/>
      <c r="AV7" s="93"/>
      <c r="AW7" s="93"/>
      <c r="AX7" s="93"/>
      <c r="AY7" s="93"/>
      <c r="AZ7" s="93"/>
    </row>
    <row r="8" spans="1:52" s="9" customFormat="1" ht="100.2" customHeight="1" thickBot="1" x14ac:dyDescent="0.35">
      <c r="A8" s="15"/>
      <c r="B8" s="42"/>
      <c r="C8" s="100" t="s">
        <v>273</v>
      </c>
      <c r="D8" s="460" t="s">
        <v>713</v>
      </c>
      <c r="E8" s="461"/>
      <c r="F8" s="458" t="s">
        <v>822</v>
      </c>
      <c r="G8" s="459"/>
      <c r="H8" s="285" t="s">
        <v>888</v>
      </c>
      <c r="I8" s="323" t="s">
        <v>864</v>
      </c>
      <c r="J8" s="43"/>
      <c r="L8" s="319"/>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3"/>
      <c r="AQ8" s="93"/>
      <c r="AR8" s="93"/>
      <c r="AS8" s="93"/>
      <c r="AT8" s="93"/>
      <c r="AU8" s="93"/>
      <c r="AV8" s="93"/>
      <c r="AW8" s="93"/>
      <c r="AX8" s="93"/>
      <c r="AY8" s="93"/>
      <c r="AZ8" s="93"/>
    </row>
    <row r="9" spans="1:52" s="9" customFormat="1" ht="69.599999999999994" thickBot="1" x14ac:dyDescent="0.35">
      <c r="A9" s="15"/>
      <c r="B9" s="42"/>
      <c r="C9" s="100"/>
      <c r="D9" s="460" t="s">
        <v>246</v>
      </c>
      <c r="E9" s="461"/>
      <c r="F9" s="458" t="s">
        <v>823</v>
      </c>
      <c r="G9" s="459"/>
      <c r="H9" s="285" t="s">
        <v>872</v>
      </c>
      <c r="I9" s="323" t="s">
        <v>864</v>
      </c>
      <c r="J9" s="43"/>
      <c r="L9" s="93"/>
      <c r="M9" s="93"/>
      <c r="N9" s="93"/>
      <c r="O9" s="93"/>
      <c r="P9" s="93"/>
      <c r="Q9" s="93"/>
      <c r="R9" s="93"/>
      <c r="S9" s="93"/>
      <c r="T9" s="93"/>
      <c r="U9" s="93"/>
      <c r="V9" s="93"/>
      <c r="W9" s="93"/>
      <c r="X9" s="93"/>
      <c r="Y9" s="93"/>
      <c r="Z9" s="93"/>
      <c r="AA9" s="93"/>
      <c r="AB9" s="93"/>
      <c r="AC9" s="93"/>
      <c r="AD9" s="93"/>
      <c r="AE9" s="93"/>
      <c r="AF9" s="93"/>
      <c r="AG9" s="93"/>
      <c r="AH9" s="93"/>
      <c r="AI9" s="93"/>
      <c r="AJ9" s="93"/>
      <c r="AK9" s="93"/>
      <c r="AL9" s="93"/>
      <c r="AM9" s="93"/>
      <c r="AN9" s="93"/>
      <c r="AO9" s="93"/>
      <c r="AP9" s="93"/>
      <c r="AQ9" s="93"/>
      <c r="AR9" s="93"/>
      <c r="AS9" s="93"/>
      <c r="AT9" s="93"/>
      <c r="AU9" s="93"/>
      <c r="AV9" s="93"/>
      <c r="AW9" s="93"/>
      <c r="AX9" s="93"/>
      <c r="AY9" s="93"/>
      <c r="AZ9" s="93"/>
    </row>
    <row r="10" spans="1:52" s="9" customFormat="1" ht="69.599999999999994" thickBot="1" x14ac:dyDescent="0.35">
      <c r="A10" s="15"/>
      <c r="B10" s="42"/>
      <c r="C10" s="100"/>
      <c r="D10" s="460" t="s">
        <v>236</v>
      </c>
      <c r="E10" s="461"/>
      <c r="F10" s="462" t="s">
        <v>824</v>
      </c>
      <c r="G10" s="463"/>
      <c r="H10" s="320" t="s">
        <v>889</v>
      </c>
      <c r="I10" s="323" t="s">
        <v>274</v>
      </c>
      <c r="J10" s="43"/>
      <c r="L10" s="346"/>
      <c r="M10" s="93"/>
      <c r="N10" s="93"/>
      <c r="O10" s="93"/>
      <c r="P10" s="93"/>
      <c r="Q10" s="93"/>
      <c r="R10" s="93"/>
      <c r="S10" s="93"/>
      <c r="T10" s="93"/>
      <c r="U10" s="93"/>
      <c r="V10" s="93"/>
      <c r="W10" s="93"/>
      <c r="X10" s="93"/>
      <c r="Y10" s="93"/>
      <c r="Z10" s="93"/>
      <c r="AA10" s="93"/>
      <c r="AB10" s="93"/>
      <c r="AC10" s="93"/>
      <c r="AD10" s="93"/>
      <c r="AE10" s="93"/>
      <c r="AF10" s="93"/>
      <c r="AG10" s="93"/>
      <c r="AH10" s="93"/>
      <c r="AI10" s="93"/>
      <c r="AJ10" s="93"/>
      <c r="AK10" s="93"/>
      <c r="AL10" s="93"/>
      <c r="AM10" s="93"/>
      <c r="AN10" s="93"/>
      <c r="AO10" s="93"/>
      <c r="AP10" s="93"/>
      <c r="AQ10" s="93"/>
      <c r="AR10" s="93"/>
      <c r="AS10" s="93"/>
      <c r="AT10" s="93"/>
      <c r="AU10" s="93"/>
      <c r="AV10" s="93"/>
      <c r="AW10" s="93"/>
      <c r="AX10" s="93"/>
      <c r="AY10" s="93"/>
      <c r="AZ10" s="93"/>
    </row>
    <row r="11" spans="1:52" s="9" customFormat="1" ht="83.4" thickBot="1" x14ac:dyDescent="0.35">
      <c r="A11" s="15"/>
      <c r="B11" s="42"/>
      <c r="C11" s="100"/>
      <c r="D11" s="456" t="s">
        <v>237</v>
      </c>
      <c r="E11" s="457"/>
      <c r="F11" s="458" t="s">
        <v>825</v>
      </c>
      <c r="G11" s="459"/>
      <c r="H11" s="320" t="s">
        <v>890</v>
      </c>
      <c r="I11" s="233" t="s">
        <v>274</v>
      </c>
      <c r="J11" s="43"/>
      <c r="L11" s="93"/>
      <c r="M11" s="93"/>
      <c r="N11" s="93"/>
      <c r="O11" s="93"/>
      <c r="P11" s="93"/>
      <c r="Q11" s="93"/>
      <c r="R11" s="93"/>
      <c r="S11" s="93"/>
      <c r="T11" s="93"/>
      <c r="U11" s="93"/>
      <c r="V11" s="93"/>
      <c r="W11" s="93"/>
      <c r="X11" s="93"/>
      <c r="Y11" s="93"/>
      <c r="Z11" s="93"/>
      <c r="AA11" s="93"/>
      <c r="AB11" s="93"/>
      <c r="AC11" s="93"/>
      <c r="AD11" s="93"/>
      <c r="AE11" s="93"/>
      <c r="AF11" s="93"/>
      <c r="AG11" s="93"/>
      <c r="AH11" s="93"/>
      <c r="AI11" s="93"/>
      <c r="AJ11" s="93"/>
      <c r="AK11" s="93"/>
      <c r="AL11" s="93"/>
      <c r="AM11" s="93"/>
      <c r="AN11" s="93"/>
      <c r="AO11" s="93"/>
      <c r="AP11" s="93"/>
      <c r="AQ11" s="93"/>
      <c r="AR11" s="93"/>
      <c r="AS11" s="93"/>
      <c r="AT11" s="93"/>
      <c r="AU11" s="93"/>
      <c r="AV11" s="93"/>
      <c r="AW11" s="93"/>
      <c r="AX11" s="93"/>
      <c r="AY11" s="93"/>
      <c r="AZ11" s="93"/>
    </row>
    <row r="12" spans="1:52" s="9" customFormat="1" ht="94.95" customHeight="1" thickBot="1" x14ac:dyDescent="0.35">
      <c r="A12" s="15"/>
      <c r="B12" s="42"/>
      <c r="C12" s="100"/>
      <c r="D12" s="452" t="s">
        <v>714</v>
      </c>
      <c r="E12" s="453"/>
      <c r="F12" s="464"/>
      <c r="G12" s="465"/>
      <c r="H12" s="285" t="s">
        <v>841</v>
      </c>
      <c r="I12" s="233" t="s">
        <v>706</v>
      </c>
      <c r="J12" s="43"/>
      <c r="L12" s="93"/>
      <c r="M12" s="93"/>
      <c r="N12" s="93"/>
      <c r="O12" s="93"/>
      <c r="P12" s="93"/>
      <c r="Q12" s="93"/>
      <c r="R12" s="93"/>
      <c r="S12" s="93"/>
      <c r="T12" s="93"/>
      <c r="U12" s="93"/>
      <c r="V12" s="93"/>
      <c r="W12" s="93"/>
      <c r="X12" s="93"/>
      <c r="Y12" s="93"/>
      <c r="Z12" s="93"/>
      <c r="AA12" s="93"/>
      <c r="AB12" s="93"/>
      <c r="AC12" s="93"/>
      <c r="AD12" s="93"/>
      <c r="AE12" s="93"/>
      <c r="AF12" s="93"/>
      <c r="AG12" s="93"/>
      <c r="AH12" s="93"/>
      <c r="AI12" s="93"/>
      <c r="AJ12" s="93"/>
      <c r="AK12" s="93"/>
      <c r="AL12" s="93"/>
      <c r="AM12" s="93"/>
      <c r="AN12" s="93"/>
      <c r="AO12" s="93"/>
      <c r="AP12" s="93"/>
      <c r="AQ12" s="93"/>
      <c r="AR12" s="93"/>
      <c r="AS12" s="93"/>
      <c r="AT12" s="93"/>
      <c r="AU12" s="93"/>
      <c r="AV12" s="93"/>
      <c r="AW12" s="93"/>
      <c r="AX12" s="93"/>
      <c r="AY12" s="93"/>
      <c r="AZ12" s="93"/>
    </row>
    <row r="13" spans="1:52" s="9" customFormat="1" ht="88.95" customHeight="1" thickBot="1" x14ac:dyDescent="0.35">
      <c r="A13" s="15"/>
      <c r="B13" s="42"/>
      <c r="C13" s="100"/>
      <c r="D13" s="452" t="s">
        <v>248</v>
      </c>
      <c r="E13" s="453"/>
      <c r="F13" s="454" t="s">
        <v>827</v>
      </c>
      <c r="G13" s="455"/>
      <c r="H13" s="285" t="s">
        <v>891</v>
      </c>
      <c r="I13" s="233" t="s">
        <v>274</v>
      </c>
      <c r="J13" s="43"/>
      <c r="L13" s="93"/>
      <c r="M13" s="93"/>
      <c r="N13" s="93"/>
      <c r="O13" s="93"/>
      <c r="P13" s="93"/>
      <c r="Q13" s="93"/>
      <c r="R13" s="93"/>
      <c r="S13" s="93"/>
      <c r="T13" s="93"/>
      <c r="U13" s="93"/>
      <c r="V13" s="93"/>
      <c r="W13" s="93"/>
      <c r="X13" s="93"/>
      <c r="Y13" s="93"/>
      <c r="Z13" s="93"/>
      <c r="AA13" s="93"/>
      <c r="AB13" s="93"/>
      <c r="AC13" s="93"/>
      <c r="AD13" s="93"/>
      <c r="AE13" s="93"/>
      <c r="AF13" s="93"/>
      <c r="AG13" s="93"/>
      <c r="AH13" s="93"/>
      <c r="AI13" s="93"/>
      <c r="AJ13" s="93"/>
      <c r="AK13" s="93"/>
      <c r="AL13" s="93"/>
      <c r="AM13" s="93"/>
      <c r="AN13" s="93"/>
      <c r="AO13" s="93"/>
      <c r="AP13" s="93"/>
      <c r="AQ13" s="93"/>
      <c r="AR13" s="93"/>
      <c r="AS13" s="93"/>
      <c r="AT13" s="93"/>
      <c r="AU13" s="93"/>
      <c r="AV13" s="93"/>
      <c r="AW13" s="93"/>
      <c r="AX13" s="93"/>
      <c r="AY13" s="93"/>
      <c r="AZ13" s="93"/>
    </row>
    <row r="14" spans="1:52" s="9" customFormat="1" ht="66.599999999999994" customHeight="1" thickBot="1" x14ac:dyDescent="0.35">
      <c r="A14" s="15"/>
      <c r="B14" s="42"/>
      <c r="C14" s="100"/>
      <c r="D14" s="452" t="s">
        <v>249</v>
      </c>
      <c r="E14" s="453"/>
      <c r="F14" s="454"/>
      <c r="G14" s="455"/>
      <c r="H14" s="320" t="s">
        <v>879</v>
      </c>
      <c r="I14" s="347" t="s">
        <v>706</v>
      </c>
      <c r="J14" s="43"/>
      <c r="L14" s="335"/>
      <c r="M14" s="93"/>
      <c r="N14" s="93"/>
      <c r="O14" s="93"/>
      <c r="P14" s="93"/>
      <c r="Q14" s="93"/>
      <c r="R14" s="93"/>
      <c r="S14" s="93"/>
      <c r="T14" s="93"/>
      <c r="U14" s="93"/>
      <c r="V14" s="93"/>
      <c r="W14" s="93"/>
      <c r="X14" s="93"/>
      <c r="Y14" s="93"/>
      <c r="Z14" s="93"/>
      <c r="AA14" s="93"/>
      <c r="AB14" s="93"/>
      <c r="AC14" s="93"/>
      <c r="AD14" s="93"/>
      <c r="AE14" s="93"/>
      <c r="AF14" s="93"/>
      <c r="AG14" s="93"/>
      <c r="AH14" s="93"/>
      <c r="AI14" s="93"/>
      <c r="AJ14" s="93"/>
      <c r="AK14" s="93"/>
      <c r="AL14" s="93"/>
      <c r="AM14" s="93"/>
      <c r="AN14" s="93"/>
      <c r="AO14" s="93"/>
      <c r="AP14" s="93"/>
      <c r="AQ14" s="93"/>
      <c r="AR14" s="93"/>
      <c r="AS14" s="93"/>
      <c r="AT14" s="93"/>
      <c r="AU14" s="93"/>
      <c r="AV14" s="93"/>
      <c r="AW14" s="93"/>
      <c r="AX14" s="93"/>
      <c r="AY14" s="93"/>
      <c r="AZ14" s="93"/>
    </row>
    <row r="15" spans="1:52" s="9" customFormat="1" ht="88.95" customHeight="1" thickBot="1" x14ac:dyDescent="0.35">
      <c r="A15" s="15"/>
      <c r="B15" s="42"/>
      <c r="C15" s="100"/>
      <c r="D15" s="456" t="s">
        <v>715</v>
      </c>
      <c r="E15" s="457"/>
      <c r="F15" s="458" t="s">
        <v>829</v>
      </c>
      <c r="G15" s="459"/>
      <c r="H15" s="285" t="s">
        <v>830</v>
      </c>
      <c r="I15" s="233" t="s">
        <v>28</v>
      </c>
      <c r="J15" s="43"/>
      <c r="M15" s="93"/>
      <c r="N15" s="93"/>
      <c r="O15" s="93"/>
      <c r="P15" s="93"/>
      <c r="Q15" s="93"/>
      <c r="R15" s="93"/>
      <c r="S15" s="93"/>
      <c r="T15" s="93"/>
      <c r="U15" s="93"/>
      <c r="V15" s="93"/>
      <c r="W15" s="93"/>
      <c r="X15" s="93"/>
      <c r="Y15" s="93"/>
      <c r="Z15" s="93"/>
      <c r="AA15" s="93"/>
      <c r="AB15" s="93"/>
      <c r="AC15" s="93"/>
      <c r="AD15" s="93"/>
      <c r="AE15" s="93"/>
      <c r="AF15" s="93"/>
      <c r="AG15" s="93"/>
      <c r="AH15" s="93"/>
      <c r="AI15" s="93"/>
      <c r="AJ15" s="93"/>
      <c r="AK15" s="93"/>
      <c r="AL15" s="93"/>
      <c r="AM15" s="93"/>
      <c r="AN15" s="93"/>
      <c r="AO15" s="93"/>
      <c r="AP15" s="93"/>
      <c r="AQ15" s="93"/>
      <c r="AR15" s="93"/>
      <c r="AS15" s="93"/>
      <c r="AT15" s="93"/>
      <c r="AU15" s="93"/>
      <c r="AV15" s="93"/>
      <c r="AW15" s="93"/>
      <c r="AX15" s="93"/>
      <c r="AY15" s="93"/>
      <c r="AZ15" s="93"/>
    </row>
    <row r="16" spans="1:52" s="9" customFormat="1" ht="91.2" customHeight="1" thickBot="1" x14ac:dyDescent="0.35">
      <c r="A16" s="15"/>
      <c r="B16" s="42"/>
      <c r="C16" s="100"/>
      <c r="D16" s="452" t="s">
        <v>250</v>
      </c>
      <c r="E16" s="453"/>
      <c r="F16" s="450"/>
      <c r="G16" s="451"/>
      <c r="H16" s="286" t="s">
        <v>831</v>
      </c>
      <c r="I16" s="233" t="s">
        <v>706</v>
      </c>
      <c r="J16" s="43"/>
      <c r="L16" s="93"/>
      <c r="M16" s="93"/>
      <c r="N16" s="93"/>
      <c r="O16" s="93"/>
      <c r="P16" s="93"/>
      <c r="Q16" s="93"/>
      <c r="R16" s="93"/>
      <c r="S16" s="93"/>
      <c r="T16" s="93"/>
      <c r="U16" s="93"/>
      <c r="V16" s="93"/>
      <c r="W16" s="93"/>
      <c r="X16" s="93"/>
      <c r="Y16" s="93"/>
      <c r="Z16" s="93"/>
      <c r="AA16" s="93"/>
      <c r="AB16" s="93"/>
      <c r="AC16" s="93"/>
      <c r="AD16" s="93"/>
      <c r="AE16" s="93"/>
      <c r="AF16" s="93"/>
      <c r="AG16" s="93"/>
      <c r="AH16" s="93"/>
      <c r="AI16" s="93"/>
      <c r="AJ16" s="93"/>
      <c r="AK16" s="93"/>
      <c r="AL16" s="93"/>
      <c r="AM16" s="93"/>
      <c r="AN16" s="93"/>
      <c r="AO16" s="93"/>
      <c r="AP16" s="93"/>
      <c r="AQ16" s="93"/>
      <c r="AR16" s="93"/>
      <c r="AS16" s="93"/>
      <c r="AT16" s="93"/>
      <c r="AU16" s="93"/>
      <c r="AV16" s="93"/>
      <c r="AW16" s="93"/>
      <c r="AX16" s="93"/>
      <c r="AY16" s="93"/>
      <c r="AZ16" s="93"/>
    </row>
    <row r="17" spans="1:52" s="9" customFormat="1" ht="52.2" customHeight="1" thickBot="1" x14ac:dyDescent="0.35">
      <c r="A17" s="15"/>
      <c r="B17" s="42"/>
      <c r="C17" s="100"/>
      <c r="D17" s="452" t="s">
        <v>716</v>
      </c>
      <c r="E17" s="453"/>
      <c r="F17" s="450"/>
      <c r="G17" s="451"/>
      <c r="H17" s="286" t="s">
        <v>831</v>
      </c>
      <c r="I17" s="233" t="s">
        <v>706</v>
      </c>
      <c r="J17" s="4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93"/>
      <c r="AM17" s="93"/>
      <c r="AN17" s="93"/>
      <c r="AO17" s="93"/>
      <c r="AP17" s="93"/>
      <c r="AQ17" s="93"/>
      <c r="AR17" s="93"/>
      <c r="AS17" s="93"/>
      <c r="AT17" s="93"/>
      <c r="AU17" s="93"/>
      <c r="AV17" s="93"/>
      <c r="AW17" s="93"/>
      <c r="AX17" s="93"/>
      <c r="AY17" s="93"/>
      <c r="AZ17" s="93"/>
    </row>
    <row r="18" spans="1:52" s="9" customFormat="1" ht="42" customHeight="1" thickBot="1" x14ac:dyDescent="0.35">
      <c r="A18" s="15"/>
      <c r="B18" s="42"/>
      <c r="C18" s="100"/>
      <c r="D18" s="452" t="s">
        <v>251</v>
      </c>
      <c r="E18" s="453"/>
      <c r="F18" s="450"/>
      <c r="G18" s="451"/>
      <c r="H18" s="286" t="s">
        <v>831</v>
      </c>
      <c r="I18" s="233" t="s">
        <v>706</v>
      </c>
      <c r="J18" s="43"/>
      <c r="L18" s="93"/>
      <c r="M18" s="93"/>
      <c r="N18" s="93"/>
      <c r="O18" s="93"/>
      <c r="P18" s="93"/>
      <c r="Q18" s="93"/>
      <c r="R18" s="93"/>
      <c r="S18" s="93"/>
      <c r="T18" s="93"/>
      <c r="U18" s="93"/>
      <c r="V18" s="93"/>
      <c r="W18" s="93"/>
      <c r="X18" s="93"/>
      <c r="Y18" s="93"/>
      <c r="Z18" s="93"/>
      <c r="AA18" s="93"/>
      <c r="AB18" s="93"/>
      <c r="AC18" s="93"/>
      <c r="AD18" s="93"/>
      <c r="AE18" s="93"/>
      <c r="AF18" s="93"/>
      <c r="AG18" s="93"/>
      <c r="AH18" s="93"/>
      <c r="AI18" s="93"/>
      <c r="AJ18" s="93"/>
      <c r="AK18" s="93"/>
      <c r="AL18" s="93"/>
      <c r="AM18" s="93"/>
      <c r="AN18" s="93"/>
      <c r="AO18" s="93"/>
      <c r="AP18" s="93"/>
      <c r="AQ18" s="93"/>
      <c r="AR18" s="93"/>
      <c r="AS18" s="93"/>
      <c r="AT18" s="93"/>
      <c r="AU18" s="93"/>
      <c r="AV18" s="93"/>
      <c r="AW18" s="93"/>
      <c r="AX18" s="93"/>
      <c r="AY18" s="93"/>
      <c r="AZ18" s="93"/>
    </row>
    <row r="19" spans="1:52" s="9" customFormat="1" ht="64.2" customHeight="1" thickBot="1" x14ac:dyDescent="0.35">
      <c r="A19" s="15"/>
      <c r="B19" s="42"/>
      <c r="C19" s="100"/>
      <c r="D19" s="452" t="s">
        <v>717</v>
      </c>
      <c r="E19" s="453"/>
      <c r="F19" s="450"/>
      <c r="G19" s="451"/>
      <c r="H19" s="286" t="s">
        <v>832</v>
      </c>
      <c r="I19" s="233" t="s">
        <v>706</v>
      </c>
      <c r="J19" s="4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3"/>
    </row>
    <row r="20" spans="1:52" s="9" customFormat="1" ht="38.4" customHeight="1" thickBot="1" x14ac:dyDescent="0.35">
      <c r="A20" s="15"/>
      <c r="B20" s="42"/>
      <c r="C20" s="100"/>
      <c r="D20" s="452" t="s">
        <v>718</v>
      </c>
      <c r="E20" s="453"/>
      <c r="F20" s="450"/>
      <c r="G20" s="451"/>
      <c r="H20" s="286" t="s">
        <v>833</v>
      </c>
      <c r="I20" s="233" t="s">
        <v>706</v>
      </c>
      <c r="J20" s="43"/>
      <c r="L20" s="93"/>
      <c r="M20" s="93"/>
      <c r="N20" s="93"/>
      <c r="O20" s="93"/>
      <c r="P20" s="93"/>
      <c r="Q20" s="93"/>
      <c r="R20" s="93"/>
      <c r="S20" s="93"/>
      <c r="T20" s="93"/>
      <c r="U20" s="93"/>
      <c r="V20" s="93"/>
      <c r="W20" s="93"/>
      <c r="X20" s="93"/>
      <c r="Y20" s="93"/>
      <c r="Z20" s="93"/>
      <c r="AA20" s="93"/>
      <c r="AB20" s="93"/>
      <c r="AC20" s="93"/>
      <c r="AD20" s="93"/>
      <c r="AE20" s="93"/>
      <c r="AF20" s="93"/>
      <c r="AG20" s="93"/>
      <c r="AH20" s="93"/>
      <c r="AI20" s="93"/>
      <c r="AJ20" s="93"/>
      <c r="AK20" s="93"/>
      <c r="AL20" s="93"/>
      <c r="AM20" s="93"/>
      <c r="AN20" s="93"/>
      <c r="AO20" s="93"/>
      <c r="AP20" s="93"/>
      <c r="AQ20" s="93"/>
      <c r="AR20" s="93"/>
      <c r="AS20" s="93"/>
      <c r="AT20" s="93"/>
      <c r="AU20" s="93"/>
      <c r="AV20" s="93"/>
      <c r="AW20" s="93"/>
      <c r="AX20" s="93"/>
      <c r="AY20" s="93"/>
      <c r="AZ20" s="93"/>
    </row>
    <row r="21" spans="1:52" s="9" customFormat="1" ht="38.4" customHeight="1" thickBot="1" x14ac:dyDescent="0.35">
      <c r="A21" s="15"/>
      <c r="B21" s="42"/>
      <c r="C21" s="100"/>
      <c r="D21" s="452" t="s">
        <v>253</v>
      </c>
      <c r="E21" s="453"/>
      <c r="F21" s="450"/>
      <c r="G21" s="451"/>
      <c r="H21" s="286" t="s">
        <v>834</v>
      </c>
      <c r="I21" s="233" t="s">
        <v>706</v>
      </c>
      <c r="J21" s="43"/>
      <c r="L21" s="93"/>
      <c r="M21" s="93"/>
      <c r="N21" s="93"/>
      <c r="O21" s="93"/>
      <c r="P21" s="93"/>
      <c r="Q21" s="93"/>
      <c r="R21" s="93"/>
      <c r="S21" s="93"/>
      <c r="T21" s="93"/>
      <c r="U21" s="93"/>
      <c r="V21" s="93"/>
      <c r="W21" s="93"/>
      <c r="X21" s="93"/>
      <c r="Y21" s="93"/>
      <c r="Z21" s="93"/>
      <c r="AA21" s="93"/>
      <c r="AB21" s="93"/>
      <c r="AC21" s="93"/>
      <c r="AD21" s="93"/>
      <c r="AE21" s="93"/>
      <c r="AF21" s="93"/>
      <c r="AG21" s="93"/>
      <c r="AH21" s="93"/>
      <c r="AI21" s="93"/>
      <c r="AJ21" s="93"/>
      <c r="AK21" s="93"/>
      <c r="AL21" s="93"/>
      <c r="AM21" s="93"/>
      <c r="AN21" s="93"/>
      <c r="AO21" s="93"/>
      <c r="AP21" s="93"/>
      <c r="AQ21" s="93"/>
      <c r="AR21" s="93"/>
      <c r="AS21" s="93"/>
      <c r="AT21" s="93"/>
      <c r="AU21" s="93"/>
      <c r="AV21" s="93"/>
      <c r="AW21" s="93"/>
      <c r="AX21" s="93"/>
      <c r="AY21" s="93"/>
      <c r="AZ21" s="93"/>
    </row>
    <row r="22" spans="1:52" s="9" customFormat="1" ht="64.95" customHeight="1" thickBot="1" x14ac:dyDescent="0.35">
      <c r="A22" s="15"/>
      <c r="B22" s="42"/>
      <c r="C22" s="100"/>
      <c r="D22" s="452" t="s">
        <v>719</v>
      </c>
      <c r="E22" s="453"/>
      <c r="F22" s="450"/>
      <c r="G22" s="451"/>
      <c r="H22" s="286" t="s">
        <v>834</v>
      </c>
      <c r="I22" s="233" t="s">
        <v>706</v>
      </c>
      <c r="J22" s="43"/>
      <c r="L22" s="93"/>
      <c r="M22" s="93"/>
      <c r="N22" s="93"/>
      <c r="O22" s="93"/>
      <c r="P22" s="93"/>
      <c r="Q22" s="93"/>
      <c r="R22" s="93"/>
      <c r="S22" s="93"/>
      <c r="T22" s="93"/>
      <c r="U22" s="93"/>
      <c r="V22" s="93"/>
      <c r="W22" s="93"/>
      <c r="X22" s="93"/>
      <c r="Y22" s="93"/>
      <c r="Z22" s="93"/>
      <c r="AA22" s="93"/>
      <c r="AB22" s="93"/>
      <c r="AC22" s="93"/>
      <c r="AD22" s="93"/>
      <c r="AE22" s="93"/>
      <c r="AF22" s="93"/>
      <c r="AG22" s="93"/>
      <c r="AH22" s="93"/>
      <c r="AI22" s="93"/>
      <c r="AJ22" s="93"/>
      <c r="AK22" s="93"/>
      <c r="AL22" s="93"/>
      <c r="AM22" s="93"/>
      <c r="AN22" s="93"/>
      <c r="AO22" s="93"/>
      <c r="AP22" s="93"/>
      <c r="AQ22" s="93"/>
      <c r="AR22" s="93"/>
      <c r="AS22" s="93"/>
      <c r="AT22" s="93"/>
      <c r="AU22" s="93"/>
      <c r="AV22" s="93"/>
      <c r="AW22" s="93"/>
      <c r="AX22" s="93"/>
      <c r="AY22" s="93"/>
      <c r="AZ22" s="93"/>
    </row>
    <row r="23" spans="1:52" s="9" customFormat="1" ht="45" customHeight="1" thickBot="1" x14ac:dyDescent="0.35">
      <c r="A23" s="15"/>
      <c r="B23" s="42"/>
      <c r="C23" s="100"/>
      <c r="D23" s="452" t="s">
        <v>720</v>
      </c>
      <c r="E23" s="453"/>
      <c r="F23" s="450"/>
      <c r="G23" s="451"/>
      <c r="H23" s="286" t="s">
        <v>833</v>
      </c>
      <c r="I23" s="233" t="s">
        <v>706</v>
      </c>
      <c r="J23" s="43"/>
      <c r="L23" s="93"/>
      <c r="M23" s="93"/>
      <c r="N23" s="93"/>
      <c r="O23" s="93"/>
      <c r="P23" s="93"/>
      <c r="Q23" s="93"/>
      <c r="R23" s="93"/>
      <c r="S23" s="93"/>
      <c r="T23" s="93"/>
      <c r="U23" s="93"/>
      <c r="V23" s="93"/>
      <c r="W23" s="93"/>
      <c r="X23" s="93"/>
      <c r="Y23" s="93"/>
      <c r="Z23" s="93"/>
      <c r="AA23" s="93"/>
      <c r="AB23" s="93"/>
      <c r="AC23" s="93"/>
      <c r="AD23" s="93"/>
      <c r="AE23" s="93"/>
      <c r="AF23" s="93"/>
      <c r="AG23" s="93"/>
      <c r="AH23" s="93"/>
      <c r="AI23" s="93"/>
      <c r="AJ23" s="93"/>
      <c r="AK23" s="93"/>
      <c r="AL23" s="93"/>
      <c r="AM23" s="93"/>
      <c r="AN23" s="93"/>
      <c r="AO23" s="93"/>
      <c r="AP23" s="93"/>
      <c r="AQ23" s="93"/>
      <c r="AR23" s="93"/>
      <c r="AS23" s="93"/>
      <c r="AT23" s="93"/>
      <c r="AU23" s="93"/>
      <c r="AV23" s="93"/>
      <c r="AW23" s="93"/>
      <c r="AX23" s="93"/>
      <c r="AY23" s="93"/>
      <c r="AZ23" s="93"/>
    </row>
    <row r="24" spans="1:52" s="9" customFormat="1" ht="82.95" customHeight="1" thickBot="1" x14ac:dyDescent="0.35">
      <c r="A24" s="15"/>
      <c r="B24" s="42"/>
      <c r="C24" s="100"/>
      <c r="D24" s="452" t="s">
        <v>721</v>
      </c>
      <c r="E24" s="453"/>
      <c r="F24" s="450"/>
      <c r="G24" s="451"/>
      <c r="H24" s="286" t="s">
        <v>833</v>
      </c>
      <c r="I24" s="233" t="s">
        <v>706</v>
      </c>
      <c r="J24" s="43"/>
      <c r="L24" s="93"/>
      <c r="M24" s="93"/>
      <c r="N24" s="93"/>
      <c r="O24" s="93"/>
      <c r="P24" s="93"/>
      <c r="Q24" s="93"/>
      <c r="R24" s="93"/>
      <c r="S24" s="93"/>
      <c r="T24" s="93"/>
      <c r="U24" s="93"/>
      <c r="V24" s="93"/>
      <c r="W24" s="93"/>
      <c r="X24" s="93"/>
      <c r="Y24" s="93"/>
      <c r="Z24" s="93"/>
      <c r="AA24" s="93"/>
      <c r="AB24" s="93"/>
      <c r="AC24" s="93"/>
      <c r="AD24" s="93"/>
      <c r="AE24" s="93"/>
      <c r="AF24" s="93"/>
      <c r="AG24" s="93"/>
      <c r="AH24" s="93"/>
      <c r="AI24" s="93"/>
      <c r="AJ24" s="93"/>
      <c r="AK24" s="93"/>
      <c r="AL24" s="93"/>
      <c r="AM24" s="93"/>
      <c r="AN24" s="93"/>
      <c r="AO24" s="93"/>
      <c r="AP24" s="93"/>
      <c r="AQ24" s="93"/>
      <c r="AR24" s="93"/>
      <c r="AS24" s="93"/>
      <c r="AT24" s="93"/>
      <c r="AU24" s="93"/>
      <c r="AV24" s="93"/>
      <c r="AW24" s="93"/>
      <c r="AX24" s="93"/>
      <c r="AY24" s="93"/>
      <c r="AZ24" s="93"/>
    </row>
    <row r="25" spans="1:52" s="9" customFormat="1" ht="18.75" customHeight="1" thickBot="1" x14ac:dyDescent="0.35">
      <c r="A25" s="15"/>
      <c r="B25" s="42"/>
      <c r="C25" s="254"/>
      <c r="D25" s="44"/>
      <c r="E25" s="44"/>
      <c r="F25" s="44"/>
      <c r="G25" s="44"/>
      <c r="H25" s="107" t="s">
        <v>275</v>
      </c>
      <c r="I25" s="234" t="s">
        <v>28</v>
      </c>
      <c r="J25" s="43"/>
      <c r="L25" s="93"/>
      <c r="M25" s="93"/>
      <c r="N25" s="93"/>
      <c r="O25" s="93"/>
      <c r="P25" s="93"/>
      <c r="Q25" s="93"/>
      <c r="R25" s="93"/>
      <c r="S25" s="93"/>
      <c r="T25" s="93"/>
      <c r="U25" s="93"/>
      <c r="V25" s="93"/>
      <c r="W25" s="93"/>
      <c r="X25" s="93"/>
      <c r="Y25" s="93"/>
      <c r="Z25" s="93"/>
      <c r="AA25" s="93"/>
      <c r="AB25" s="93"/>
      <c r="AC25" s="93"/>
      <c r="AD25" s="93"/>
      <c r="AE25" s="93"/>
      <c r="AF25" s="93"/>
      <c r="AG25" s="93"/>
      <c r="AH25" s="93"/>
      <c r="AI25" s="93"/>
      <c r="AJ25" s="93"/>
      <c r="AK25" s="93"/>
      <c r="AL25" s="93"/>
      <c r="AM25" s="93"/>
      <c r="AN25" s="93"/>
      <c r="AO25" s="93"/>
      <c r="AP25" s="93"/>
      <c r="AQ25" s="93"/>
      <c r="AR25" s="93"/>
      <c r="AS25" s="93"/>
      <c r="AT25" s="93"/>
      <c r="AU25" s="93"/>
      <c r="AV25" s="93"/>
      <c r="AW25" s="93"/>
      <c r="AX25" s="93"/>
      <c r="AY25" s="93"/>
      <c r="AZ25" s="93"/>
    </row>
    <row r="26" spans="1:52" s="9" customFormat="1" ht="18.75" customHeight="1" x14ac:dyDescent="0.3">
      <c r="A26" s="15"/>
      <c r="B26" s="42"/>
      <c r="C26" s="254"/>
      <c r="D26" s="44"/>
      <c r="E26" s="44"/>
      <c r="F26" s="44"/>
      <c r="G26" s="44"/>
      <c r="H26" s="108"/>
      <c r="I26" s="39"/>
      <c r="J26" s="43"/>
      <c r="L26" s="93"/>
      <c r="M26" s="93"/>
      <c r="N26" s="93"/>
      <c r="O26" s="93"/>
      <c r="P26" s="93"/>
      <c r="Q26" s="93"/>
      <c r="R26" s="93"/>
      <c r="S26" s="93"/>
      <c r="T26" s="93"/>
      <c r="U26" s="93"/>
      <c r="V26" s="93"/>
      <c r="W26" s="93"/>
      <c r="X26" s="93"/>
      <c r="Y26" s="93"/>
      <c r="Z26" s="93"/>
      <c r="AA26" s="93"/>
      <c r="AB26" s="93"/>
      <c r="AC26" s="93"/>
      <c r="AD26" s="93"/>
      <c r="AE26" s="93"/>
      <c r="AF26" s="93"/>
      <c r="AG26" s="93"/>
      <c r="AH26" s="93"/>
      <c r="AI26" s="93"/>
      <c r="AJ26" s="93"/>
      <c r="AK26" s="93"/>
      <c r="AL26" s="93"/>
      <c r="AM26" s="93"/>
      <c r="AN26" s="93"/>
      <c r="AO26" s="93"/>
      <c r="AP26" s="93"/>
      <c r="AQ26" s="93"/>
      <c r="AR26" s="93"/>
      <c r="AS26" s="93"/>
      <c r="AT26" s="93"/>
      <c r="AU26" s="93"/>
      <c r="AV26" s="93"/>
      <c r="AW26" s="93"/>
      <c r="AX26" s="93"/>
      <c r="AY26" s="93"/>
      <c r="AZ26" s="93"/>
    </row>
    <row r="27" spans="1:52" s="9" customFormat="1" ht="15" thickBot="1" x14ac:dyDescent="0.35">
      <c r="A27" s="15"/>
      <c r="B27" s="42"/>
      <c r="C27" s="254"/>
      <c r="D27" s="471" t="s">
        <v>276</v>
      </c>
      <c r="E27" s="471"/>
      <c r="F27" s="471"/>
      <c r="G27" s="471"/>
      <c r="H27" s="471"/>
      <c r="I27" s="471"/>
      <c r="J27" s="43"/>
      <c r="L27" s="93"/>
      <c r="M27" s="93"/>
      <c r="N27" s="93"/>
      <c r="O27" s="93"/>
      <c r="P27" s="93"/>
      <c r="Q27" s="93"/>
      <c r="R27" s="93"/>
      <c r="S27" s="93"/>
      <c r="T27" s="93"/>
      <c r="U27" s="93"/>
      <c r="V27" s="93"/>
      <c r="W27" s="93"/>
      <c r="X27" s="93"/>
      <c r="Y27" s="93"/>
      <c r="Z27" s="93"/>
      <c r="AA27" s="93"/>
      <c r="AB27" s="93"/>
      <c r="AC27" s="93"/>
      <c r="AD27" s="93"/>
      <c r="AE27" s="93"/>
      <c r="AF27" s="93"/>
      <c r="AG27" s="93"/>
      <c r="AH27" s="93"/>
      <c r="AI27" s="93"/>
      <c r="AJ27" s="93"/>
      <c r="AK27" s="93"/>
      <c r="AL27" s="93"/>
      <c r="AM27" s="93"/>
      <c r="AN27" s="93"/>
      <c r="AO27" s="93"/>
      <c r="AP27" s="93"/>
      <c r="AQ27" s="93"/>
      <c r="AR27" s="93"/>
      <c r="AS27" s="93"/>
      <c r="AT27" s="93"/>
      <c r="AU27" s="93"/>
      <c r="AV27" s="93"/>
      <c r="AW27" s="93"/>
      <c r="AX27" s="93"/>
      <c r="AY27" s="93"/>
      <c r="AZ27" s="93"/>
    </row>
    <row r="28" spans="1:52" s="9" customFormat="1" ht="15" thickBot="1" x14ac:dyDescent="0.35">
      <c r="A28" s="15"/>
      <c r="B28" s="42"/>
      <c r="C28" s="254"/>
      <c r="D28" s="80" t="s">
        <v>80</v>
      </c>
      <c r="E28" s="472" t="s">
        <v>277</v>
      </c>
      <c r="F28" s="473"/>
      <c r="G28" s="473"/>
      <c r="H28" s="474"/>
      <c r="I28" s="44"/>
      <c r="J28" s="43"/>
      <c r="L28" s="366"/>
      <c r="M28" s="93"/>
      <c r="N28" s="93"/>
      <c r="O28" s="93"/>
      <c r="P28" s="93"/>
      <c r="Q28" s="93"/>
      <c r="R28" s="93"/>
      <c r="S28" s="93"/>
      <c r="T28" s="93"/>
      <c r="U28" s="93"/>
      <c r="V28" s="93"/>
      <c r="W28" s="93"/>
      <c r="X28" s="93"/>
      <c r="Y28" s="93"/>
      <c r="Z28" s="93"/>
      <c r="AA28" s="93"/>
      <c r="AB28" s="93"/>
      <c r="AC28" s="93"/>
      <c r="AD28" s="93"/>
      <c r="AE28" s="93"/>
      <c r="AF28" s="93"/>
      <c r="AG28" s="93"/>
      <c r="AH28" s="93"/>
      <c r="AI28" s="93"/>
      <c r="AJ28" s="93"/>
      <c r="AK28" s="93"/>
      <c r="AL28" s="93"/>
      <c r="AM28" s="93"/>
      <c r="AN28" s="93"/>
      <c r="AO28" s="93"/>
      <c r="AP28" s="93"/>
      <c r="AQ28" s="93"/>
      <c r="AR28" s="93"/>
      <c r="AS28" s="93"/>
      <c r="AT28" s="93"/>
      <c r="AU28" s="93"/>
      <c r="AV28" s="93"/>
      <c r="AW28" s="93"/>
      <c r="AX28" s="93"/>
      <c r="AY28" s="93"/>
      <c r="AZ28" s="93"/>
    </row>
    <row r="29" spans="1:52" s="9" customFormat="1" ht="15" thickBot="1" x14ac:dyDescent="0.35">
      <c r="A29" s="15"/>
      <c r="B29" s="42"/>
      <c r="C29" s="254"/>
      <c r="D29" s="80" t="s">
        <v>82</v>
      </c>
      <c r="E29" s="468" t="s">
        <v>278</v>
      </c>
      <c r="F29" s="469"/>
      <c r="G29" s="469"/>
      <c r="H29" s="470"/>
      <c r="I29" s="44"/>
      <c r="J29" s="43"/>
      <c r="L29" s="366"/>
      <c r="M29" s="93"/>
      <c r="N29" s="93"/>
      <c r="O29" s="93"/>
      <c r="P29" s="93"/>
      <c r="Q29" s="93"/>
      <c r="R29" s="93"/>
      <c r="S29" s="93"/>
      <c r="T29" s="93"/>
      <c r="U29" s="93"/>
      <c r="V29" s="93"/>
      <c r="W29" s="93"/>
      <c r="X29" s="93"/>
      <c r="Y29" s="93"/>
      <c r="Z29" s="93"/>
      <c r="AA29" s="93"/>
      <c r="AB29" s="93"/>
      <c r="AC29" s="93"/>
      <c r="AD29" s="93"/>
      <c r="AE29" s="93"/>
      <c r="AF29" s="93"/>
      <c r="AG29" s="93"/>
      <c r="AH29" s="93"/>
      <c r="AI29" s="93"/>
      <c r="AJ29" s="93"/>
      <c r="AK29" s="93"/>
      <c r="AL29" s="93"/>
      <c r="AM29" s="93"/>
      <c r="AN29" s="93"/>
      <c r="AO29" s="93"/>
      <c r="AP29" s="93"/>
      <c r="AQ29" s="93"/>
      <c r="AR29" s="93"/>
      <c r="AS29" s="93"/>
      <c r="AT29" s="93"/>
      <c r="AU29" s="93"/>
      <c r="AV29" s="93"/>
      <c r="AW29" s="93"/>
      <c r="AX29" s="93"/>
      <c r="AY29" s="93"/>
      <c r="AZ29" s="93"/>
    </row>
    <row r="30" spans="1:52" s="9" customFormat="1" ht="13.5" customHeight="1" x14ac:dyDescent="0.3">
      <c r="A30" s="15"/>
      <c r="B30" s="42"/>
      <c r="C30" s="254"/>
      <c r="D30" s="44"/>
      <c r="E30" s="44"/>
      <c r="F30" s="44"/>
      <c r="G30" s="44"/>
      <c r="H30" s="44"/>
      <c r="I30" s="44"/>
      <c r="J30" s="43"/>
      <c r="L30" s="93"/>
      <c r="M30" s="93"/>
      <c r="N30" s="93"/>
      <c r="O30" s="93"/>
      <c r="P30" s="93"/>
      <c r="Q30" s="93"/>
      <c r="R30" s="93"/>
      <c r="S30" s="93"/>
      <c r="T30" s="93"/>
      <c r="U30" s="93"/>
      <c r="V30" s="93"/>
      <c r="W30" s="93"/>
      <c r="X30" s="93"/>
      <c r="Y30" s="93"/>
      <c r="Z30" s="93"/>
      <c r="AA30" s="93"/>
      <c r="AB30" s="93"/>
      <c r="AC30" s="93"/>
      <c r="AD30" s="93"/>
      <c r="AE30" s="93"/>
      <c r="AF30" s="93"/>
      <c r="AG30" s="93"/>
      <c r="AH30" s="93"/>
      <c r="AI30" s="93"/>
      <c r="AJ30" s="93"/>
      <c r="AK30" s="93"/>
      <c r="AL30" s="93"/>
      <c r="AM30" s="93"/>
      <c r="AN30" s="93"/>
      <c r="AO30" s="93"/>
      <c r="AP30" s="93"/>
      <c r="AQ30" s="93"/>
      <c r="AR30" s="93"/>
      <c r="AS30" s="93"/>
      <c r="AT30" s="93"/>
      <c r="AU30" s="93"/>
      <c r="AV30" s="93"/>
      <c r="AW30" s="93"/>
      <c r="AX30" s="93"/>
      <c r="AY30" s="93"/>
      <c r="AZ30" s="93"/>
    </row>
    <row r="31" spans="1:52" s="9" customFormat="1" ht="30.75" customHeight="1" thickBot="1" x14ac:dyDescent="0.35">
      <c r="A31" s="15"/>
      <c r="B31" s="42"/>
      <c r="C31" s="417" t="s">
        <v>279</v>
      </c>
      <c r="D31" s="417"/>
      <c r="E31" s="417"/>
      <c r="F31" s="417"/>
      <c r="G31" s="417"/>
      <c r="H31" s="417"/>
      <c r="I31" s="103"/>
      <c r="J31" s="43"/>
      <c r="L31" s="93"/>
      <c r="M31" s="93"/>
      <c r="N31" s="93"/>
      <c r="O31" s="93"/>
      <c r="P31" s="93"/>
      <c r="Q31" s="93"/>
      <c r="R31" s="93"/>
      <c r="S31" s="93"/>
      <c r="T31" s="93"/>
      <c r="U31" s="93"/>
      <c r="V31" s="93"/>
      <c r="W31" s="93"/>
      <c r="X31" s="93"/>
      <c r="Y31" s="93"/>
      <c r="Z31" s="93"/>
      <c r="AA31" s="93"/>
      <c r="AB31" s="93"/>
      <c r="AC31" s="93"/>
      <c r="AD31" s="93"/>
      <c r="AE31" s="93"/>
      <c r="AF31" s="93"/>
      <c r="AG31" s="93"/>
      <c r="AH31" s="93"/>
      <c r="AI31" s="93"/>
      <c r="AJ31" s="93"/>
      <c r="AK31" s="93"/>
      <c r="AL31" s="93"/>
      <c r="AM31" s="93"/>
      <c r="AN31" s="93"/>
      <c r="AO31" s="93"/>
      <c r="AP31" s="93"/>
      <c r="AQ31" s="93"/>
      <c r="AR31" s="93"/>
      <c r="AS31" s="93"/>
      <c r="AT31" s="93"/>
      <c r="AU31" s="93"/>
      <c r="AV31" s="93"/>
      <c r="AW31" s="93"/>
      <c r="AX31" s="93"/>
      <c r="AY31" s="93"/>
      <c r="AZ31" s="93"/>
    </row>
    <row r="32" spans="1:52" s="9" customFormat="1" ht="30.75" customHeight="1" x14ac:dyDescent="0.3">
      <c r="A32" s="15"/>
      <c r="B32" s="42"/>
      <c r="C32" s="257"/>
      <c r="D32" s="488" t="s">
        <v>899</v>
      </c>
      <c r="E32" s="489"/>
      <c r="F32" s="489"/>
      <c r="G32" s="489"/>
      <c r="H32" s="489"/>
      <c r="I32" s="490"/>
      <c r="J32" s="43"/>
      <c r="L32" s="93"/>
      <c r="M32" s="93"/>
      <c r="N32" s="93"/>
      <c r="O32" s="93"/>
      <c r="P32" s="93"/>
      <c r="Q32" s="93"/>
      <c r="R32" s="93"/>
      <c r="S32" s="93"/>
      <c r="T32" s="93"/>
      <c r="U32" s="93"/>
      <c r="V32" s="93"/>
      <c r="W32" s="93"/>
      <c r="X32" s="93"/>
      <c r="Y32" s="93"/>
      <c r="Z32" s="93"/>
      <c r="AA32" s="93"/>
      <c r="AB32" s="93"/>
      <c r="AC32" s="93"/>
      <c r="AD32" s="93"/>
      <c r="AE32" s="93"/>
      <c r="AF32" s="93"/>
      <c r="AG32" s="93"/>
      <c r="AH32" s="93"/>
      <c r="AI32" s="93"/>
      <c r="AJ32" s="93"/>
      <c r="AK32" s="93"/>
      <c r="AL32" s="93"/>
      <c r="AM32" s="93"/>
      <c r="AN32" s="93"/>
      <c r="AO32" s="93"/>
      <c r="AP32" s="93"/>
      <c r="AQ32" s="93"/>
      <c r="AR32" s="93"/>
      <c r="AS32" s="93"/>
      <c r="AT32" s="93"/>
      <c r="AU32" s="93"/>
      <c r="AV32" s="93"/>
      <c r="AW32" s="93"/>
      <c r="AX32" s="93"/>
      <c r="AY32" s="93"/>
      <c r="AZ32" s="93"/>
    </row>
    <row r="33" spans="1:52" s="9" customFormat="1" ht="30.75" customHeight="1" x14ac:dyDescent="0.3">
      <c r="A33" s="15"/>
      <c r="B33" s="42"/>
      <c r="C33" s="257"/>
      <c r="D33" s="491"/>
      <c r="E33" s="492"/>
      <c r="F33" s="492"/>
      <c r="G33" s="492"/>
      <c r="H33" s="492"/>
      <c r="I33" s="493"/>
      <c r="J33" s="43"/>
      <c r="L33" s="93"/>
      <c r="M33" s="93"/>
      <c r="N33" s="93"/>
      <c r="O33" s="93"/>
      <c r="P33" s="93"/>
      <c r="Q33" s="93"/>
      <c r="R33" s="93"/>
      <c r="S33" s="93"/>
      <c r="T33" s="93"/>
      <c r="U33" s="93"/>
      <c r="V33" s="93"/>
      <c r="W33" s="93"/>
      <c r="X33" s="93"/>
      <c r="Y33" s="93"/>
      <c r="Z33" s="93"/>
      <c r="AA33" s="93"/>
      <c r="AB33" s="93"/>
      <c r="AC33" s="93"/>
      <c r="AD33" s="93"/>
      <c r="AE33" s="93"/>
      <c r="AF33" s="93"/>
      <c r="AG33" s="93"/>
      <c r="AH33" s="93"/>
      <c r="AI33" s="93"/>
      <c r="AJ33" s="93"/>
      <c r="AK33" s="93"/>
      <c r="AL33" s="93"/>
      <c r="AM33" s="93"/>
      <c r="AN33" s="93"/>
      <c r="AO33" s="93"/>
      <c r="AP33" s="93"/>
      <c r="AQ33" s="93"/>
      <c r="AR33" s="93"/>
      <c r="AS33" s="93"/>
      <c r="AT33" s="93"/>
      <c r="AU33" s="93"/>
      <c r="AV33" s="93"/>
      <c r="AW33" s="93"/>
      <c r="AX33" s="93"/>
      <c r="AY33" s="93"/>
      <c r="AZ33" s="93"/>
    </row>
    <row r="34" spans="1:52" s="9" customFormat="1" ht="30.75" customHeight="1" x14ac:dyDescent="0.3">
      <c r="A34" s="15"/>
      <c r="B34" s="42"/>
      <c r="C34" s="257"/>
      <c r="D34" s="491"/>
      <c r="E34" s="492"/>
      <c r="F34" s="492"/>
      <c r="G34" s="492"/>
      <c r="H34" s="492"/>
      <c r="I34" s="493"/>
      <c r="J34" s="43"/>
      <c r="L34" s="93"/>
      <c r="M34" s="93"/>
      <c r="N34" s="93"/>
      <c r="O34" s="93"/>
      <c r="P34" s="93"/>
      <c r="Q34" s="93"/>
      <c r="R34" s="93"/>
      <c r="S34" s="93"/>
      <c r="T34" s="93"/>
      <c r="U34" s="93"/>
      <c r="V34" s="93"/>
      <c r="W34" s="93"/>
      <c r="X34" s="93"/>
      <c r="Y34" s="93"/>
      <c r="Z34" s="93"/>
      <c r="AA34" s="93"/>
      <c r="AB34" s="93"/>
      <c r="AC34" s="93"/>
      <c r="AD34" s="93"/>
      <c r="AE34" s="93"/>
      <c r="AF34" s="93"/>
      <c r="AG34" s="93"/>
      <c r="AH34" s="93"/>
      <c r="AI34" s="93"/>
      <c r="AJ34" s="93"/>
      <c r="AK34" s="93"/>
      <c r="AL34" s="93"/>
      <c r="AM34" s="93"/>
      <c r="AN34" s="93"/>
      <c r="AO34" s="93"/>
      <c r="AP34" s="93"/>
      <c r="AQ34" s="93"/>
      <c r="AR34" s="93"/>
      <c r="AS34" s="93"/>
      <c r="AT34" s="93"/>
      <c r="AU34" s="93"/>
      <c r="AV34" s="93"/>
      <c r="AW34" s="93"/>
      <c r="AX34" s="93"/>
      <c r="AY34" s="93"/>
      <c r="AZ34" s="93"/>
    </row>
    <row r="35" spans="1:52" s="9" customFormat="1" ht="51.6" customHeight="1" thickBot="1" x14ac:dyDescent="0.35">
      <c r="A35" s="15"/>
      <c r="B35" s="42"/>
      <c r="C35" s="257"/>
      <c r="D35" s="494"/>
      <c r="E35" s="495"/>
      <c r="F35" s="495"/>
      <c r="G35" s="495"/>
      <c r="H35" s="495"/>
      <c r="I35" s="496"/>
      <c r="J35" s="43"/>
      <c r="L35" s="334"/>
      <c r="M35" s="93"/>
      <c r="N35" s="93"/>
      <c r="O35" s="93"/>
      <c r="P35" s="93"/>
      <c r="Q35" s="93"/>
      <c r="R35" s="93"/>
      <c r="S35" s="93"/>
      <c r="T35" s="93"/>
      <c r="U35" s="93"/>
      <c r="V35" s="93"/>
      <c r="W35" s="93"/>
      <c r="X35" s="93"/>
      <c r="Y35" s="93"/>
      <c r="Z35" s="93"/>
      <c r="AA35" s="93"/>
      <c r="AB35" s="93"/>
      <c r="AC35" s="93"/>
      <c r="AD35" s="93"/>
      <c r="AE35" s="93"/>
      <c r="AF35" s="93"/>
      <c r="AG35" s="93"/>
      <c r="AH35" s="93"/>
      <c r="AI35" s="93"/>
      <c r="AJ35" s="93"/>
      <c r="AK35" s="93"/>
      <c r="AL35" s="93"/>
      <c r="AM35" s="93"/>
      <c r="AN35" s="93"/>
      <c r="AO35" s="93"/>
      <c r="AP35" s="93"/>
      <c r="AQ35" s="93"/>
      <c r="AR35" s="93"/>
      <c r="AS35" s="93"/>
      <c r="AT35" s="93"/>
      <c r="AU35" s="93"/>
      <c r="AV35" s="93"/>
      <c r="AW35" s="93"/>
      <c r="AX35" s="93"/>
      <c r="AY35" s="93"/>
      <c r="AZ35" s="93"/>
    </row>
    <row r="36" spans="1:52" s="9" customFormat="1" x14ac:dyDescent="0.3">
      <c r="A36" s="15"/>
      <c r="B36" s="42"/>
      <c r="C36" s="257"/>
      <c r="D36" s="257"/>
      <c r="E36" s="257"/>
      <c r="F36" s="257"/>
      <c r="G36" s="257"/>
      <c r="H36" s="103"/>
      <c r="I36" s="103"/>
      <c r="J36" s="4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c r="AM36" s="93"/>
      <c r="AN36" s="93"/>
      <c r="AO36" s="93"/>
      <c r="AP36" s="93"/>
      <c r="AQ36" s="93"/>
      <c r="AR36" s="93"/>
      <c r="AS36" s="93"/>
      <c r="AT36" s="93"/>
      <c r="AU36" s="93"/>
      <c r="AV36" s="93"/>
      <c r="AW36" s="93"/>
      <c r="AX36" s="93"/>
      <c r="AY36" s="93"/>
      <c r="AZ36" s="93"/>
    </row>
    <row r="37" spans="1:52" ht="28.5" customHeight="1" thickBot="1" x14ac:dyDescent="0.35">
      <c r="A37" s="16"/>
      <c r="B37" s="42"/>
      <c r="C37" s="45"/>
      <c r="D37" s="467" t="s">
        <v>269</v>
      </c>
      <c r="E37" s="467"/>
      <c r="F37" s="467" t="s">
        <v>270</v>
      </c>
      <c r="G37" s="467"/>
      <c r="H37" s="101" t="s">
        <v>271</v>
      </c>
      <c r="I37" s="324" t="s">
        <v>272</v>
      </c>
      <c r="J37" s="43"/>
      <c r="K37" s="6"/>
      <c r="L37" s="93"/>
      <c r="M37" s="93"/>
      <c r="N37" s="93"/>
      <c r="O37" s="93"/>
      <c r="P37" s="93"/>
      <c r="Q37" s="93"/>
      <c r="R37" s="93"/>
      <c r="S37" s="93"/>
      <c r="T37" s="93"/>
      <c r="U37" s="93"/>
      <c r="V37" s="93"/>
      <c r="W37" s="93"/>
      <c r="X37" s="93"/>
      <c r="Y37" s="93"/>
      <c r="Z37" s="93"/>
      <c r="AA37" s="93"/>
      <c r="AB37" s="93"/>
      <c r="AC37" s="93"/>
      <c r="AD37" s="93"/>
      <c r="AE37" s="93"/>
      <c r="AF37" s="93"/>
      <c r="AG37" s="93"/>
      <c r="AH37" s="93"/>
      <c r="AI37" s="93"/>
      <c r="AJ37" s="93"/>
      <c r="AK37" s="93"/>
      <c r="AL37" s="93"/>
      <c r="AM37" s="93"/>
      <c r="AN37" s="93"/>
      <c r="AO37" s="93"/>
      <c r="AP37" s="93"/>
      <c r="AQ37" s="93"/>
      <c r="AR37" s="93"/>
      <c r="AS37" s="93"/>
      <c r="AT37" s="93"/>
      <c r="AU37" s="93"/>
      <c r="AV37" s="93"/>
      <c r="AW37" s="93"/>
      <c r="AX37" s="93"/>
      <c r="AY37" s="93"/>
      <c r="AZ37" s="93"/>
    </row>
    <row r="38" spans="1:52" ht="110.25" customHeight="1" thickBot="1" x14ac:dyDescent="0.35">
      <c r="A38" s="16"/>
      <c r="B38" s="42"/>
      <c r="C38" s="100" t="s">
        <v>280</v>
      </c>
      <c r="D38" s="460" t="s">
        <v>713</v>
      </c>
      <c r="E38" s="461"/>
      <c r="F38" s="458" t="s">
        <v>822</v>
      </c>
      <c r="G38" s="459"/>
      <c r="H38" s="285" t="s">
        <v>917</v>
      </c>
      <c r="I38" s="323" t="s">
        <v>864</v>
      </c>
      <c r="J38" s="43"/>
      <c r="K38" s="6"/>
      <c r="L38" s="93"/>
      <c r="M38" s="93"/>
      <c r="N38" s="93"/>
      <c r="O38" s="93"/>
      <c r="P38" s="93"/>
      <c r="Q38" s="93"/>
      <c r="R38" s="93"/>
      <c r="S38" s="93"/>
      <c r="T38" s="93"/>
      <c r="U38" s="93"/>
      <c r="V38" s="93"/>
      <c r="W38" s="93"/>
      <c r="X38" s="93"/>
      <c r="Y38" s="93"/>
      <c r="Z38" s="93"/>
      <c r="AA38" s="93"/>
      <c r="AB38" s="93"/>
      <c r="AC38" s="93"/>
      <c r="AD38" s="93"/>
      <c r="AE38" s="93"/>
      <c r="AF38" s="93"/>
      <c r="AG38" s="93"/>
      <c r="AH38" s="93"/>
      <c r="AI38" s="93"/>
      <c r="AJ38" s="93"/>
      <c r="AK38" s="93"/>
      <c r="AL38" s="93"/>
      <c r="AM38" s="93"/>
      <c r="AN38" s="93"/>
      <c r="AO38" s="93"/>
      <c r="AP38" s="93"/>
      <c r="AQ38" s="93"/>
      <c r="AR38" s="93"/>
      <c r="AS38" s="93"/>
      <c r="AT38" s="93"/>
      <c r="AU38" s="93"/>
      <c r="AV38" s="93"/>
      <c r="AW38" s="93"/>
      <c r="AX38" s="93"/>
      <c r="AY38" s="93"/>
      <c r="AZ38" s="93"/>
    </row>
    <row r="39" spans="1:52" ht="95.25" customHeight="1" thickBot="1" x14ac:dyDescent="0.35">
      <c r="A39" s="16"/>
      <c r="B39" s="42"/>
      <c r="C39" s="100"/>
      <c r="D39" s="460" t="s">
        <v>246</v>
      </c>
      <c r="E39" s="461"/>
      <c r="F39" s="458" t="s">
        <v>823</v>
      </c>
      <c r="G39" s="459"/>
      <c r="H39" s="285" t="s">
        <v>914</v>
      </c>
      <c r="I39" s="323" t="s">
        <v>864</v>
      </c>
      <c r="J39" s="43"/>
      <c r="K39" s="6"/>
      <c r="L39" s="93"/>
      <c r="M39" s="93"/>
      <c r="N39" s="93"/>
      <c r="O39" s="93"/>
      <c r="P39" s="93"/>
      <c r="Q39" s="93"/>
      <c r="R39" s="93"/>
      <c r="S39" s="93"/>
      <c r="T39" s="93"/>
      <c r="U39" s="93"/>
      <c r="V39" s="93"/>
      <c r="W39" s="93"/>
      <c r="X39" s="93"/>
      <c r="Y39" s="93"/>
      <c r="Z39" s="93"/>
      <c r="AA39" s="93"/>
      <c r="AB39" s="93"/>
      <c r="AC39" s="93"/>
      <c r="AD39" s="93"/>
      <c r="AE39" s="93"/>
      <c r="AF39" s="93"/>
      <c r="AG39" s="93"/>
      <c r="AH39" s="93"/>
      <c r="AI39" s="93"/>
      <c r="AJ39" s="93"/>
      <c r="AK39" s="93"/>
      <c r="AL39" s="93"/>
      <c r="AM39" s="93"/>
      <c r="AN39" s="93"/>
      <c r="AO39" s="93"/>
      <c r="AP39" s="93"/>
      <c r="AQ39" s="93"/>
      <c r="AR39" s="93"/>
      <c r="AS39" s="93"/>
      <c r="AT39" s="93"/>
      <c r="AU39" s="93"/>
      <c r="AV39" s="93"/>
      <c r="AW39" s="93"/>
      <c r="AX39" s="93"/>
      <c r="AY39" s="93"/>
      <c r="AZ39" s="93"/>
    </row>
    <row r="40" spans="1:52" ht="84" customHeight="1" thickBot="1" x14ac:dyDescent="0.35">
      <c r="A40" s="16"/>
      <c r="B40" s="42"/>
      <c r="C40" s="100"/>
      <c r="D40" s="460" t="s">
        <v>236</v>
      </c>
      <c r="E40" s="461"/>
      <c r="F40" s="462" t="s">
        <v>824</v>
      </c>
      <c r="G40" s="463"/>
      <c r="H40" s="320" t="s">
        <v>892</v>
      </c>
      <c r="I40" s="323" t="s">
        <v>274</v>
      </c>
      <c r="J40" s="43"/>
      <c r="K40" s="6"/>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3"/>
      <c r="AN40" s="93"/>
      <c r="AO40" s="93"/>
      <c r="AP40" s="93"/>
      <c r="AQ40" s="93"/>
      <c r="AR40" s="93"/>
      <c r="AS40" s="93"/>
      <c r="AT40" s="93"/>
      <c r="AU40" s="93"/>
      <c r="AV40" s="93"/>
      <c r="AW40" s="93"/>
      <c r="AX40" s="93"/>
      <c r="AY40" s="93"/>
      <c r="AZ40" s="93"/>
    </row>
    <row r="41" spans="1:52" ht="105" customHeight="1" thickBot="1" x14ac:dyDescent="0.35">
      <c r="A41" s="16"/>
      <c r="B41" s="42"/>
      <c r="C41" s="100"/>
      <c r="D41" s="456" t="s">
        <v>237</v>
      </c>
      <c r="E41" s="457"/>
      <c r="F41" s="458" t="s">
        <v>825</v>
      </c>
      <c r="G41" s="459"/>
      <c r="H41" s="320" t="s">
        <v>870</v>
      </c>
      <c r="I41" s="233" t="s">
        <v>274</v>
      </c>
      <c r="J41" s="43"/>
      <c r="K41" s="6"/>
      <c r="L41" s="93"/>
      <c r="M41" s="93"/>
      <c r="N41" s="93"/>
      <c r="O41" s="93"/>
      <c r="P41" s="93"/>
      <c r="Q41" s="93"/>
      <c r="R41" s="93"/>
      <c r="S41" s="93"/>
      <c r="T41" s="93"/>
      <c r="U41" s="93"/>
      <c r="V41" s="93"/>
      <c r="W41" s="93"/>
      <c r="X41" s="93"/>
      <c r="Y41" s="93"/>
      <c r="Z41" s="93"/>
      <c r="AA41" s="93"/>
      <c r="AB41" s="93"/>
      <c r="AC41" s="93"/>
      <c r="AD41" s="93"/>
      <c r="AE41" s="93"/>
      <c r="AF41" s="93"/>
      <c r="AG41" s="93"/>
      <c r="AH41" s="93"/>
      <c r="AI41" s="93"/>
      <c r="AJ41" s="93"/>
      <c r="AK41" s="93"/>
      <c r="AL41" s="93"/>
      <c r="AM41" s="93"/>
      <c r="AN41" s="93"/>
      <c r="AO41" s="93"/>
      <c r="AP41" s="93"/>
      <c r="AQ41" s="93"/>
      <c r="AR41" s="93"/>
      <c r="AS41" s="93"/>
      <c r="AT41" s="93"/>
      <c r="AU41" s="93"/>
      <c r="AV41" s="93"/>
      <c r="AW41" s="93"/>
      <c r="AX41" s="93"/>
      <c r="AY41" s="93"/>
      <c r="AZ41" s="93"/>
    </row>
    <row r="42" spans="1:52" ht="92.4" customHeight="1" thickBot="1" x14ac:dyDescent="0.35">
      <c r="A42" s="16"/>
      <c r="B42" s="42"/>
      <c r="C42" s="100"/>
      <c r="D42" s="452" t="s">
        <v>714</v>
      </c>
      <c r="E42" s="453"/>
      <c r="F42" s="464"/>
      <c r="G42" s="465"/>
      <c r="H42" s="285" t="s">
        <v>826</v>
      </c>
      <c r="I42" s="233" t="s">
        <v>706</v>
      </c>
      <c r="J42" s="43"/>
      <c r="K42" s="6"/>
      <c r="L42" s="93"/>
      <c r="M42" s="93"/>
      <c r="N42" s="93"/>
      <c r="O42" s="93"/>
      <c r="P42" s="93"/>
      <c r="Q42" s="93"/>
      <c r="R42" s="93"/>
      <c r="S42" s="93"/>
      <c r="T42" s="93"/>
      <c r="U42" s="93"/>
      <c r="V42" s="93"/>
      <c r="W42" s="93"/>
      <c r="X42" s="93"/>
      <c r="Y42" s="93"/>
      <c r="Z42" s="93"/>
      <c r="AA42" s="93"/>
      <c r="AB42" s="93"/>
      <c r="AC42" s="93"/>
      <c r="AD42" s="93"/>
      <c r="AE42" s="93"/>
      <c r="AF42" s="93"/>
      <c r="AG42" s="93"/>
      <c r="AH42" s="93"/>
      <c r="AI42" s="93"/>
      <c r="AJ42" s="93"/>
      <c r="AK42" s="93"/>
      <c r="AL42" s="93"/>
      <c r="AM42" s="93"/>
      <c r="AN42" s="93"/>
      <c r="AO42" s="93"/>
      <c r="AP42" s="93"/>
      <c r="AQ42" s="93"/>
      <c r="AR42" s="93"/>
      <c r="AS42" s="93"/>
      <c r="AT42" s="93"/>
      <c r="AU42" s="93"/>
      <c r="AV42" s="93"/>
      <c r="AW42" s="93"/>
      <c r="AX42" s="93"/>
      <c r="AY42" s="93"/>
      <c r="AZ42" s="93"/>
    </row>
    <row r="43" spans="1:52" ht="94.2" customHeight="1" thickBot="1" x14ac:dyDescent="0.35">
      <c r="A43" s="16"/>
      <c r="B43" s="42"/>
      <c r="C43" s="100"/>
      <c r="D43" s="452" t="s">
        <v>248</v>
      </c>
      <c r="E43" s="453"/>
      <c r="F43" s="454" t="s">
        <v>827</v>
      </c>
      <c r="G43" s="455"/>
      <c r="H43" s="285" t="s">
        <v>844</v>
      </c>
      <c r="I43" s="233" t="s">
        <v>274</v>
      </c>
      <c r="J43" s="43"/>
      <c r="K43" s="6"/>
      <c r="L43" s="93"/>
      <c r="M43" s="93"/>
      <c r="N43" s="93"/>
      <c r="O43" s="93"/>
      <c r="P43" s="93"/>
      <c r="Q43" s="93"/>
      <c r="R43" s="93"/>
      <c r="S43" s="93"/>
      <c r="T43" s="93"/>
      <c r="U43" s="93"/>
      <c r="V43" s="93"/>
      <c r="W43" s="93"/>
      <c r="X43" s="93"/>
      <c r="Y43" s="93"/>
      <c r="Z43" s="93"/>
      <c r="AA43" s="93"/>
      <c r="AB43" s="93"/>
      <c r="AC43" s="93"/>
      <c r="AD43" s="93"/>
      <c r="AE43" s="93"/>
      <c r="AF43" s="93"/>
      <c r="AG43" s="93"/>
      <c r="AH43" s="93"/>
      <c r="AI43" s="93"/>
      <c r="AJ43" s="93"/>
      <c r="AK43" s="93"/>
      <c r="AL43" s="93"/>
      <c r="AM43" s="93"/>
      <c r="AN43" s="93"/>
      <c r="AO43" s="93"/>
      <c r="AP43" s="93"/>
      <c r="AQ43" s="93"/>
      <c r="AR43" s="93"/>
      <c r="AS43" s="93"/>
      <c r="AT43" s="93"/>
      <c r="AU43" s="93"/>
      <c r="AV43" s="93"/>
      <c r="AW43" s="93"/>
      <c r="AX43" s="93"/>
      <c r="AY43" s="93"/>
      <c r="AZ43" s="93"/>
    </row>
    <row r="44" spans="1:52" ht="63.6" customHeight="1" thickBot="1" x14ac:dyDescent="0.35">
      <c r="A44" s="16"/>
      <c r="B44" s="42"/>
      <c r="C44" s="100"/>
      <c r="D44" s="452" t="s">
        <v>249</v>
      </c>
      <c r="E44" s="453"/>
      <c r="F44" s="454"/>
      <c r="G44" s="455"/>
      <c r="H44" s="285" t="s">
        <v>828</v>
      </c>
      <c r="I44" s="233" t="s">
        <v>706</v>
      </c>
      <c r="J44" s="43"/>
      <c r="K44" s="6"/>
      <c r="L44" s="335"/>
      <c r="M44" s="93"/>
      <c r="N44" s="93"/>
      <c r="O44" s="93"/>
      <c r="P44" s="93"/>
      <c r="Q44" s="93"/>
      <c r="R44" s="93"/>
      <c r="S44" s="93"/>
      <c r="T44" s="93"/>
      <c r="U44" s="93"/>
      <c r="V44" s="93"/>
      <c r="W44" s="93"/>
      <c r="X44" s="93"/>
      <c r="Y44" s="93"/>
      <c r="Z44" s="93"/>
      <c r="AA44" s="93"/>
      <c r="AB44" s="93"/>
      <c r="AC44" s="93"/>
      <c r="AD44" s="93"/>
      <c r="AE44" s="93"/>
      <c r="AF44" s="93"/>
      <c r="AG44" s="93"/>
      <c r="AH44" s="93"/>
      <c r="AI44" s="93"/>
      <c r="AJ44" s="93"/>
      <c r="AK44" s="93"/>
      <c r="AL44" s="93"/>
      <c r="AM44" s="93"/>
      <c r="AN44" s="93"/>
      <c r="AO44" s="93"/>
      <c r="AP44" s="93"/>
      <c r="AQ44" s="93"/>
      <c r="AR44" s="93"/>
      <c r="AS44" s="93"/>
      <c r="AT44" s="93"/>
      <c r="AU44" s="93"/>
      <c r="AV44" s="93"/>
      <c r="AW44" s="93"/>
      <c r="AX44" s="93"/>
      <c r="AY44" s="93"/>
      <c r="AZ44" s="93"/>
    </row>
    <row r="45" spans="1:52" ht="96.6" customHeight="1" thickBot="1" x14ac:dyDescent="0.35">
      <c r="A45" s="16"/>
      <c r="B45" s="42"/>
      <c r="C45" s="100"/>
      <c r="D45" s="456" t="s">
        <v>715</v>
      </c>
      <c r="E45" s="457"/>
      <c r="F45" s="458" t="s">
        <v>829</v>
      </c>
      <c r="G45" s="459"/>
      <c r="H45" s="285" t="s">
        <v>830</v>
      </c>
      <c r="I45" s="233" t="s">
        <v>28</v>
      </c>
      <c r="J45" s="43"/>
      <c r="K45" s="6"/>
      <c r="L45" s="346"/>
      <c r="M45" s="93"/>
      <c r="N45" s="93"/>
      <c r="O45" s="93"/>
      <c r="P45" s="93"/>
      <c r="Q45" s="93"/>
      <c r="R45" s="93"/>
      <c r="S45" s="93"/>
      <c r="T45" s="93"/>
      <c r="U45" s="93"/>
      <c r="V45" s="93"/>
      <c r="W45" s="93"/>
      <c r="X45" s="93"/>
      <c r="Y45" s="93"/>
      <c r="Z45" s="93"/>
      <c r="AA45" s="93"/>
      <c r="AB45" s="93"/>
      <c r="AC45" s="93"/>
      <c r="AD45" s="93"/>
      <c r="AE45" s="93"/>
      <c r="AF45" s="93"/>
      <c r="AG45" s="93"/>
      <c r="AH45" s="93"/>
      <c r="AI45" s="93"/>
      <c r="AJ45" s="93"/>
      <c r="AK45" s="93"/>
      <c r="AL45" s="93"/>
      <c r="AM45" s="93"/>
      <c r="AN45" s="93"/>
      <c r="AO45" s="93"/>
      <c r="AP45" s="93"/>
      <c r="AQ45" s="93"/>
      <c r="AR45" s="93"/>
      <c r="AS45" s="93"/>
      <c r="AT45" s="93"/>
      <c r="AU45" s="93"/>
      <c r="AV45" s="93"/>
      <c r="AW45" s="93"/>
      <c r="AX45" s="93"/>
      <c r="AY45" s="93"/>
      <c r="AZ45" s="93"/>
    </row>
    <row r="46" spans="1:52" ht="108.75" customHeight="1" thickBot="1" x14ac:dyDescent="0.35">
      <c r="A46" s="16"/>
      <c r="B46" s="42"/>
      <c r="C46" s="100"/>
      <c r="D46" s="452" t="s">
        <v>250</v>
      </c>
      <c r="E46" s="453"/>
      <c r="F46" s="450"/>
      <c r="G46" s="451"/>
      <c r="H46" s="286" t="s">
        <v>831</v>
      </c>
      <c r="I46" s="240" t="s">
        <v>706</v>
      </c>
      <c r="J46" s="43"/>
      <c r="K46" s="6"/>
      <c r="L46" s="93"/>
      <c r="M46" s="93"/>
      <c r="N46" s="93"/>
      <c r="O46" s="93"/>
      <c r="P46" s="93"/>
      <c r="Q46" s="93"/>
      <c r="R46" s="93"/>
      <c r="S46" s="93"/>
      <c r="T46" s="93"/>
      <c r="U46" s="93"/>
      <c r="V46" s="93"/>
      <c r="W46" s="93"/>
      <c r="X46" s="93"/>
      <c r="Y46" s="93"/>
      <c r="Z46" s="93"/>
      <c r="AA46" s="93"/>
      <c r="AB46" s="93"/>
      <c r="AC46" s="93"/>
      <c r="AD46" s="93"/>
      <c r="AE46" s="93"/>
      <c r="AF46" s="93"/>
      <c r="AG46" s="93"/>
      <c r="AH46" s="93"/>
      <c r="AI46" s="93"/>
      <c r="AJ46" s="93"/>
      <c r="AK46" s="93"/>
      <c r="AL46" s="93"/>
      <c r="AM46" s="93"/>
      <c r="AN46" s="93"/>
      <c r="AO46" s="93"/>
      <c r="AP46" s="93"/>
      <c r="AQ46" s="93"/>
      <c r="AR46" s="93"/>
      <c r="AS46" s="93"/>
      <c r="AT46" s="93"/>
      <c r="AU46" s="93"/>
      <c r="AV46" s="93"/>
      <c r="AW46" s="93"/>
      <c r="AX46" s="93"/>
      <c r="AY46" s="93"/>
      <c r="AZ46" s="93"/>
    </row>
    <row r="47" spans="1:52" ht="55.2" customHeight="1" thickBot="1" x14ac:dyDescent="0.35">
      <c r="A47" s="16"/>
      <c r="B47" s="42"/>
      <c r="C47" s="100"/>
      <c r="D47" s="452" t="s">
        <v>716</v>
      </c>
      <c r="E47" s="453"/>
      <c r="F47" s="450"/>
      <c r="G47" s="451"/>
      <c r="H47" s="286" t="s">
        <v>831</v>
      </c>
      <c r="I47" s="240" t="s">
        <v>706</v>
      </c>
      <c r="J47" s="43"/>
      <c r="K47" s="6"/>
      <c r="L47" s="93"/>
      <c r="M47" s="93"/>
      <c r="N47" s="93"/>
      <c r="O47" s="93"/>
      <c r="P47" s="93"/>
      <c r="Q47" s="93"/>
      <c r="R47" s="93"/>
      <c r="S47" s="93"/>
      <c r="T47" s="93"/>
      <c r="U47" s="93"/>
      <c r="V47" s="93"/>
      <c r="W47" s="93"/>
      <c r="X47" s="93"/>
      <c r="Y47" s="93"/>
      <c r="Z47" s="93"/>
      <c r="AA47" s="93"/>
      <c r="AB47" s="93"/>
      <c r="AC47" s="93"/>
      <c r="AD47" s="93"/>
      <c r="AE47" s="93"/>
      <c r="AF47" s="93"/>
      <c r="AG47" s="93"/>
      <c r="AH47" s="93"/>
      <c r="AI47" s="93"/>
      <c r="AJ47" s="93"/>
      <c r="AK47" s="93"/>
      <c r="AL47" s="93"/>
      <c r="AM47" s="93"/>
      <c r="AN47" s="93"/>
      <c r="AO47" s="93"/>
      <c r="AP47" s="93"/>
      <c r="AQ47" s="93"/>
      <c r="AR47" s="93"/>
      <c r="AS47" s="93"/>
      <c r="AT47" s="93"/>
      <c r="AU47" s="93"/>
      <c r="AV47" s="93"/>
      <c r="AW47" s="93"/>
      <c r="AX47" s="93"/>
      <c r="AY47" s="93"/>
      <c r="AZ47" s="93"/>
    </row>
    <row r="48" spans="1:52" ht="44.25" customHeight="1" thickBot="1" x14ac:dyDescent="0.35">
      <c r="A48" s="16"/>
      <c r="B48" s="42"/>
      <c r="C48" s="100"/>
      <c r="D48" s="452" t="s">
        <v>251</v>
      </c>
      <c r="E48" s="453"/>
      <c r="F48" s="450"/>
      <c r="G48" s="451"/>
      <c r="H48" s="286" t="s">
        <v>831</v>
      </c>
      <c r="I48" s="240" t="s">
        <v>706</v>
      </c>
      <c r="J48" s="43"/>
      <c r="K48" s="6"/>
      <c r="L48" s="93"/>
      <c r="M48" s="93"/>
      <c r="N48" s="93"/>
      <c r="O48" s="93"/>
      <c r="P48" s="93"/>
      <c r="Q48" s="93"/>
      <c r="R48" s="93"/>
      <c r="S48" s="93"/>
      <c r="T48" s="93"/>
      <c r="U48" s="93"/>
      <c r="V48" s="93"/>
      <c r="W48" s="93"/>
      <c r="X48" s="93"/>
      <c r="Y48" s="93"/>
      <c r="Z48" s="93"/>
      <c r="AA48" s="93"/>
      <c r="AB48" s="93"/>
      <c r="AC48" s="93"/>
      <c r="AD48" s="93"/>
      <c r="AE48" s="93"/>
      <c r="AF48" s="93"/>
      <c r="AG48" s="93"/>
      <c r="AH48" s="93"/>
      <c r="AI48" s="93"/>
      <c r="AJ48" s="93"/>
      <c r="AK48" s="93"/>
      <c r="AL48" s="93"/>
      <c r="AM48" s="93"/>
      <c r="AN48" s="93"/>
      <c r="AO48" s="93"/>
      <c r="AP48" s="93"/>
      <c r="AQ48" s="93"/>
      <c r="AR48" s="93"/>
      <c r="AS48" s="93"/>
      <c r="AT48" s="93"/>
      <c r="AU48" s="93"/>
      <c r="AV48" s="93"/>
      <c r="AW48" s="93"/>
      <c r="AX48" s="93"/>
      <c r="AY48" s="93"/>
      <c r="AZ48" s="93"/>
    </row>
    <row r="49" spans="1:52" ht="61.2" customHeight="1" thickBot="1" x14ac:dyDescent="0.35">
      <c r="A49" s="16"/>
      <c r="B49" s="42"/>
      <c r="C49" s="100"/>
      <c r="D49" s="452" t="s">
        <v>717</v>
      </c>
      <c r="E49" s="453"/>
      <c r="F49" s="450"/>
      <c r="G49" s="451"/>
      <c r="H49" s="286" t="s">
        <v>832</v>
      </c>
      <c r="I49" s="240" t="s">
        <v>706</v>
      </c>
      <c r="J49" s="43"/>
      <c r="K49" s="6"/>
      <c r="L49" s="93"/>
      <c r="M49" s="93"/>
      <c r="N49" s="93"/>
      <c r="O49" s="93"/>
      <c r="P49" s="93"/>
      <c r="Q49" s="93"/>
      <c r="R49" s="93"/>
      <c r="S49" s="93"/>
      <c r="T49" s="93"/>
      <c r="U49" s="93"/>
      <c r="V49" s="93"/>
      <c r="W49" s="93"/>
      <c r="X49" s="93"/>
      <c r="Y49" s="93"/>
      <c r="Z49" s="93"/>
      <c r="AA49" s="93"/>
      <c r="AB49" s="93"/>
      <c r="AC49" s="93"/>
      <c r="AD49" s="93"/>
      <c r="AE49" s="93"/>
      <c r="AF49" s="93"/>
      <c r="AG49" s="93"/>
      <c r="AH49" s="93"/>
      <c r="AI49" s="93"/>
      <c r="AJ49" s="93"/>
      <c r="AK49" s="93"/>
      <c r="AL49" s="93"/>
      <c r="AM49" s="93"/>
      <c r="AN49" s="93"/>
      <c r="AO49" s="93"/>
      <c r="AP49" s="93"/>
      <c r="AQ49" s="93"/>
      <c r="AR49" s="93"/>
      <c r="AS49" s="93"/>
      <c r="AT49" s="93"/>
      <c r="AU49" s="93"/>
      <c r="AV49" s="93"/>
      <c r="AW49" s="93"/>
      <c r="AX49" s="93"/>
      <c r="AY49" s="93"/>
      <c r="AZ49" s="93"/>
    </row>
    <row r="50" spans="1:52" ht="41.4" customHeight="1" thickBot="1" x14ac:dyDescent="0.35">
      <c r="A50" s="16"/>
      <c r="B50" s="42"/>
      <c r="C50" s="100"/>
      <c r="D50" s="452" t="s">
        <v>718</v>
      </c>
      <c r="E50" s="453"/>
      <c r="F50" s="450"/>
      <c r="G50" s="451"/>
      <c r="H50" s="286" t="s">
        <v>833</v>
      </c>
      <c r="I50" s="240" t="s">
        <v>706</v>
      </c>
      <c r="J50" s="43"/>
      <c r="K50" s="6"/>
      <c r="L50" s="93"/>
      <c r="M50" s="93"/>
      <c r="N50" s="93"/>
      <c r="O50" s="93"/>
      <c r="P50" s="93"/>
      <c r="Q50" s="93"/>
      <c r="R50" s="93"/>
      <c r="S50" s="93"/>
      <c r="T50" s="93"/>
      <c r="U50" s="93"/>
      <c r="V50" s="93"/>
      <c r="W50" s="93"/>
      <c r="X50" s="93"/>
      <c r="Y50" s="93"/>
      <c r="Z50" s="93"/>
      <c r="AA50" s="93"/>
      <c r="AB50" s="93"/>
      <c r="AC50" s="93"/>
      <c r="AD50" s="93"/>
      <c r="AE50" s="93"/>
      <c r="AF50" s="93"/>
      <c r="AG50" s="93"/>
      <c r="AH50" s="93"/>
      <c r="AI50" s="93"/>
      <c r="AJ50" s="93"/>
      <c r="AK50" s="93"/>
      <c r="AL50" s="93"/>
      <c r="AM50" s="93"/>
      <c r="AN50" s="93"/>
      <c r="AO50" s="93"/>
      <c r="AP50" s="93"/>
      <c r="AQ50" s="93"/>
      <c r="AR50" s="93"/>
      <c r="AS50" s="93"/>
      <c r="AT50" s="93"/>
      <c r="AU50" s="93"/>
      <c r="AV50" s="93"/>
      <c r="AW50" s="93"/>
      <c r="AX50" s="93"/>
      <c r="AY50" s="93"/>
      <c r="AZ50" s="93"/>
    </row>
    <row r="51" spans="1:52" ht="41.4" customHeight="1" thickBot="1" x14ac:dyDescent="0.35">
      <c r="A51" s="16"/>
      <c r="B51" s="42"/>
      <c r="C51" s="100"/>
      <c r="D51" s="452" t="s">
        <v>253</v>
      </c>
      <c r="E51" s="453"/>
      <c r="F51" s="450"/>
      <c r="G51" s="451"/>
      <c r="H51" s="286" t="s">
        <v>834</v>
      </c>
      <c r="I51" s="240" t="s">
        <v>706</v>
      </c>
      <c r="J51" s="43"/>
      <c r="K51" s="6"/>
      <c r="L51" s="93"/>
      <c r="M51" s="93"/>
      <c r="N51" s="93"/>
      <c r="O51" s="93"/>
      <c r="P51" s="93"/>
      <c r="Q51" s="93"/>
      <c r="R51" s="93"/>
      <c r="S51" s="93"/>
      <c r="T51" s="93"/>
      <c r="U51" s="93"/>
      <c r="V51" s="93"/>
      <c r="W51" s="93"/>
      <c r="X51" s="93"/>
      <c r="Y51" s="93"/>
      <c r="Z51" s="93"/>
      <c r="AA51" s="93"/>
      <c r="AB51" s="93"/>
      <c r="AC51" s="93"/>
      <c r="AD51" s="93"/>
      <c r="AE51" s="93"/>
      <c r="AF51" s="93"/>
      <c r="AG51" s="93"/>
      <c r="AH51" s="93"/>
      <c r="AI51" s="93"/>
      <c r="AJ51" s="93"/>
      <c r="AK51" s="93"/>
      <c r="AL51" s="93"/>
      <c r="AM51" s="93"/>
      <c r="AN51" s="93"/>
      <c r="AO51" s="93"/>
      <c r="AP51" s="93"/>
      <c r="AQ51" s="93"/>
      <c r="AR51" s="93"/>
      <c r="AS51" s="93"/>
      <c r="AT51" s="93"/>
      <c r="AU51" s="93"/>
      <c r="AV51" s="93"/>
      <c r="AW51" s="93"/>
      <c r="AX51" s="93"/>
      <c r="AY51" s="93"/>
      <c r="AZ51" s="93"/>
    </row>
    <row r="52" spans="1:52" ht="92.4" customHeight="1" thickBot="1" x14ac:dyDescent="0.35">
      <c r="A52" s="16"/>
      <c r="B52" s="42"/>
      <c r="C52" s="100"/>
      <c r="D52" s="452" t="s">
        <v>719</v>
      </c>
      <c r="E52" s="453"/>
      <c r="F52" s="450"/>
      <c r="G52" s="451"/>
      <c r="H52" s="286" t="s">
        <v>834</v>
      </c>
      <c r="I52" s="240" t="s">
        <v>706</v>
      </c>
      <c r="J52" s="43"/>
      <c r="K52" s="6"/>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3"/>
      <c r="AP52" s="93"/>
      <c r="AQ52" s="93"/>
      <c r="AR52" s="93"/>
      <c r="AS52" s="93"/>
      <c r="AT52" s="93"/>
      <c r="AU52" s="93"/>
      <c r="AV52" s="93"/>
      <c r="AW52" s="93"/>
      <c r="AX52" s="93"/>
      <c r="AY52" s="93"/>
      <c r="AZ52" s="93"/>
    </row>
    <row r="53" spans="1:52" ht="43.2" customHeight="1" thickBot="1" x14ac:dyDescent="0.35">
      <c r="A53" s="16"/>
      <c r="B53" s="42"/>
      <c r="C53" s="100"/>
      <c r="D53" s="452" t="s">
        <v>720</v>
      </c>
      <c r="E53" s="453"/>
      <c r="F53" s="450"/>
      <c r="G53" s="451"/>
      <c r="H53" s="286" t="s">
        <v>833</v>
      </c>
      <c r="I53" s="240" t="s">
        <v>706</v>
      </c>
      <c r="J53" s="43"/>
      <c r="K53" s="6"/>
      <c r="L53" s="93"/>
      <c r="M53" s="93"/>
      <c r="N53" s="93"/>
      <c r="O53" s="93"/>
      <c r="P53" s="93"/>
      <c r="Q53" s="93"/>
      <c r="R53" s="93"/>
      <c r="S53" s="93"/>
      <c r="T53" s="93"/>
      <c r="U53" s="93"/>
      <c r="V53" s="93"/>
      <c r="W53" s="93"/>
      <c r="X53" s="93"/>
      <c r="Y53" s="93"/>
      <c r="Z53" s="93"/>
      <c r="AA53" s="93"/>
      <c r="AB53" s="93"/>
      <c r="AC53" s="93"/>
      <c r="AD53" s="93"/>
      <c r="AE53" s="93"/>
      <c r="AF53" s="93"/>
      <c r="AG53" s="93"/>
      <c r="AH53" s="93"/>
      <c r="AI53" s="93"/>
      <c r="AJ53" s="93"/>
      <c r="AK53" s="93"/>
      <c r="AL53" s="93"/>
      <c r="AM53" s="93"/>
      <c r="AN53" s="93"/>
      <c r="AO53" s="93"/>
      <c r="AP53" s="93"/>
      <c r="AQ53" s="93"/>
      <c r="AR53" s="93"/>
      <c r="AS53" s="93"/>
      <c r="AT53" s="93"/>
      <c r="AU53" s="93"/>
      <c r="AV53" s="93"/>
      <c r="AW53" s="93"/>
      <c r="AX53" s="93"/>
      <c r="AY53" s="93"/>
      <c r="AZ53" s="93"/>
    </row>
    <row r="54" spans="1:52" ht="95.25" customHeight="1" thickBot="1" x14ac:dyDescent="0.35">
      <c r="A54" s="16"/>
      <c r="B54" s="42"/>
      <c r="C54" s="100"/>
      <c r="D54" s="452" t="s">
        <v>721</v>
      </c>
      <c r="E54" s="453"/>
      <c r="F54" s="450"/>
      <c r="G54" s="451"/>
      <c r="H54" s="286" t="s">
        <v>833</v>
      </c>
      <c r="I54" s="240" t="s">
        <v>706</v>
      </c>
      <c r="J54" s="43"/>
      <c r="K54" s="6"/>
      <c r="L54" s="93"/>
      <c r="M54" s="93"/>
      <c r="N54" s="93"/>
      <c r="O54" s="93"/>
      <c r="P54" s="93"/>
      <c r="Q54" s="93"/>
      <c r="R54" s="93"/>
      <c r="S54" s="93"/>
      <c r="T54" s="93"/>
      <c r="U54" s="93"/>
      <c r="V54" s="93"/>
      <c r="W54" s="93"/>
      <c r="X54" s="93"/>
      <c r="Y54" s="93"/>
      <c r="Z54" s="93"/>
      <c r="AA54" s="93"/>
      <c r="AB54" s="93"/>
      <c r="AC54" s="93"/>
      <c r="AD54" s="93"/>
      <c r="AE54" s="93"/>
      <c r="AF54" s="93"/>
      <c r="AG54" s="93"/>
      <c r="AH54" s="93"/>
      <c r="AI54" s="93"/>
      <c r="AJ54" s="93"/>
      <c r="AK54" s="93"/>
      <c r="AL54" s="93"/>
      <c r="AM54" s="93"/>
      <c r="AN54" s="93"/>
      <c r="AO54" s="93"/>
      <c r="AP54" s="93"/>
      <c r="AQ54" s="93"/>
      <c r="AR54" s="93"/>
      <c r="AS54" s="93"/>
      <c r="AT54" s="93"/>
      <c r="AU54" s="93"/>
      <c r="AV54" s="93"/>
      <c r="AW54" s="93"/>
      <c r="AX54" s="93"/>
      <c r="AY54" s="93"/>
      <c r="AZ54" s="93"/>
    </row>
    <row r="55" spans="1:52" ht="18.75" customHeight="1" thickBot="1" x14ac:dyDescent="0.35">
      <c r="A55" s="16"/>
      <c r="B55" s="42"/>
      <c r="C55" s="39"/>
      <c r="D55" s="39"/>
      <c r="E55" s="39"/>
      <c r="F55" s="39"/>
      <c r="G55" s="39"/>
      <c r="H55" s="107" t="s">
        <v>275</v>
      </c>
      <c r="I55" s="234" t="s">
        <v>28</v>
      </c>
      <c r="J55" s="43"/>
      <c r="L55" s="93"/>
      <c r="M55" s="93"/>
      <c r="N55" s="93"/>
      <c r="O55" s="93"/>
      <c r="P55" s="93"/>
      <c r="Q55" s="93"/>
      <c r="R55" s="93"/>
      <c r="S55" s="93"/>
      <c r="T55" s="93"/>
      <c r="U55" s="93"/>
      <c r="V55" s="93"/>
      <c r="W55" s="93"/>
      <c r="X55" s="93"/>
      <c r="Y55" s="93"/>
      <c r="Z55" s="93"/>
      <c r="AA55" s="93"/>
      <c r="AB55" s="93"/>
      <c r="AC55" s="93"/>
      <c r="AD55" s="93"/>
      <c r="AE55" s="93"/>
      <c r="AF55" s="93"/>
      <c r="AG55" s="93"/>
      <c r="AH55" s="93"/>
      <c r="AI55" s="93"/>
      <c r="AJ55" s="93"/>
      <c r="AK55" s="93"/>
      <c r="AL55" s="93"/>
      <c r="AM55" s="93"/>
      <c r="AN55" s="93"/>
      <c r="AO55" s="93"/>
      <c r="AP55" s="93"/>
      <c r="AQ55" s="93"/>
      <c r="AR55" s="93"/>
      <c r="AS55" s="93"/>
      <c r="AT55" s="93"/>
      <c r="AU55" s="93"/>
      <c r="AV55" s="93"/>
      <c r="AW55" s="93"/>
      <c r="AX55" s="93"/>
      <c r="AY55" s="93"/>
      <c r="AZ55" s="93"/>
    </row>
    <row r="56" spans="1:52" ht="15" thickBot="1" x14ac:dyDescent="0.35">
      <c r="A56" s="16"/>
      <c r="B56" s="42"/>
      <c r="C56" s="39"/>
      <c r="D56" s="141" t="s">
        <v>276</v>
      </c>
      <c r="E56" s="143"/>
      <c r="F56" s="39"/>
      <c r="G56" s="39"/>
      <c r="H56" s="108"/>
      <c r="I56" s="39"/>
      <c r="J56" s="43"/>
      <c r="L56" s="93"/>
      <c r="M56" s="93"/>
      <c r="N56" s="93"/>
      <c r="O56" s="93"/>
      <c r="P56" s="93"/>
      <c r="Q56" s="93"/>
      <c r="R56" s="93"/>
      <c r="S56" s="93"/>
      <c r="T56" s="93"/>
      <c r="U56" s="93"/>
      <c r="V56" s="93"/>
      <c r="W56" s="93"/>
      <c r="X56" s="93"/>
      <c r="Y56" s="93"/>
      <c r="Z56" s="93"/>
      <c r="AA56" s="93"/>
      <c r="AB56" s="93"/>
      <c r="AC56" s="93"/>
      <c r="AD56" s="93"/>
      <c r="AE56" s="93"/>
      <c r="AF56" s="93"/>
      <c r="AG56" s="93"/>
      <c r="AH56" s="93"/>
      <c r="AI56" s="93"/>
      <c r="AJ56" s="93"/>
      <c r="AK56" s="93"/>
      <c r="AL56" s="93"/>
      <c r="AM56" s="93"/>
      <c r="AN56" s="93"/>
      <c r="AO56" s="93"/>
      <c r="AP56" s="93"/>
      <c r="AQ56" s="93"/>
      <c r="AR56" s="93"/>
      <c r="AS56" s="93"/>
      <c r="AT56" s="93"/>
      <c r="AU56" s="93"/>
      <c r="AV56" s="93"/>
      <c r="AW56" s="93"/>
      <c r="AX56" s="93"/>
      <c r="AY56" s="93"/>
      <c r="AZ56" s="93"/>
    </row>
    <row r="57" spans="1:52" ht="15" thickBot="1" x14ac:dyDescent="0.35">
      <c r="A57" s="16"/>
      <c r="B57" s="42"/>
      <c r="C57" s="39"/>
      <c r="D57" s="80" t="s">
        <v>80</v>
      </c>
      <c r="E57" s="512" t="s">
        <v>281</v>
      </c>
      <c r="F57" s="513"/>
      <c r="G57" s="513"/>
      <c r="H57" s="514"/>
      <c r="I57" s="39"/>
      <c r="J57" s="43"/>
      <c r="L57" s="93"/>
      <c r="M57" s="93"/>
      <c r="N57" s="93"/>
      <c r="O57" s="93"/>
      <c r="P57" s="93"/>
      <c r="Q57" s="93"/>
      <c r="R57" s="93"/>
      <c r="S57" s="93"/>
      <c r="T57" s="93"/>
      <c r="U57" s="93"/>
      <c r="V57" s="93"/>
      <c r="W57" s="93"/>
      <c r="X57" s="93"/>
      <c r="Y57" s="93"/>
      <c r="Z57" s="93"/>
      <c r="AA57" s="93"/>
      <c r="AB57" s="93"/>
      <c r="AC57" s="93"/>
      <c r="AD57" s="93"/>
      <c r="AE57" s="93"/>
      <c r="AF57" s="93"/>
      <c r="AG57" s="93"/>
      <c r="AH57" s="93"/>
      <c r="AI57" s="93"/>
      <c r="AJ57" s="93"/>
      <c r="AK57" s="93"/>
      <c r="AL57" s="93"/>
      <c r="AM57" s="93"/>
      <c r="AN57" s="93"/>
      <c r="AO57" s="93"/>
      <c r="AP57" s="93"/>
      <c r="AQ57" s="93"/>
      <c r="AR57" s="93"/>
      <c r="AS57" s="93"/>
      <c r="AT57" s="93"/>
      <c r="AU57" s="93"/>
      <c r="AV57" s="93"/>
      <c r="AW57" s="93"/>
      <c r="AX57" s="93"/>
      <c r="AY57" s="93"/>
      <c r="AZ57" s="93"/>
    </row>
    <row r="58" spans="1:52" ht="15" thickBot="1" x14ac:dyDescent="0.35">
      <c r="A58" s="16"/>
      <c r="B58" s="42"/>
      <c r="C58" s="39"/>
      <c r="D58" s="80" t="s">
        <v>82</v>
      </c>
      <c r="E58" s="497" t="s">
        <v>282</v>
      </c>
      <c r="F58" s="473"/>
      <c r="G58" s="473"/>
      <c r="H58" s="474"/>
      <c r="I58" s="39"/>
      <c r="J58" s="43"/>
      <c r="L58" s="93"/>
      <c r="M58" s="93"/>
      <c r="N58" s="93"/>
      <c r="O58" s="93"/>
      <c r="P58" s="93"/>
      <c r="Q58" s="93"/>
      <c r="R58" s="93"/>
      <c r="S58" s="93"/>
      <c r="T58" s="93"/>
      <c r="U58" s="93"/>
      <c r="V58" s="93"/>
      <c r="W58" s="93"/>
      <c r="X58" s="93"/>
      <c r="Y58" s="93"/>
      <c r="Z58" s="93"/>
      <c r="AA58" s="93"/>
      <c r="AB58" s="93"/>
      <c r="AC58" s="93"/>
      <c r="AD58" s="93"/>
      <c r="AE58" s="93"/>
      <c r="AF58" s="93"/>
      <c r="AG58" s="93"/>
      <c r="AH58" s="93"/>
      <c r="AI58" s="93"/>
      <c r="AJ58" s="93"/>
      <c r="AK58" s="93"/>
      <c r="AL58" s="93"/>
      <c r="AM58" s="93"/>
      <c r="AN58" s="93"/>
      <c r="AO58" s="93"/>
      <c r="AP58" s="93"/>
      <c r="AQ58" s="93"/>
      <c r="AR58" s="93"/>
      <c r="AS58" s="93"/>
      <c r="AT58" s="93"/>
      <c r="AU58" s="93"/>
      <c r="AV58" s="93"/>
      <c r="AW58" s="93"/>
      <c r="AX58" s="93"/>
      <c r="AY58" s="93"/>
      <c r="AZ58" s="93"/>
    </row>
    <row r="59" spans="1:52" x14ac:dyDescent="0.3">
      <c r="A59" s="16"/>
      <c r="B59" s="42"/>
      <c r="C59" s="39"/>
      <c r="D59" s="39"/>
      <c r="E59" s="39"/>
      <c r="F59" s="39"/>
      <c r="G59" s="39"/>
      <c r="H59" s="108"/>
      <c r="I59" s="39"/>
      <c r="J59" s="43"/>
      <c r="L59" s="93"/>
      <c r="M59" s="93"/>
      <c r="N59" s="93"/>
      <c r="O59" s="93"/>
      <c r="P59" s="93"/>
      <c r="Q59" s="93"/>
      <c r="R59" s="93"/>
      <c r="S59" s="93"/>
      <c r="T59" s="93"/>
      <c r="U59" s="93"/>
      <c r="V59" s="93"/>
      <c r="W59" s="93"/>
      <c r="X59" s="93"/>
      <c r="Y59" s="93"/>
      <c r="Z59" s="93"/>
      <c r="AA59" s="93"/>
      <c r="AB59" s="93"/>
      <c r="AC59" s="93"/>
      <c r="AD59" s="93"/>
      <c r="AE59" s="93"/>
      <c r="AF59" s="93"/>
      <c r="AG59" s="93"/>
      <c r="AH59" s="93"/>
      <c r="AI59" s="93"/>
      <c r="AJ59" s="93"/>
      <c r="AK59" s="93"/>
      <c r="AL59" s="93"/>
      <c r="AM59" s="93"/>
      <c r="AN59" s="93"/>
      <c r="AO59" s="93"/>
      <c r="AP59" s="93"/>
      <c r="AQ59" s="93"/>
      <c r="AR59" s="93"/>
      <c r="AS59" s="93"/>
      <c r="AT59" s="93"/>
      <c r="AU59" s="93"/>
      <c r="AV59" s="93"/>
      <c r="AW59" s="93"/>
      <c r="AX59" s="93"/>
      <c r="AY59" s="93"/>
      <c r="AZ59" s="93"/>
    </row>
    <row r="60" spans="1:52" ht="15" thickBot="1" x14ac:dyDescent="0.35">
      <c r="A60" s="16"/>
      <c r="B60" s="42"/>
      <c r="C60" s="45"/>
      <c r="D60" s="467" t="s">
        <v>269</v>
      </c>
      <c r="E60" s="467"/>
      <c r="F60" s="467" t="s">
        <v>270</v>
      </c>
      <c r="G60" s="467"/>
      <c r="H60" s="101" t="s">
        <v>271</v>
      </c>
      <c r="I60" s="324" t="s">
        <v>272</v>
      </c>
      <c r="J60" s="43"/>
      <c r="L60" s="93"/>
      <c r="M60" s="93"/>
      <c r="N60" s="93"/>
      <c r="O60" s="93"/>
      <c r="P60" s="93"/>
      <c r="Q60" s="93"/>
      <c r="R60" s="93"/>
      <c r="S60" s="93"/>
      <c r="T60" s="93"/>
      <c r="U60" s="93"/>
      <c r="V60" s="93"/>
      <c r="W60" s="93"/>
      <c r="X60" s="93"/>
      <c r="Y60" s="93"/>
      <c r="Z60" s="93"/>
      <c r="AA60" s="93"/>
      <c r="AB60" s="93"/>
      <c r="AC60" s="93"/>
      <c r="AD60" s="93"/>
      <c r="AE60" s="93"/>
      <c r="AF60" s="93"/>
      <c r="AG60" s="93"/>
      <c r="AH60" s="93"/>
      <c r="AI60" s="93"/>
      <c r="AJ60" s="93"/>
      <c r="AK60" s="93"/>
      <c r="AL60" s="93"/>
      <c r="AM60" s="93"/>
      <c r="AN60" s="93"/>
      <c r="AO60" s="93"/>
      <c r="AP60" s="93"/>
      <c r="AQ60" s="93"/>
      <c r="AR60" s="93"/>
      <c r="AS60" s="93"/>
      <c r="AT60" s="93"/>
      <c r="AU60" s="93"/>
      <c r="AV60" s="93"/>
      <c r="AW60" s="93"/>
      <c r="AX60" s="93"/>
      <c r="AY60" s="93"/>
      <c r="AZ60" s="93"/>
    </row>
    <row r="61" spans="1:52" ht="96.75" customHeight="1" thickBot="1" x14ac:dyDescent="0.35">
      <c r="A61" s="16"/>
      <c r="B61" s="42"/>
      <c r="C61" s="100" t="s">
        <v>924</v>
      </c>
      <c r="D61" s="498" t="s">
        <v>713</v>
      </c>
      <c r="E61" s="499"/>
      <c r="F61" s="500" t="s">
        <v>822</v>
      </c>
      <c r="G61" s="501"/>
      <c r="H61" s="379" t="s">
        <v>920</v>
      </c>
      <c r="I61" s="323" t="s">
        <v>28</v>
      </c>
      <c r="J61" s="43"/>
      <c r="L61" s="93"/>
      <c r="M61" s="93"/>
      <c r="N61" s="93"/>
      <c r="O61" s="93"/>
      <c r="P61" s="93"/>
      <c r="Q61" s="93"/>
      <c r="R61" s="93"/>
      <c r="S61" s="93"/>
      <c r="T61" s="93"/>
      <c r="U61" s="93"/>
      <c r="V61" s="93"/>
      <c r="W61" s="93"/>
      <c r="X61" s="93"/>
      <c r="Y61" s="93"/>
      <c r="Z61" s="93"/>
      <c r="AA61" s="93"/>
      <c r="AB61" s="93"/>
      <c r="AC61" s="93"/>
      <c r="AD61" s="93"/>
      <c r="AE61" s="93"/>
      <c r="AF61" s="93"/>
      <c r="AG61" s="93"/>
      <c r="AH61" s="93"/>
      <c r="AI61" s="93"/>
      <c r="AJ61" s="93"/>
      <c r="AK61" s="93"/>
      <c r="AL61" s="93"/>
      <c r="AM61" s="93"/>
      <c r="AN61" s="93"/>
      <c r="AO61" s="93"/>
      <c r="AP61" s="93"/>
      <c r="AQ61" s="93"/>
      <c r="AR61" s="93"/>
      <c r="AS61" s="93"/>
      <c r="AT61" s="93"/>
      <c r="AU61" s="93"/>
      <c r="AV61" s="93"/>
      <c r="AW61" s="93"/>
      <c r="AX61" s="93"/>
      <c r="AY61" s="93"/>
      <c r="AZ61" s="93"/>
    </row>
    <row r="62" spans="1:52" ht="106.5" customHeight="1" thickBot="1" x14ac:dyDescent="0.35">
      <c r="A62" s="16"/>
      <c r="B62" s="42"/>
      <c r="C62" s="100"/>
      <c r="D62" s="498" t="s">
        <v>246</v>
      </c>
      <c r="E62" s="499"/>
      <c r="F62" s="500" t="s">
        <v>823</v>
      </c>
      <c r="G62" s="501"/>
      <c r="H62" s="379" t="s">
        <v>921</v>
      </c>
      <c r="I62" s="323" t="s">
        <v>28</v>
      </c>
      <c r="J62" s="43"/>
      <c r="L62" s="93"/>
      <c r="M62" s="93"/>
      <c r="N62" s="93"/>
      <c r="O62" s="93"/>
      <c r="P62" s="93"/>
      <c r="Q62" s="93"/>
      <c r="R62" s="93"/>
      <c r="S62" s="93"/>
      <c r="T62" s="93"/>
      <c r="U62" s="93"/>
      <c r="V62" s="93"/>
      <c r="W62" s="93"/>
      <c r="X62" s="93"/>
      <c r="Y62" s="93"/>
      <c r="Z62" s="93"/>
      <c r="AA62" s="93"/>
      <c r="AB62" s="93"/>
      <c r="AC62" s="93"/>
      <c r="AD62" s="93"/>
      <c r="AE62" s="93"/>
      <c r="AF62" s="93"/>
      <c r="AG62" s="93"/>
      <c r="AH62" s="93"/>
      <c r="AI62" s="93"/>
      <c r="AJ62" s="93"/>
      <c r="AK62" s="93"/>
      <c r="AL62" s="93"/>
      <c r="AM62" s="93"/>
      <c r="AN62" s="93"/>
      <c r="AO62" s="93"/>
      <c r="AP62" s="93"/>
      <c r="AQ62" s="93"/>
      <c r="AR62" s="93"/>
      <c r="AS62" s="93"/>
      <c r="AT62" s="93"/>
      <c r="AU62" s="93"/>
      <c r="AV62" s="93"/>
      <c r="AW62" s="93"/>
      <c r="AX62" s="93"/>
      <c r="AY62" s="93"/>
      <c r="AZ62" s="93"/>
    </row>
    <row r="63" spans="1:52" ht="104.25" customHeight="1" thickBot="1" x14ac:dyDescent="0.35">
      <c r="A63" s="16"/>
      <c r="B63" s="42"/>
      <c r="C63" s="100"/>
      <c r="D63" s="498" t="s">
        <v>236</v>
      </c>
      <c r="E63" s="499"/>
      <c r="F63" s="502" t="s">
        <v>824</v>
      </c>
      <c r="G63" s="503"/>
      <c r="H63" s="379" t="s">
        <v>922</v>
      </c>
      <c r="I63" s="323" t="s">
        <v>28</v>
      </c>
      <c r="J63" s="43"/>
      <c r="L63" s="93"/>
      <c r="M63" s="93"/>
      <c r="N63" s="93"/>
      <c r="O63" s="93"/>
      <c r="P63" s="93"/>
      <c r="Q63" s="93"/>
      <c r="R63" s="93"/>
      <c r="S63" s="93"/>
      <c r="T63" s="93"/>
      <c r="U63" s="93"/>
      <c r="V63" s="93"/>
      <c r="W63" s="93"/>
      <c r="X63" s="93"/>
      <c r="Y63" s="93"/>
      <c r="Z63" s="93"/>
      <c r="AA63" s="93"/>
      <c r="AB63" s="93"/>
      <c r="AC63" s="93"/>
      <c r="AD63" s="93"/>
      <c r="AE63" s="93"/>
      <c r="AF63" s="93"/>
      <c r="AG63" s="93"/>
      <c r="AH63" s="93"/>
      <c r="AI63" s="93"/>
      <c r="AJ63" s="93"/>
      <c r="AK63" s="93"/>
      <c r="AL63" s="93"/>
      <c r="AM63" s="93"/>
      <c r="AN63" s="93"/>
      <c r="AO63" s="93"/>
      <c r="AP63" s="93"/>
      <c r="AQ63" s="93"/>
      <c r="AR63" s="93"/>
      <c r="AS63" s="93"/>
      <c r="AT63" s="93"/>
      <c r="AU63" s="93"/>
      <c r="AV63" s="93"/>
      <c r="AW63" s="93"/>
      <c r="AX63" s="93"/>
      <c r="AY63" s="93"/>
      <c r="AZ63" s="93"/>
    </row>
    <row r="64" spans="1:52" ht="131.25" customHeight="1" thickBot="1" x14ac:dyDescent="0.35">
      <c r="A64" s="16"/>
      <c r="B64" s="42"/>
      <c r="C64" s="100"/>
      <c r="D64" s="504" t="s">
        <v>237</v>
      </c>
      <c r="E64" s="505"/>
      <c r="F64" s="500" t="s">
        <v>825</v>
      </c>
      <c r="G64" s="501"/>
      <c r="H64" s="379" t="s">
        <v>918</v>
      </c>
      <c r="I64" s="233" t="s">
        <v>274</v>
      </c>
      <c r="J64" s="43"/>
      <c r="L64" s="93"/>
      <c r="M64" s="93"/>
      <c r="N64" s="93"/>
      <c r="O64" s="93"/>
      <c r="P64" s="93"/>
      <c r="Q64" s="93"/>
      <c r="R64" s="93"/>
      <c r="S64" s="93"/>
      <c r="T64" s="93"/>
      <c r="U64" s="93"/>
      <c r="V64" s="93"/>
      <c r="W64" s="93"/>
      <c r="X64" s="93"/>
      <c r="Y64" s="93"/>
      <c r="Z64" s="93"/>
      <c r="AA64" s="93"/>
      <c r="AB64" s="93"/>
      <c r="AC64" s="93"/>
      <c r="AD64" s="93"/>
      <c r="AE64" s="93"/>
      <c r="AF64" s="93"/>
      <c r="AG64" s="93"/>
      <c r="AH64" s="93"/>
      <c r="AI64" s="93"/>
      <c r="AJ64" s="93"/>
      <c r="AK64" s="93"/>
      <c r="AL64" s="93"/>
      <c r="AM64" s="93"/>
      <c r="AN64" s="93"/>
      <c r="AO64" s="93"/>
      <c r="AP64" s="93"/>
      <c r="AQ64" s="93"/>
      <c r="AR64" s="93"/>
      <c r="AS64" s="93"/>
      <c r="AT64" s="93"/>
      <c r="AU64" s="93"/>
      <c r="AV64" s="93"/>
      <c r="AW64" s="93"/>
      <c r="AX64" s="93"/>
      <c r="AY64" s="93"/>
      <c r="AZ64" s="93"/>
    </row>
    <row r="65" spans="1:52" s="377" customFormat="1" ht="111.75" customHeight="1" thickBot="1" x14ac:dyDescent="0.35">
      <c r="A65" s="372"/>
      <c r="B65" s="373"/>
      <c r="C65" s="374"/>
      <c r="D65" s="506" t="s">
        <v>714</v>
      </c>
      <c r="E65" s="507"/>
      <c r="F65" s="510"/>
      <c r="G65" s="511"/>
      <c r="H65" s="379" t="s">
        <v>826</v>
      </c>
      <c r="I65" s="375" t="s">
        <v>706</v>
      </c>
      <c r="J65" s="376"/>
    </row>
    <row r="66" spans="1:52" s="377" customFormat="1" ht="108.75" customHeight="1" thickBot="1" x14ac:dyDescent="0.35">
      <c r="A66" s="372"/>
      <c r="B66" s="373"/>
      <c r="C66" s="374"/>
      <c r="D66" s="506" t="s">
        <v>248</v>
      </c>
      <c r="E66" s="507"/>
      <c r="F66" s="508" t="s">
        <v>827</v>
      </c>
      <c r="G66" s="509"/>
      <c r="H66" s="379" t="s">
        <v>923</v>
      </c>
      <c r="I66" s="375" t="s">
        <v>28</v>
      </c>
      <c r="J66" s="376"/>
      <c r="L66" s="93"/>
    </row>
    <row r="67" spans="1:52" s="377" customFormat="1" ht="60" customHeight="1" thickBot="1" x14ac:dyDescent="0.35">
      <c r="A67" s="372"/>
      <c r="B67" s="373"/>
      <c r="C67" s="374"/>
      <c r="D67" s="506" t="s">
        <v>249</v>
      </c>
      <c r="E67" s="507"/>
      <c r="F67" s="508"/>
      <c r="G67" s="509"/>
      <c r="H67" s="379" t="s">
        <v>828</v>
      </c>
      <c r="I67" s="375" t="s">
        <v>706</v>
      </c>
      <c r="J67" s="376"/>
    </row>
    <row r="68" spans="1:52" s="377" customFormat="1" ht="137.25" customHeight="1" thickBot="1" x14ac:dyDescent="0.35">
      <c r="A68" s="372"/>
      <c r="B68" s="373"/>
      <c r="C68" s="374"/>
      <c r="D68" s="504" t="s">
        <v>715</v>
      </c>
      <c r="E68" s="505"/>
      <c r="F68" s="500" t="s">
        <v>829</v>
      </c>
      <c r="G68" s="501"/>
      <c r="H68" s="379" t="s">
        <v>919</v>
      </c>
      <c r="I68" s="375" t="s">
        <v>28</v>
      </c>
      <c r="J68" s="376"/>
      <c r="L68" s="93"/>
    </row>
    <row r="69" spans="1:52" s="377" customFormat="1" ht="115.5" customHeight="1" thickBot="1" x14ac:dyDescent="0.35">
      <c r="A69" s="372"/>
      <c r="B69" s="373"/>
      <c r="C69" s="374"/>
      <c r="D69" s="506" t="s">
        <v>250</v>
      </c>
      <c r="E69" s="507"/>
      <c r="F69" s="515"/>
      <c r="G69" s="516"/>
      <c r="H69" s="120" t="s">
        <v>831</v>
      </c>
      <c r="I69" s="378" t="s">
        <v>706</v>
      </c>
      <c r="J69" s="376"/>
    </row>
    <row r="70" spans="1:52" s="377" customFormat="1" ht="54.75" customHeight="1" thickBot="1" x14ac:dyDescent="0.35">
      <c r="A70" s="372"/>
      <c r="B70" s="373"/>
      <c r="C70" s="374"/>
      <c r="D70" s="506" t="s">
        <v>716</v>
      </c>
      <c r="E70" s="507"/>
      <c r="F70" s="515"/>
      <c r="G70" s="516"/>
      <c r="H70" s="120" t="s">
        <v>831</v>
      </c>
      <c r="I70" s="378" t="s">
        <v>706</v>
      </c>
      <c r="J70" s="376"/>
    </row>
    <row r="71" spans="1:52" s="377" customFormat="1" ht="38.25" customHeight="1" thickBot="1" x14ac:dyDescent="0.35">
      <c r="A71" s="372"/>
      <c r="B71" s="373"/>
      <c r="C71" s="374"/>
      <c r="D71" s="506" t="s">
        <v>251</v>
      </c>
      <c r="E71" s="507"/>
      <c r="F71" s="515"/>
      <c r="G71" s="516"/>
      <c r="H71" s="120" t="s">
        <v>831</v>
      </c>
      <c r="I71" s="378" t="s">
        <v>706</v>
      </c>
      <c r="J71" s="376"/>
    </row>
    <row r="72" spans="1:52" s="377" customFormat="1" ht="66.75" customHeight="1" thickBot="1" x14ac:dyDescent="0.35">
      <c r="A72" s="372"/>
      <c r="B72" s="373"/>
      <c r="C72" s="374"/>
      <c r="D72" s="506" t="s">
        <v>717</v>
      </c>
      <c r="E72" s="507"/>
      <c r="F72" s="515"/>
      <c r="G72" s="516"/>
      <c r="H72" s="120" t="s">
        <v>832</v>
      </c>
      <c r="I72" s="378" t="s">
        <v>706</v>
      </c>
      <c r="J72" s="376"/>
    </row>
    <row r="73" spans="1:52" s="377" customFormat="1" ht="32.4" customHeight="1" thickBot="1" x14ac:dyDescent="0.35">
      <c r="A73" s="372"/>
      <c r="B73" s="373"/>
      <c r="C73" s="374"/>
      <c r="D73" s="506" t="s">
        <v>718</v>
      </c>
      <c r="E73" s="507"/>
      <c r="F73" s="515"/>
      <c r="G73" s="516"/>
      <c r="H73" s="120" t="s">
        <v>833</v>
      </c>
      <c r="I73" s="378" t="s">
        <v>706</v>
      </c>
      <c r="J73" s="376"/>
    </row>
    <row r="74" spans="1:52" s="377" customFormat="1" ht="32.4" customHeight="1" thickBot="1" x14ac:dyDescent="0.35">
      <c r="A74" s="372"/>
      <c r="B74" s="373"/>
      <c r="C74" s="374"/>
      <c r="D74" s="506" t="s">
        <v>253</v>
      </c>
      <c r="E74" s="507"/>
      <c r="F74" s="515"/>
      <c r="G74" s="516"/>
      <c r="H74" s="120" t="s">
        <v>834</v>
      </c>
      <c r="I74" s="378" t="s">
        <v>706</v>
      </c>
      <c r="J74" s="376"/>
    </row>
    <row r="75" spans="1:52" s="377" customFormat="1" ht="68.25" customHeight="1" thickBot="1" x14ac:dyDescent="0.35">
      <c r="A75" s="372"/>
      <c r="B75" s="373"/>
      <c r="C75" s="374"/>
      <c r="D75" s="506" t="s">
        <v>719</v>
      </c>
      <c r="E75" s="507"/>
      <c r="F75" s="515"/>
      <c r="G75" s="516"/>
      <c r="H75" s="120" t="s">
        <v>834</v>
      </c>
      <c r="I75" s="378" t="s">
        <v>706</v>
      </c>
      <c r="J75" s="376"/>
    </row>
    <row r="76" spans="1:52" s="377" customFormat="1" ht="36" customHeight="1" thickBot="1" x14ac:dyDescent="0.35">
      <c r="A76" s="372"/>
      <c r="B76" s="373"/>
      <c r="C76" s="374"/>
      <c r="D76" s="506" t="s">
        <v>720</v>
      </c>
      <c r="E76" s="507"/>
      <c r="F76" s="515"/>
      <c r="G76" s="516"/>
      <c r="H76" s="120" t="s">
        <v>833</v>
      </c>
      <c r="I76" s="378" t="s">
        <v>706</v>
      </c>
      <c r="J76" s="376"/>
    </row>
    <row r="77" spans="1:52" s="377" customFormat="1" ht="96.75" customHeight="1" thickBot="1" x14ac:dyDescent="0.35">
      <c r="A77" s="372"/>
      <c r="B77" s="373"/>
      <c r="C77" s="374"/>
      <c r="D77" s="506" t="s">
        <v>721</v>
      </c>
      <c r="E77" s="507"/>
      <c r="F77" s="515"/>
      <c r="G77" s="516"/>
      <c r="H77" s="120" t="s">
        <v>833</v>
      </c>
      <c r="I77" s="378" t="s">
        <v>706</v>
      </c>
      <c r="J77" s="376"/>
    </row>
    <row r="78" spans="1:52" ht="15" thickBot="1" x14ac:dyDescent="0.35">
      <c r="A78" s="16"/>
      <c r="B78" s="42"/>
      <c r="C78" s="39"/>
      <c r="D78" s="39"/>
      <c r="E78" s="39"/>
      <c r="F78" s="39"/>
      <c r="G78" s="39"/>
      <c r="H78" s="107" t="s">
        <v>275</v>
      </c>
      <c r="I78" s="234" t="s">
        <v>28</v>
      </c>
      <c r="J78" s="43"/>
      <c r="L78" s="93"/>
      <c r="M78" s="93"/>
      <c r="N78" s="93"/>
      <c r="O78" s="93"/>
      <c r="P78" s="93"/>
      <c r="Q78" s="93"/>
      <c r="R78" s="93"/>
      <c r="S78" s="93"/>
      <c r="T78" s="93"/>
      <c r="U78" s="93"/>
      <c r="V78" s="93"/>
      <c r="W78" s="93"/>
      <c r="X78" s="93"/>
      <c r="Y78" s="93"/>
      <c r="Z78" s="93"/>
      <c r="AA78" s="93"/>
      <c r="AB78" s="93"/>
      <c r="AC78" s="93"/>
      <c r="AD78" s="93"/>
      <c r="AE78" s="93"/>
      <c r="AF78" s="93"/>
      <c r="AG78" s="93"/>
      <c r="AH78" s="93"/>
      <c r="AI78" s="93"/>
      <c r="AJ78" s="93"/>
      <c r="AK78" s="93"/>
      <c r="AL78" s="93"/>
      <c r="AM78" s="93"/>
      <c r="AN78" s="93"/>
      <c r="AO78" s="93"/>
      <c r="AP78" s="93"/>
      <c r="AQ78" s="93"/>
      <c r="AR78" s="93"/>
      <c r="AS78" s="93"/>
      <c r="AT78" s="93"/>
      <c r="AU78" s="93"/>
      <c r="AV78" s="93"/>
      <c r="AW78" s="93"/>
      <c r="AX78" s="93"/>
      <c r="AY78" s="93"/>
      <c r="AZ78" s="93"/>
    </row>
    <row r="79" spans="1:52" ht="15" thickBot="1" x14ac:dyDescent="0.35">
      <c r="A79" s="16"/>
      <c r="B79" s="42"/>
      <c r="C79" s="39"/>
      <c r="D79" s="141" t="s">
        <v>276</v>
      </c>
      <c r="E79" s="143"/>
      <c r="F79" s="39"/>
      <c r="G79" s="39"/>
      <c r="H79" s="108"/>
      <c r="I79" s="39"/>
      <c r="J79" s="43"/>
      <c r="L79" s="93"/>
      <c r="M79" s="93"/>
      <c r="N79" s="93"/>
      <c r="O79" s="93"/>
      <c r="P79" s="93"/>
      <c r="Q79" s="93"/>
      <c r="R79" s="93"/>
      <c r="S79" s="93"/>
      <c r="T79" s="93"/>
      <c r="U79" s="93"/>
      <c r="V79" s="93"/>
      <c r="W79" s="93"/>
      <c r="X79" s="93"/>
      <c r="Y79" s="93"/>
      <c r="Z79" s="93"/>
      <c r="AA79" s="93"/>
      <c r="AB79" s="93"/>
      <c r="AC79" s="93"/>
      <c r="AD79" s="93"/>
      <c r="AE79" s="93"/>
      <c r="AF79" s="93"/>
      <c r="AG79" s="93"/>
      <c r="AH79" s="93"/>
      <c r="AI79" s="93"/>
      <c r="AJ79" s="93"/>
      <c r="AK79" s="93"/>
      <c r="AL79" s="93"/>
      <c r="AM79" s="93"/>
      <c r="AN79" s="93"/>
      <c r="AO79" s="93"/>
      <c r="AP79" s="93"/>
      <c r="AQ79" s="93"/>
      <c r="AR79" s="93"/>
      <c r="AS79" s="93"/>
      <c r="AT79" s="93"/>
      <c r="AU79" s="93"/>
      <c r="AV79" s="93"/>
      <c r="AW79" s="93"/>
      <c r="AX79" s="93"/>
      <c r="AY79" s="93"/>
      <c r="AZ79" s="93"/>
    </row>
    <row r="80" spans="1:52" ht="15" thickBot="1" x14ac:dyDescent="0.35">
      <c r="A80" s="16"/>
      <c r="B80" s="42"/>
      <c r="C80" s="39"/>
      <c r="D80" s="80" t="s">
        <v>80</v>
      </c>
      <c r="E80" s="512" t="s">
        <v>915</v>
      </c>
      <c r="F80" s="513"/>
      <c r="G80" s="513"/>
      <c r="H80" s="514"/>
      <c r="I80" s="39"/>
      <c r="J80" s="43"/>
      <c r="L80" s="93"/>
      <c r="M80" s="93"/>
      <c r="N80" s="93"/>
      <c r="O80" s="93"/>
      <c r="P80" s="93"/>
      <c r="Q80" s="93"/>
      <c r="R80" s="93"/>
      <c r="S80" s="93"/>
      <c r="T80" s="93"/>
      <c r="U80" s="93"/>
      <c r="V80" s="93"/>
      <c r="W80" s="93"/>
      <c r="X80" s="93"/>
      <c r="Y80" s="93"/>
      <c r="Z80" s="93"/>
      <c r="AA80" s="93"/>
      <c r="AB80" s="93"/>
      <c r="AC80" s="93"/>
      <c r="AD80" s="93"/>
      <c r="AE80" s="93"/>
      <c r="AF80" s="93"/>
      <c r="AG80" s="93"/>
      <c r="AH80" s="93"/>
      <c r="AI80" s="93"/>
      <c r="AJ80" s="93"/>
      <c r="AK80" s="93"/>
      <c r="AL80" s="93"/>
      <c r="AM80" s="93"/>
      <c r="AN80" s="93"/>
      <c r="AO80" s="93"/>
      <c r="AP80" s="93"/>
      <c r="AQ80" s="93"/>
      <c r="AR80" s="93"/>
      <c r="AS80" s="93"/>
      <c r="AT80" s="93"/>
      <c r="AU80" s="93"/>
      <c r="AV80" s="93"/>
      <c r="AW80" s="93"/>
      <c r="AX80" s="93"/>
      <c r="AY80" s="93"/>
      <c r="AZ80" s="93"/>
    </row>
    <row r="81" spans="1:52" ht="15" thickBot="1" x14ac:dyDescent="0.35">
      <c r="A81" s="16"/>
      <c r="B81" s="42"/>
      <c r="C81" s="39"/>
      <c r="D81" s="80" t="s">
        <v>82</v>
      </c>
      <c r="E81" s="497" t="s">
        <v>913</v>
      </c>
      <c r="F81" s="473"/>
      <c r="G81" s="473"/>
      <c r="H81" s="474"/>
      <c r="I81" s="39"/>
      <c r="J81" s="43"/>
      <c r="L81" s="93"/>
      <c r="M81" s="93"/>
      <c r="N81" s="93"/>
      <c r="O81" s="93"/>
      <c r="P81" s="93"/>
      <c r="Q81" s="93"/>
      <c r="R81" s="93"/>
      <c r="S81" s="93"/>
      <c r="T81" s="93"/>
      <c r="U81" s="93"/>
      <c r="V81" s="93"/>
      <c r="W81" s="93"/>
      <c r="X81" s="93"/>
      <c r="Y81" s="93"/>
      <c r="Z81" s="93"/>
      <c r="AA81" s="93"/>
      <c r="AB81" s="93"/>
      <c r="AC81" s="93"/>
      <c r="AD81" s="93"/>
      <c r="AE81" s="93"/>
      <c r="AF81" s="93"/>
      <c r="AG81" s="93"/>
      <c r="AH81" s="93"/>
      <c r="AI81" s="93"/>
      <c r="AJ81" s="93"/>
      <c r="AK81" s="93"/>
      <c r="AL81" s="93"/>
      <c r="AM81" s="93"/>
      <c r="AN81" s="93"/>
      <c r="AO81" s="93"/>
      <c r="AP81" s="93"/>
      <c r="AQ81" s="93"/>
      <c r="AR81" s="93"/>
      <c r="AS81" s="93"/>
      <c r="AT81" s="93"/>
      <c r="AU81" s="93"/>
      <c r="AV81" s="93"/>
      <c r="AW81" s="93"/>
      <c r="AX81" s="93"/>
      <c r="AY81" s="93"/>
      <c r="AZ81" s="93"/>
    </row>
    <row r="82" spans="1:52" x14ac:dyDescent="0.3">
      <c r="A82" s="16"/>
      <c r="B82" s="42"/>
      <c r="C82" s="39"/>
      <c r="D82" s="39"/>
      <c r="E82" s="39"/>
      <c r="F82" s="39"/>
      <c r="G82" s="39"/>
      <c r="H82" s="108"/>
      <c r="I82" s="39"/>
      <c r="J82" s="43"/>
      <c r="L82" s="93"/>
      <c r="M82" s="93"/>
      <c r="N82" s="93"/>
      <c r="O82" s="93"/>
      <c r="P82" s="93"/>
      <c r="Q82" s="93"/>
      <c r="R82" s="93"/>
      <c r="S82" s="93"/>
      <c r="T82" s="93"/>
      <c r="U82" s="93"/>
      <c r="V82" s="93"/>
      <c r="W82" s="93"/>
      <c r="X82" s="93"/>
      <c r="Y82" s="93"/>
      <c r="Z82" s="93"/>
      <c r="AA82" s="93"/>
      <c r="AB82" s="93"/>
      <c r="AC82" s="93"/>
      <c r="AD82" s="93"/>
      <c r="AE82" s="93"/>
      <c r="AF82" s="93"/>
      <c r="AG82" s="93"/>
      <c r="AH82" s="93"/>
      <c r="AI82" s="93"/>
      <c r="AJ82" s="93"/>
      <c r="AK82" s="93"/>
      <c r="AL82" s="93"/>
      <c r="AM82" s="93"/>
      <c r="AN82" s="93"/>
      <c r="AO82" s="93"/>
      <c r="AP82" s="93"/>
      <c r="AQ82" s="93"/>
      <c r="AR82" s="93"/>
      <c r="AS82" s="93"/>
      <c r="AT82" s="93"/>
      <c r="AU82" s="93"/>
      <c r="AV82" s="93"/>
      <c r="AW82" s="93"/>
      <c r="AX82" s="93"/>
      <c r="AY82" s="93"/>
      <c r="AZ82" s="93"/>
    </row>
    <row r="83" spans="1:52" ht="34.5" customHeight="1" thickBot="1" x14ac:dyDescent="0.35">
      <c r="A83" s="16"/>
      <c r="B83" s="42"/>
      <c r="C83" s="45"/>
      <c r="D83" s="467" t="s">
        <v>269</v>
      </c>
      <c r="E83" s="467"/>
      <c r="F83" s="467" t="s">
        <v>270</v>
      </c>
      <c r="G83" s="467"/>
      <c r="H83" s="101" t="s">
        <v>271</v>
      </c>
      <c r="I83" s="101" t="s">
        <v>272</v>
      </c>
      <c r="J83" s="43"/>
      <c r="K83" s="6"/>
      <c r="L83" s="93"/>
      <c r="M83" s="93"/>
      <c r="N83" s="93"/>
      <c r="O83" s="93"/>
      <c r="P83" s="93"/>
      <c r="Q83" s="93"/>
      <c r="R83" s="93"/>
      <c r="S83" s="93"/>
      <c r="T83" s="93"/>
      <c r="U83" s="93"/>
      <c r="V83" s="93"/>
      <c r="W83" s="93"/>
      <c r="X83" s="93"/>
      <c r="Y83" s="93"/>
      <c r="Z83" s="93"/>
      <c r="AA83" s="93"/>
      <c r="AB83" s="93"/>
      <c r="AC83" s="93"/>
      <c r="AD83" s="93"/>
      <c r="AE83" s="93"/>
      <c r="AF83" s="93"/>
      <c r="AG83" s="93"/>
      <c r="AH83" s="93"/>
      <c r="AI83" s="93"/>
      <c r="AJ83" s="93"/>
      <c r="AK83" s="93"/>
      <c r="AL83" s="93"/>
      <c r="AM83" s="93"/>
      <c r="AN83" s="93"/>
      <c r="AO83" s="93"/>
      <c r="AP83" s="93"/>
      <c r="AQ83" s="93"/>
      <c r="AR83" s="93"/>
      <c r="AS83" s="93"/>
      <c r="AT83" s="93"/>
      <c r="AU83" s="93"/>
      <c r="AV83" s="93"/>
      <c r="AW83" s="93"/>
      <c r="AX83" s="93"/>
      <c r="AY83" s="93"/>
      <c r="AZ83" s="93"/>
    </row>
    <row r="84" spans="1:52" ht="40.200000000000003" customHeight="1" thickBot="1" x14ac:dyDescent="0.35">
      <c r="A84" s="16"/>
      <c r="B84" s="42"/>
      <c r="C84" s="100" t="s">
        <v>283</v>
      </c>
      <c r="D84" s="458"/>
      <c r="E84" s="459"/>
      <c r="F84" s="458"/>
      <c r="G84" s="459"/>
      <c r="H84" s="105"/>
      <c r="I84" s="105"/>
      <c r="J84" s="43"/>
      <c r="K84" s="6"/>
      <c r="L84" s="93"/>
      <c r="M84" s="93"/>
      <c r="N84" s="93"/>
      <c r="O84" s="93"/>
      <c r="P84" s="93"/>
      <c r="Q84" s="93"/>
      <c r="R84" s="93"/>
      <c r="S84" s="93"/>
      <c r="T84" s="93"/>
      <c r="U84" s="93"/>
      <c r="V84" s="93"/>
      <c r="W84" s="93"/>
      <c r="X84" s="93"/>
      <c r="Y84" s="93"/>
      <c r="Z84" s="93"/>
      <c r="AA84" s="93"/>
      <c r="AB84" s="93"/>
      <c r="AC84" s="93"/>
      <c r="AD84" s="93"/>
      <c r="AE84" s="93"/>
      <c r="AF84" s="93"/>
      <c r="AG84" s="93"/>
      <c r="AH84" s="93"/>
      <c r="AI84" s="93"/>
      <c r="AJ84" s="93"/>
      <c r="AK84" s="93"/>
      <c r="AL84" s="93"/>
      <c r="AM84" s="93"/>
      <c r="AN84" s="93"/>
      <c r="AO84" s="93"/>
      <c r="AP84" s="93"/>
      <c r="AQ84" s="93"/>
      <c r="AR84" s="93"/>
      <c r="AS84" s="93"/>
      <c r="AT84" s="93"/>
      <c r="AU84" s="93"/>
      <c r="AV84" s="93"/>
      <c r="AW84" s="93"/>
      <c r="AX84" s="93"/>
      <c r="AY84" s="93"/>
      <c r="AZ84" s="93"/>
    </row>
    <row r="85" spans="1:52" ht="40.200000000000003" customHeight="1" thickBot="1" x14ac:dyDescent="0.35">
      <c r="A85" s="16"/>
      <c r="B85" s="42"/>
      <c r="C85" s="100"/>
      <c r="D85" s="458"/>
      <c r="E85" s="459"/>
      <c r="F85" s="458"/>
      <c r="G85" s="459"/>
      <c r="H85" s="105"/>
      <c r="I85" s="105"/>
      <c r="J85" s="43"/>
      <c r="L85" s="93"/>
      <c r="M85" s="93"/>
      <c r="N85" s="93"/>
      <c r="O85" s="93"/>
      <c r="P85" s="93"/>
      <c r="Q85" s="93"/>
      <c r="R85" s="93"/>
      <c r="S85" s="93"/>
      <c r="T85" s="93"/>
      <c r="U85" s="93"/>
      <c r="V85" s="93"/>
      <c r="W85" s="93"/>
      <c r="X85" s="93"/>
      <c r="Y85" s="93"/>
      <c r="Z85" s="93"/>
      <c r="AA85" s="93"/>
      <c r="AB85" s="93"/>
      <c r="AC85" s="93"/>
      <c r="AD85" s="93"/>
      <c r="AE85" s="93"/>
      <c r="AF85" s="93"/>
      <c r="AG85" s="93"/>
      <c r="AH85" s="93"/>
      <c r="AI85" s="93"/>
      <c r="AJ85" s="93"/>
      <c r="AK85" s="93"/>
      <c r="AL85" s="93"/>
      <c r="AM85" s="93"/>
      <c r="AN85" s="93"/>
      <c r="AO85" s="93"/>
      <c r="AP85" s="93"/>
      <c r="AQ85" s="93"/>
      <c r="AR85" s="93"/>
      <c r="AS85" s="93"/>
      <c r="AT85" s="93"/>
      <c r="AU85" s="93"/>
      <c r="AV85" s="93"/>
      <c r="AW85" s="93"/>
      <c r="AX85" s="93"/>
      <c r="AY85" s="93"/>
      <c r="AZ85" s="93"/>
    </row>
    <row r="86" spans="1:52" ht="39.75" customHeight="1" thickBot="1" x14ac:dyDescent="0.35">
      <c r="A86" s="16"/>
      <c r="B86" s="42"/>
      <c r="C86" s="100"/>
      <c r="D86" s="458"/>
      <c r="E86" s="459"/>
      <c r="F86" s="458"/>
      <c r="G86" s="459"/>
      <c r="H86" s="105"/>
      <c r="I86" s="105"/>
      <c r="J86" s="43"/>
      <c r="L86" s="93"/>
      <c r="M86" s="93"/>
      <c r="N86" s="93"/>
      <c r="O86" s="93"/>
      <c r="P86" s="93"/>
      <c r="Q86" s="93"/>
      <c r="R86" s="93"/>
      <c r="S86" s="93"/>
      <c r="T86" s="93"/>
      <c r="U86" s="93"/>
      <c r="V86" s="93"/>
      <c r="W86" s="93"/>
      <c r="X86" s="93"/>
      <c r="Y86" s="93"/>
      <c r="Z86" s="93"/>
      <c r="AA86" s="93"/>
      <c r="AB86" s="93"/>
      <c r="AC86" s="93"/>
      <c r="AD86" s="93"/>
      <c r="AE86" s="93"/>
      <c r="AF86" s="93"/>
      <c r="AG86" s="93"/>
      <c r="AH86" s="93"/>
      <c r="AI86" s="93"/>
      <c r="AJ86" s="93"/>
      <c r="AK86" s="93"/>
      <c r="AL86" s="93"/>
      <c r="AM86" s="93"/>
      <c r="AN86" s="93"/>
      <c r="AO86" s="93"/>
      <c r="AP86" s="93"/>
      <c r="AQ86" s="93"/>
      <c r="AR86" s="93"/>
      <c r="AS86" s="93"/>
      <c r="AT86" s="93"/>
      <c r="AU86" s="93"/>
      <c r="AV86" s="93"/>
      <c r="AW86" s="93"/>
      <c r="AX86" s="93"/>
      <c r="AY86" s="93"/>
      <c r="AZ86" s="93"/>
    </row>
    <row r="87" spans="1:52" ht="21.75" customHeight="1" thickBot="1" x14ac:dyDescent="0.35">
      <c r="A87" s="16"/>
      <c r="B87" s="42"/>
      <c r="C87" s="39"/>
      <c r="D87" s="39"/>
      <c r="E87" s="39"/>
      <c r="F87" s="39"/>
      <c r="G87" s="39"/>
      <c r="H87" s="107" t="s">
        <v>275</v>
      </c>
      <c r="I87" s="109"/>
      <c r="J87" s="43"/>
      <c r="L87" s="93"/>
      <c r="M87" s="93"/>
      <c r="N87" s="93"/>
      <c r="O87" s="93"/>
      <c r="P87" s="93"/>
      <c r="Q87" s="93"/>
      <c r="R87" s="93"/>
      <c r="S87" s="93"/>
      <c r="T87" s="93"/>
      <c r="U87" s="93"/>
      <c r="V87" s="93"/>
      <c r="W87" s="93"/>
      <c r="X87" s="93"/>
      <c r="Y87" s="93"/>
      <c r="Z87" s="93"/>
      <c r="AA87" s="93"/>
      <c r="AB87" s="93"/>
      <c r="AC87" s="93"/>
      <c r="AD87" s="93"/>
      <c r="AE87" s="93"/>
      <c r="AF87" s="93"/>
      <c r="AG87" s="93"/>
      <c r="AH87" s="93"/>
      <c r="AI87" s="93"/>
      <c r="AJ87" s="93"/>
      <c r="AK87" s="93"/>
      <c r="AL87" s="93"/>
      <c r="AM87" s="93"/>
      <c r="AN87" s="93"/>
      <c r="AO87" s="93"/>
      <c r="AP87" s="93"/>
      <c r="AQ87" s="93"/>
      <c r="AR87" s="93"/>
      <c r="AS87" s="93"/>
      <c r="AT87" s="93"/>
      <c r="AU87" s="93"/>
      <c r="AV87" s="93"/>
      <c r="AW87" s="93"/>
      <c r="AX87" s="93"/>
      <c r="AY87" s="93"/>
      <c r="AZ87" s="93"/>
    </row>
    <row r="88" spans="1:52" ht="15" thickBot="1" x14ac:dyDescent="0.35">
      <c r="A88" s="16"/>
      <c r="B88" s="42"/>
      <c r="C88" s="39"/>
      <c r="D88" s="141" t="s">
        <v>276</v>
      </c>
      <c r="E88" s="143"/>
      <c r="F88" s="39"/>
      <c r="G88" s="39"/>
      <c r="H88" s="108"/>
      <c r="I88" s="39"/>
      <c r="J88" s="43"/>
      <c r="L88" s="93"/>
      <c r="M88" s="93"/>
      <c r="N88" s="93"/>
      <c r="O88" s="93"/>
      <c r="P88" s="93"/>
      <c r="Q88" s="93"/>
      <c r="R88" s="93"/>
      <c r="S88" s="93"/>
      <c r="T88" s="93"/>
      <c r="U88" s="93"/>
      <c r="V88" s="93"/>
      <c r="W88" s="93"/>
      <c r="X88" s="93"/>
      <c r="Y88" s="93"/>
      <c r="Z88" s="93"/>
      <c r="AA88" s="93"/>
      <c r="AB88" s="93"/>
      <c r="AC88" s="93"/>
      <c r="AD88" s="93"/>
      <c r="AE88" s="93"/>
      <c r="AF88" s="93"/>
      <c r="AG88" s="93"/>
      <c r="AH88" s="93"/>
      <c r="AI88" s="93"/>
      <c r="AJ88" s="93"/>
      <c r="AK88" s="93"/>
      <c r="AL88" s="93"/>
      <c r="AM88" s="93"/>
      <c r="AN88" s="93"/>
      <c r="AO88" s="93"/>
      <c r="AP88" s="93"/>
      <c r="AQ88" s="93"/>
      <c r="AR88" s="93"/>
      <c r="AS88" s="93"/>
      <c r="AT88" s="93"/>
      <c r="AU88" s="93"/>
      <c r="AV88" s="93"/>
      <c r="AW88" s="93"/>
      <c r="AX88" s="93"/>
      <c r="AY88" s="93"/>
      <c r="AZ88" s="93"/>
    </row>
    <row r="89" spans="1:52" ht="15" thickBot="1" x14ac:dyDescent="0.35">
      <c r="A89" s="16"/>
      <c r="B89" s="42"/>
      <c r="C89" s="39"/>
      <c r="D89" s="80" t="s">
        <v>80</v>
      </c>
      <c r="E89" s="472"/>
      <c r="F89" s="473"/>
      <c r="G89" s="473"/>
      <c r="H89" s="474"/>
      <c r="I89" s="39"/>
      <c r="J89" s="43"/>
      <c r="L89" s="93"/>
      <c r="M89" s="93"/>
      <c r="N89" s="93"/>
      <c r="O89" s="93"/>
      <c r="P89" s="93"/>
      <c r="Q89" s="93"/>
      <c r="R89" s="93"/>
      <c r="S89" s="93"/>
      <c r="T89" s="93"/>
      <c r="U89" s="93"/>
      <c r="V89" s="93"/>
      <c r="W89" s="93"/>
      <c r="X89" s="93"/>
      <c r="Y89" s="93"/>
      <c r="Z89" s="93"/>
      <c r="AA89" s="93"/>
      <c r="AB89" s="93"/>
      <c r="AC89" s="93"/>
      <c r="AD89" s="93"/>
      <c r="AE89" s="93"/>
      <c r="AF89" s="93"/>
      <c r="AG89" s="93"/>
      <c r="AH89" s="93"/>
      <c r="AI89" s="93"/>
      <c r="AJ89" s="93"/>
      <c r="AK89" s="93"/>
      <c r="AL89" s="93"/>
      <c r="AM89" s="93"/>
      <c r="AN89" s="93"/>
      <c r="AO89" s="93"/>
      <c r="AP89" s="93"/>
      <c r="AQ89" s="93"/>
      <c r="AR89" s="93"/>
      <c r="AS89" s="93"/>
      <c r="AT89" s="93"/>
      <c r="AU89" s="93"/>
      <c r="AV89" s="93"/>
      <c r="AW89" s="93"/>
      <c r="AX89" s="93"/>
      <c r="AY89" s="93"/>
      <c r="AZ89" s="93"/>
    </row>
    <row r="90" spans="1:52" ht="15" thickBot="1" x14ac:dyDescent="0.35">
      <c r="A90" s="16"/>
      <c r="B90" s="42"/>
      <c r="C90" s="39"/>
      <c r="D90" s="80" t="s">
        <v>82</v>
      </c>
      <c r="E90" s="472"/>
      <c r="F90" s="473"/>
      <c r="G90" s="473"/>
      <c r="H90" s="474"/>
      <c r="I90" s="39"/>
      <c r="J90" s="43"/>
      <c r="L90" s="93"/>
      <c r="M90" s="93"/>
      <c r="N90" s="93"/>
      <c r="O90" s="93"/>
      <c r="P90" s="93"/>
      <c r="Q90" s="93"/>
      <c r="R90" s="93"/>
      <c r="S90" s="93"/>
      <c r="T90" s="93"/>
      <c r="U90" s="93"/>
      <c r="V90" s="93"/>
      <c r="W90" s="93"/>
      <c r="X90" s="93"/>
      <c r="Y90" s="93"/>
      <c r="Z90" s="93"/>
      <c r="AA90" s="93"/>
      <c r="AB90" s="93"/>
      <c r="AC90" s="93"/>
      <c r="AD90" s="93"/>
      <c r="AE90" s="93"/>
      <c r="AF90" s="93"/>
      <c r="AG90" s="93"/>
      <c r="AH90" s="93"/>
      <c r="AI90" s="93"/>
      <c r="AJ90" s="93"/>
      <c r="AK90" s="93"/>
      <c r="AL90" s="93"/>
      <c r="AM90" s="93"/>
      <c r="AN90" s="93"/>
      <c r="AO90" s="93"/>
      <c r="AP90" s="93"/>
      <c r="AQ90" s="93"/>
      <c r="AR90" s="93"/>
      <c r="AS90" s="93"/>
      <c r="AT90" s="93"/>
      <c r="AU90" s="93"/>
      <c r="AV90" s="93"/>
      <c r="AW90" s="93"/>
      <c r="AX90" s="93"/>
      <c r="AY90" s="93"/>
      <c r="AZ90" s="93"/>
    </row>
    <row r="91" spans="1:52" ht="15" thickBot="1" x14ac:dyDescent="0.35">
      <c r="A91" s="16"/>
      <c r="B91" s="42"/>
      <c r="C91" s="39"/>
      <c r="D91" s="80"/>
      <c r="E91" s="39"/>
      <c r="F91" s="39"/>
      <c r="G91" s="39"/>
      <c r="H91" s="39"/>
      <c r="I91" s="39"/>
      <c r="J91" s="43"/>
      <c r="L91" s="93"/>
      <c r="M91" s="93"/>
      <c r="N91" s="93"/>
      <c r="O91" s="93"/>
      <c r="P91" s="93"/>
      <c r="Q91" s="93"/>
      <c r="R91" s="93"/>
      <c r="S91" s="93"/>
      <c r="T91" s="93"/>
      <c r="U91" s="93"/>
      <c r="V91" s="93"/>
      <c r="W91" s="93"/>
      <c r="X91" s="93"/>
      <c r="Y91" s="93"/>
      <c r="Z91" s="93"/>
      <c r="AA91" s="93"/>
      <c r="AB91" s="93"/>
      <c r="AC91" s="93"/>
      <c r="AD91" s="93"/>
      <c r="AE91" s="93"/>
      <c r="AF91" s="93"/>
      <c r="AG91" s="93"/>
      <c r="AH91" s="93"/>
      <c r="AI91" s="93"/>
      <c r="AJ91" s="93"/>
      <c r="AK91" s="93"/>
      <c r="AL91" s="93"/>
      <c r="AM91" s="93"/>
      <c r="AN91" s="93"/>
      <c r="AO91" s="93"/>
      <c r="AP91" s="93"/>
      <c r="AQ91" s="93"/>
      <c r="AR91" s="93"/>
      <c r="AS91" s="93"/>
      <c r="AT91" s="93"/>
      <c r="AU91" s="93"/>
      <c r="AV91" s="93"/>
      <c r="AW91" s="93"/>
      <c r="AX91" s="93"/>
      <c r="AY91" s="93"/>
      <c r="AZ91" s="93"/>
    </row>
    <row r="92" spans="1:52" ht="252" customHeight="1" thickBot="1" x14ac:dyDescent="0.35">
      <c r="A92" s="16"/>
      <c r="B92" s="42"/>
      <c r="C92" s="106"/>
      <c r="D92" s="484" t="s">
        <v>284</v>
      </c>
      <c r="E92" s="484"/>
      <c r="F92" s="485" t="s">
        <v>916</v>
      </c>
      <c r="G92" s="486"/>
      <c r="H92" s="486"/>
      <c r="I92" s="487"/>
      <c r="J92" s="43"/>
      <c r="L92" s="367"/>
      <c r="M92" s="93"/>
      <c r="N92" s="93"/>
      <c r="O92" s="93"/>
      <c r="P92" s="93"/>
      <c r="Q92" s="93"/>
      <c r="R92" s="93"/>
      <c r="S92" s="93"/>
      <c r="T92" s="93"/>
      <c r="U92" s="93"/>
      <c r="V92" s="93"/>
      <c r="W92" s="93"/>
      <c r="X92" s="93"/>
      <c r="Y92" s="93"/>
      <c r="Z92" s="93"/>
      <c r="AA92" s="93"/>
      <c r="AB92" s="93"/>
      <c r="AC92" s="93"/>
      <c r="AD92" s="93"/>
      <c r="AE92" s="93"/>
      <c r="AF92" s="93"/>
      <c r="AG92" s="93"/>
      <c r="AH92" s="93"/>
      <c r="AI92" s="93"/>
      <c r="AJ92" s="93"/>
      <c r="AK92" s="93"/>
      <c r="AL92" s="93"/>
      <c r="AM92" s="93"/>
      <c r="AN92" s="93"/>
      <c r="AO92" s="93"/>
      <c r="AP92" s="93"/>
      <c r="AQ92" s="93"/>
      <c r="AR92" s="93"/>
      <c r="AS92" s="93"/>
      <c r="AT92" s="93"/>
      <c r="AU92" s="93"/>
      <c r="AV92" s="93"/>
      <c r="AW92" s="93"/>
      <c r="AX92" s="93"/>
      <c r="AY92" s="93"/>
      <c r="AZ92" s="93"/>
    </row>
    <row r="93" spans="1:52" s="9" customFormat="1" ht="18.75" customHeight="1" x14ac:dyDescent="0.3">
      <c r="A93" s="15"/>
      <c r="B93" s="42"/>
      <c r="C93" s="46"/>
      <c r="D93" s="46"/>
      <c r="E93" s="46"/>
      <c r="F93" s="46"/>
      <c r="G93" s="46"/>
      <c r="H93" s="103"/>
      <c r="I93" s="103"/>
      <c r="J93" s="43"/>
      <c r="L93" s="93"/>
      <c r="M93" s="93"/>
      <c r="N93" s="93"/>
      <c r="O93" s="93"/>
      <c r="P93" s="93"/>
      <c r="Q93" s="93"/>
      <c r="R93" s="93"/>
      <c r="S93" s="93"/>
      <c r="T93" s="93"/>
      <c r="U93" s="93"/>
      <c r="V93" s="93"/>
      <c r="W93" s="93"/>
      <c r="X93" s="93"/>
      <c r="Y93" s="93"/>
      <c r="Z93" s="93"/>
      <c r="AA93" s="93"/>
      <c r="AB93" s="93"/>
      <c r="AC93" s="93"/>
      <c r="AD93" s="93"/>
      <c r="AE93" s="93"/>
      <c r="AF93" s="93"/>
      <c r="AG93" s="93"/>
      <c r="AH93" s="93"/>
      <c r="AI93" s="93"/>
      <c r="AJ93" s="93"/>
      <c r="AK93" s="93"/>
      <c r="AL93" s="93"/>
      <c r="AM93" s="93"/>
      <c r="AN93" s="93"/>
      <c r="AO93" s="93"/>
      <c r="AP93" s="93"/>
      <c r="AQ93" s="93"/>
      <c r="AR93" s="93"/>
      <c r="AS93" s="93"/>
      <c r="AT93" s="93"/>
      <c r="AU93" s="93"/>
      <c r="AV93" s="93"/>
      <c r="AW93" s="93"/>
      <c r="AX93" s="93"/>
      <c r="AY93" s="93"/>
      <c r="AZ93" s="93"/>
    </row>
    <row r="94" spans="1:52" s="9" customFormat="1" ht="15.75" customHeight="1" thickBot="1" x14ac:dyDescent="0.35">
      <c r="A94" s="15"/>
      <c r="B94" s="42"/>
      <c r="C94" s="39"/>
      <c r="D94" s="40"/>
      <c r="E94" s="40"/>
      <c r="F94" s="40"/>
      <c r="G94" s="79" t="s">
        <v>285</v>
      </c>
      <c r="H94" s="103"/>
      <c r="I94" s="103"/>
      <c r="J94" s="43"/>
      <c r="L94" s="93"/>
      <c r="M94" s="93"/>
      <c r="N94" s="93"/>
      <c r="O94" s="93"/>
      <c r="P94" s="93"/>
      <c r="Q94" s="93"/>
      <c r="R94" s="93"/>
      <c r="S94" s="93"/>
      <c r="T94" s="93"/>
      <c r="U94" s="93"/>
      <c r="V94" s="93"/>
      <c r="W94" s="93"/>
      <c r="X94" s="93"/>
      <c r="Y94" s="93"/>
      <c r="Z94" s="93"/>
      <c r="AA94" s="93"/>
      <c r="AB94" s="93"/>
      <c r="AC94" s="93"/>
      <c r="AD94" s="93"/>
      <c r="AE94" s="93"/>
      <c r="AF94" s="93"/>
      <c r="AG94" s="93"/>
      <c r="AH94" s="93"/>
      <c r="AI94" s="93"/>
      <c r="AJ94" s="93"/>
      <c r="AK94" s="93"/>
      <c r="AL94" s="93"/>
      <c r="AM94" s="93"/>
      <c r="AN94" s="93"/>
      <c r="AO94" s="93"/>
      <c r="AP94" s="93"/>
      <c r="AQ94" s="93"/>
      <c r="AR94" s="93"/>
      <c r="AS94" s="93"/>
      <c r="AT94" s="93"/>
      <c r="AU94" s="93"/>
      <c r="AV94" s="93"/>
      <c r="AW94" s="93"/>
      <c r="AX94" s="93"/>
      <c r="AY94" s="93"/>
      <c r="AZ94" s="93"/>
    </row>
    <row r="95" spans="1:52" s="9" customFormat="1" ht="78" customHeight="1" x14ac:dyDescent="0.3">
      <c r="A95" s="15"/>
      <c r="B95" s="42"/>
      <c r="C95" s="39"/>
      <c r="D95" s="40"/>
      <c r="E95" s="40"/>
      <c r="F95" s="25" t="s">
        <v>286</v>
      </c>
      <c r="G95" s="478" t="s">
        <v>287</v>
      </c>
      <c r="H95" s="479"/>
      <c r="I95" s="480"/>
      <c r="J95" s="43"/>
      <c r="L95" s="93"/>
      <c r="M95" s="93"/>
      <c r="N95" s="93"/>
      <c r="O95" s="93"/>
      <c r="P95" s="93"/>
      <c r="Q95" s="93"/>
      <c r="R95" s="93"/>
      <c r="S95" s="93"/>
      <c r="T95" s="93"/>
      <c r="U95" s="93"/>
      <c r="V95" s="93"/>
      <c r="W95" s="93"/>
      <c r="X95" s="93"/>
      <c r="Y95" s="93"/>
      <c r="Z95" s="93"/>
      <c r="AA95" s="93"/>
      <c r="AB95" s="93"/>
      <c r="AC95" s="93"/>
      <c r="AD95" s="93"/>
      <c r="AE95" s="93"/>
      <c r="AF95" s="93"/>
      <c r="AG95" s="93"/>
      <c r="AH95" s="93"/>
      <c r="AI95" s="93"/>
      <c r="AJ95" s="93"/>
      <c r="AK95" s="93"/>
      <c r="AL95" s="93"/>
      <c r="AM95" s="93"/>
      <c r="AN95" s="93"/>
      <c r="AO95" s="93"/>
      <c r="AP95" s="93"/>
      <c r="AQ95" s="93"/>
      <c r="AR95" s="93"/>
      <c r="AS95" s="93"/>
      <c r="AT95" s="93"/>
      <c r="AU95" s="93"/>
      <c r="AV95" s="93"/>
      <c r="AW95" s="93"/>
      <c r="AX95" s="93"/>
      <c r="AY95" s="93"/>
      <c r="AZ95" s="93"/>
    </row>
    <row r="96" spans="1:52" s="9" customFormat="1" ht="54.75" customHeight="1" x14ac:dyDescent="0.3">
      <c r="A96" s="15"/>
      <c r="B96" s="42"/>
      <c r="C96" s="39"/>
      <c r="D96" s="40"/>
      <c r="E96" s="40"/>
      <c r="F96" s="26" t="s">
        <v>288</v>
      </c>
      <c r="G96" s="481" t="s">
        <v>289</v>
      </c>
      <c r="H96" s="482"/>
      <c r="I96" s="483"/>
      <c r="J96" s="43"/>
      <c r="L96" s="93"/>
      <c r="M96" s="93"/>
      <c r="N96" s="93"/>
      <c r="O96" s="93"/>
      <c r="P96" s="93"/>
      <c r="Q96" s="93"/>
      <c r="R96" s="93"/>
      <c r="S96" s="93"/>
      <c r="T96" s="93"/>
      <c r="U96" s="93"/>
      <c r="V96" s="93"/>
      <c r="W96" s="93"/>
      <c r="X96" s="93"/>
      <c r="Y96" s="93"/>
      <c r="Z96" s="93"/>
      <c r="AA96" s="93"/>
      <c r="AB96" s="93"/>
      <c r="AC96" s="93"/>
      <c r="AD96" s="93"/>
      <c r="AE96" s="93"/>
      <c r="AF96" s="93"/>
      <c r="AG96" s="93"/>
      <c r="AH96" s="93"/>
      <c r="AI96" s="93"/>
      <c r="AJ96" s="93"/>
      <c r="AK96" s="93"/>
      <c r="AL96" s="93"/>
      <c r="AM96" s="93"/>
      <c r="AN96" s="93"/>
      <c r="AO96" s="93"/>
      <c r="AP96" s="93"/>
      <c r="AQ96" s="93"/>
      <c r="AR96" s="93"/>
      <c r="AS96" s="93"/>
      <c r="AT96" s="93"/>
      <c r="AU96" s="93"/>
      <c r="AV96" s="93"/>
      <c r="AW96" s="93"/>
      <c r="AX96" s="93"/>
      <c r="AY96" s="93"/>
      <c r="AZ96" s="93"/>
    </row>
    <row r="97" spans="1:52" s="9" customFormat="1" ht="58.5" customHeight="1" x14ac:dyDescent="0.3">
      <c r="A97" s="15"/>
      <c r="B97" s="42"/>
      <c r="C97" s="39"/>
      <c r="D97" s="40"/>
      <c r="E97" s="40"/>
      <c r="F97" s="26" t="s">
        <v>290</v>
      </c>
      <c r="G97" s="481" t="s">
        <v>291</v>
      </c>
      <c r="H97" s="482"/>
      <c r="I97" s="483"/>
      <c r="J97" s="43"/>
      <c r="L97" s="93"/>
      <c r="M97" s="93"/>
      <c r="N97" s="93"/>
      <c r="O97" s="93"/>
      <c r="P97" s="93"/>
      <c r="Q97" s="93"/>
      <c r="R97" s="93"/>
      <c r="S97" s="93"/>
      <c r="T97" s="93"/>
      <c r="U97" s="93"/>
      <c r="V97" s="93"/>
      <c r="W97" s="93"/>
      <c r="X97" s="93"/>
      <c r="Y97" s="93"/>
      <c r="Z97" s="93"/>
      <c r="AA97" s="93"/>
      <c r="AB97" s="93"/>
      <c r="AC97" s="93"/>
      <c r="AD97" s="93"/>
      <c r="AE97" s="93"/>
      <c r="AF97" s="93"/>
      <c r="AG97" s="93"/>
      <c r="AH97" s="93"/>
      <c r="AI97" s="93"/>
      <c r="AJ97" s="93"/>
      <c r="AK97" s="93"/>
      <c r="AL97" s="93"/>
      <c r="AM97" s="93"/>
      <c r="AN97" s="93"/>
      <c r="AO97" s="93"/>
      <c r="AP97" s="93"/>
      <c r="AQ97" s="93"/>
      <c r="AR97" s="93"/>
      <c r="AS97" s="93"/>
      <c r="AT97" s="93"/>
      <c r="AU97" s="93"/>
      <c r="AV97" s="93"/>
      <c r="AW97" s="93"/>
      <c r="AX97" s="93"/>
      <c r="AY97" s="93"/>
      <c r="AZ97" s="93"/>
    </row>
    <row r="98" spans="1:52" ht="60" customHeight="1" x14ac:dyDescent="0.3">
      <c r="A98" s="16"/>
      <c r="B98" s="42"/>
      <c r="C98" s="39"/>
      <c r="D98" s="40"/>
      <c r="E98" s="40"/>
      <c r="F98" s="26" t="s">
        <v>292</v>
      </c>
      <c r="G98" s="481" t="s">
        <v>293</v>
      </c>
      <c r="H98" s="482"/>
      <c r="I98" s="483"/>
      <c r="J98" s="43"/>
      <c r="L98" s="93"/>
      <c r="M98" s="93"/>
      <c r="N98" s="93"/>
      <c r="O98" s="93"/>
      <c r="P98" s="93"/>
      <c r="Q98" s="93"/>
      <c r="R98" s="93"/>
      <c r="S98" s="93"/>
      <c r="T98" s="93"/>
      <c r="U98" s="93"/>
      <c r="V98" s="93"/>
      <c r="W98" s="93"/>
      <c r="X98" s="93"/>
      <c r="Y98" s="93"/>
      <c r="Z98" s="93"/>
      <c r="AA98" s="93"/>
      <c r="AB98" s="93"/>
      <c r="AC98" s="93"/>
      <c r="AD98" s="93"/>
      <c r="AE98" s="93"/>
      <c r="AF98" s="93"/>
      <c r="AG98" s="93"/>
      <c r="AH98" s="93"/>
      <c r="AI98" s="93"/>
      <c r="AJ98" s="93"/>
      <c r="AK98" s="93"/>
      <c r="AL98" s="93"/>
      <c r="AM98" s="93"/>
      <c r="AN98" s="93"/>
      <c r="AO98" s="93"/>
      <c r="AP98" s="93"/>
      <c r="AQ98" s="93"/>
      <c r="AR98" s="93"/>
      <c r="AS98" s="93"/>
      <c r="AT98" s="93"/>
      <c r="AU98" s="93"/>
      <c r="AV98" s="93"/>
      <c r="AW98" s="93"/>
      <c r="AX98" s="93"/>
      <c r="AY98" s="93"/>
      <c r="AZ98" s="93"/>
    </row>
    <row r="99" spans="1:52" ht="54" customHeight="1" x14ac:dyDescent="0.3">
      <c r="A99" s="16"/>
      <c r="B99" s="37"/>
      <c r="C99" s="39"/>
      <c r="D99" s="40"/>
      <c r="E99" s="40"/>
      <c r="F99" s="26" t="s">
        <v>294</v>
      </c>
      <c r="G99" s="481" t="s">
        <v>295</v>
      </c>
      <c r="H99" s="482"/>
      <c r="I99" s="483"/>
      <c r="J99" s="38"/>
      <c r="L99" s="93"/>
      <c r="M99" s="93"/>
      <c r="N99" s="93"/>
      <c r="O99" s="93"/>
      <c r="P99" s="93"/>
      <c r="Q99" s="93"/>
      <c r="R99" s="93"/>
      <c r="S99" s="93"/>
      <c r="T99" s="93"/>
      <c r="U99" s="93"/>
      <c r="V99" s="93"/>
      <c r="W99" s="93"/>
      <c r="X99" s="93"/>
      <c r="Y99" s="93"/>
      <c r="Z99" s="93"/>
      <c r="AA99" s="93"/>
      <c r="AB99" s="93"/>
      <c r="AC99" s="93"/>
      <c r="AD99" s="93"/>
      <c r="AE99" s="93"/>
      <c r="AF99" s="93"/>
      <c r="AG99" s="93"/>
      <c r="AH99" s="93"/>
      <c r="AI99" s="93"/>
      <c r="AJ99" s="93"/>
      <c r="AK99" s="93"/>
      <c r="AL99" s="93"/>
      <c r="AM99" s="93"/>
      <c r="AN99" s="93"/>
      <c r="AO99" s="93"/>
      <c r="AP99" s="93"/>
      <c r="AQ99" s="93"/>
      <c r="AR99" s="93"/>
      <c r="AS99" s="93"/>
      <c r="AT99" s="93"/>
      <c r="AU99" s="93"/>
      <c r="AV99" s="93"/>
      <c r="AW99" s="93"/>
      <c r="AX99" s="93"/>
      <c r="AY99" s="93"/>
      <c r="AZ99" s="93"/>
    </row>
    <row r="100" spans="1:52" ht="61.5" customHeight="1" thickBot="1" x14ac:dyDescent="0.35">
      <c r="A100" s="16"/>
      <c r="B100" s="37"/>
      <c r="C100" s="39"/>
      <c r="D100" s="40"/>
      <c r="E100" s="40"/>
      <c r="F100" s="27" t="s">
        <v>296</v>
      </c>
      <c r="G100" s="475" t="s">
        <v>297</v>
      </c>
      <c r="H100" s="476"/>
      <c r="I100" s="477"/>
      <c r="J100" s="38"/>
      <c r="L100" s="93"/>
      <c r="M100" s="93"/>
      <c r="N100" s="93"/>
      <c r="O100" s="93"/>
      <c r="P100" s="93"/>
      <c r="Q100" s="93"/>
      <c r="R100" s="93"/>
      <c r="S100" s="93"/>
      <c r="T100" s="93"/>
      <c r="U100" s="93"/>
      <c r="V100" s="93"/>
      <c r="W100" s="93"/>
      <c r="X100" s="93"/>
      <c r="Y100" s="93"/>
      <c r="Z100" s="93"/>
      <c r="AA100" s="93"/>
      <c r="AB100" s="93"/>
      <c r="AC100" s="93"/>
      <c r="AD100" s="93"/>
      <c r="AE100" s="93"/>
      <c r="AF100" s="93"/>
      <c r="AG100" s="93"/>
      <c r="AH100" s="93"/>
      <c r="AI100" s="93"/>
      <c r="AJ100" s="93"/>
      <c r="AK100" s="93"/>
      <c r="AL100" s="93"/>
      <c r="AM100" s="93"/>
      <c r="AN100" s="93"/>
      <c r="AO100" s="93"/>
      <c r="AP100" s="93"/>
      <c r="AQ100" s="93"/>
      <c r="AR100" s="93"/>
      <c r="AS100" s="93"/>
      <c r="AT100" s="93"/>
      <c r="AU100" s="93"/>
      <c r="AV100" s="93"/>
      <c r="AW100" s="93"/>
      <c r="AX100" s="93"/>
      <c r="AY100" s="93"/>
      <c r="AZ100" s="93"/>
    </row>
    <row r="101" spans="1:52" ht="15" thickBot="1" x14ac:dyDescent="0.35">
      <c r="A101" s="16"/>
      <c r="B101" s="47"/>
      <c r="C101" s="48"/>
      <c r="D101" s="49"/>
      <c r="E101" s="49"/>
      <c r="F101" s="49"/>
      <c r="G101" s="49"/>
      <c r="H101" s="104"/>
      <c r="I101" s="104"/>
      <c r="J101" s="50"/>
      <c r="K101" s="93"/>
      <c r="L101" s="93"/>
      <c r="M101" s="93"/>
      <c r="N101" s="93"/>
      <c r="O101" s="93"/>
      <c r="P101" s="93"/>
      <c r="Q101" s="93"/>
      <c r="R101" s="93"/>
      <c r="S101" s="93"/>
      <c r="T101" s="93"/>
      <c r="U101" s="93"/>
      <c r="V101" s="93"/>
      <c r="W101" s="93"/>
      <c r="X101" s="93"/>
      <c r="Y101" s="93"/>
      <c r="Z101" s="93"/>
      <c r="AA101" s="93"/>
      <c r="AB101" s="93"/>
      <c r="AC101" s="93"/>
      <c r="AD101" s="93"/>
      <c r="AE101" s="93"/>
      <c r="AF101" s="93"/>
      <c r="AG101" s="93"/>
      <c r="AH101" s="93"/>
      <c r="AI101" s="93"/>
      <c r="AJ101" s="93"/>
      <c r="AK101" s="93"/>
      <c r="AL101" s="93"/>
      <c r="AM101" s="93"/>
      <c r="AN101" s="93"/>
      <c r="AO101" s="93"/>
      <c r="AP101" s="93"/>
      <c r="AQ101" s="93"/>
      <c r="AR101" s="93"/>
    </row>
    <row r="102" spans="1:52" ht="50.1" customHeight="1" x14ac:dyDescent="0.3">
      <c r="A102" s="16"/>
      <c r="C102" s="93"/>
      <c r="D102" s="93"/>
      <c r="E102" s="93"/>
      <c r="F102" s="93"/>
      <c r="G102" s="93"/>
      <c r="H102" s="93"/>
      <c r="I102" s="93"/>
      <c r="J102" s="93"/>
      <c r="K102" s="93"/>
      <c r="L102" s="93"/>
      <c r="M102" s="93"/>
      <c r="N102" s="93"/>
      <c r="O102" s="93"/>
      <c r="P102" s="93"/>
      <c r="Q102" s="93"/>
      <c r="R102" s="93"/>
      <c r="S102" s="93"/>
      <c r="T102" s="93"/>
      <c r="U102" s="93"/>
      <c r="V102" s="93"/>
      <c r="W102" s="93"/>
      <c r="X102" s="93"/>
      <c r="Y102" s="93"/>
      <c r="Z102" s="93"/>
      <c r="AA102" s="93"/>
      <c r="AB102" s="93"/>
      <c r="AC102" s="93"/>
      <c r="AD102" s="93"/>
      <c r="AE102" s="93"/>
      <c r="AF102" s="93"/>
      <c r="AG102" s="93"/>
      <c r="AH102" s="93"/>
      <c r="AI102" s="93"/>
      <c r="AJ102" s="93"/>
      <c r="AK102" s="93"/>
      <c r="AL102" s="93"/>
      <c r="AM102" s="93"/>
      <c r="AN102" s="93"/>
      <c r="AO102" s="93"/>
      <c r="AP102" s="93"/>
      <c r="AQ102" s="93"/>
      <c r="AR102" s="93"/>
    </row>
    <row r="103" spans="1:52" ht="50.1" customHeight="1" x14ac:dyDescent="0.3">
      <c r="A103" s="16"/>
      <c r="C103" s="93"/>
      <c r="D103" s="93"/>
      <c r="E103" s="93"/>
      <c r="F103" s="93"/>
      <c r="G103" s="93"/>
      <c r="H103" s="93"/>
      <c r="I103" s="93"/>
      <c r="J103" s="93"/>
      <c r="K103" s="93"/>
      <c r="L103" s="93"/>
      <c r="M103" s="93"/>
      <c r="N103" s="93"/>
      <c r="O103" s="93"/>
      <c r="P103" s="93"/>
      <c r="Q103" s="93"/>
      <c r="R103" s="93"/>
      <c r="S103" s="93"/>
      <c r="T103" s="93"/>
      <c r="U103" s="93"/>
      <c r="V103" s="93"/>
      <c r="W103" s="93"/>
      <c r="X103" s="93"/>
      <c r="Y103" s="93"/>
      <c r="Z103" s="93"/>
      <c r="AA103" s="93"/>
      <c r="AB103" s="93"/>
      <c r="AC103" s="93"/>
      <c r="AD103" s="93"/>
      <c r="AE103" s="93"/>
      <c r="AF103" s="93"/>
      <c r="AG103" s="93"/>
      <c r="AH103" s="93"/>
      <c r="AI103" s="93"/>
      <c r="AJ103" s="93"/>
      <c r="AK103" s="93"/>
      <c r="AL103" s="93"/>
      <c r="AM103" s="93"/>
      <c r="AN103" s="93"/>
      <c r="AO103" s="93"/>
      <c r="AP103" s="93"/>
      <c r="AQ103" s="93"/>
      <c r="AR103" s="93"/>
    </row>
    <row r="104" spans="1:52" ht="49.5" customHeight="1" x14ac:dyDescent="0.3">
      <c r="A104" s="16"/>
      <c r="C104" s="93"/>
      <c r="D104" s="93"/>
      <c r="E104" s="93"/>
      <c r="F104" s="93"/>
      <c r="G104" s="93"/>
      <c r="H104" s="93"/>
      <c r="I104" s="93"/>
      <c r="J104" s="93"/>
      <c r="K104" s="93"/>
      <c r="L104" s="93"/>
      <c r="M104" s="93"/>
      <c r="N104" s="93"/>
      <c r="O104" s="93"/>
      <c r="P104" s="93"/>
      <c r="Q104" s="93"/>
      <c r="R104" s="93"/>
      <c r="S104" s="93"/>
      <c r="T104" s="93"/>
      <c r="U104" s="93"/>
      <c r="V104" s="93"/>
      <c r="W104" s="93"/>
      <c r="X104" s="93"/>
      <c r="Y104" s="93"/>
      <c r="Z104" s="93"/>
      <c r="AA104" s="93"/>
      <c r="AB104" s="93"/>
      <c r="AC104" s="93"/>
      <c r="AD104" s="93"/>
      <c r="AE104" s="93"/>
      <c r="AF104" s="93"/>
      <c r="AG104" s="93"/>
      <c r="AH104" s="93"/>
      <c r="AI104" s="93"/>
      <c r="AJ104" s="93"/>
      <c r="AK104" s="93"/>
      <c r="AL104" s="93"/>
      <c r="AM104" s="93"/>
      <c r="AN104" s="93"/>
      <c r="AO104" s="93"/>
      <c r="AP104" s="93"/>
      <c r="AQ104" s="93"/>
      <c r="AR104" s="93"/>
    </row>
    <row r="105" spans="1:52" ht="50.1" customHeight="1" x14ac:dyDescent="0.3">
      <c r="A105" s="16"/>
      <c r="C105" s="93"/>
      <c r="D105" s="93"/>
      <c r="E105" s="93"/>
      <c r="F105" s="93"/>
      <c r="G105" s="93"/>
      <c r="H105" s="93"/>
      <c r="I105" s="93"/>
      <c r="J105" s="93"/>
      <c r="K105" s="93"/>
      <c r="L105" s="93"/>
      <c r="M105" s="93"/>
      <c r="N105" s="93"/>
      <c r="O105" s="93"/>
      <c r="P105" s="93"/>
      <c r="Q105" s="93"/>
      <c r="R105" s="93"/>
      <c r="S105" s="93"/>
      <c r="T105" s="93"/>
      <c r="U105" s="93"/>
      <c r="V105" s="93"/>
      <c r="W105" s="93"/>
      <c r="X105" s="93"/>
      <c r="Y105" s="93"/>
      <c r="Z105" s="93"/>
      <c r="AA105" s="93"/>
      <c r="AB105" s="93"/>
      <c r="AC105" s="93"/>
      <c r="AD105" s="93"/>
      <c r="AE105" s="93"/>
      <c r="AF105" s="93"/>
      <c r="AG105" s="93"/>
      <c r="AH105" s="93"/>
      <c r="AI105" s="93"/>
      <c r="AJ105" s="93"/>
      <c r="AK105" s="93"/>
      <c r="AL105" s="93"/>
      <c r="AM105" s="93"/>
      <c r="AN105" s="93"/>
      <c r="AO105" s="93"/>
      <c r="AP105" s="93"/>
      <c r="AQ105" s="93"/>
      <c r="AR105" s="93"/>
    </row>
    <row r="106" spans="1:52" ht="50.1" customHeight="1" x14ac:dyDescent="0.3">
      <c r="A106" s="16"/>
      <c r="C106" s="93"/>
      <c r="D106" s="93"/>
      <c r="E106" s="93"/>
      <c r="F106" s="93"/>
      <c r="G106" s="93"/>
      <c r="H106" s="93"/>
      <c r="I106" s="93"/>
      <c r="J106" s="93"/>
      <c r="K106" s="93"/>
      <c r="L106" s="93"/>
      <c r="M106" s="93"/>
      <c r="N106" s="93"/>
      <c r="O106" s="93"/>
      <c r="P106" s="93"/>
      <c r="Q106" s="93"/>
      <c r="R106" s="93"/>
      <c r="S106" s="93"/>
      <c r="T106" s="93"/>
      <c r="U106" s="93"/>
      <c r="V106" s="93"/>
      <c r="W106" s="93"/>
      <c r="X106" s="93"/>
      <c r="Y106" s="93"/>
      <c r="Z106" s="93"/>
      <c r="AA106" s="93"/>
      <c r="AB106" s="93"/>
      <c r="AC106" s="93"/>
      <c r="AD106" s="93"/>
      <c r="AE106" s="93"/>
      <c r="AF106" s="93"/>
      <c r="AG106" s="93"/>
      <c r="AH106" s="93"/>
      <c r="AI106" s="93"/>
      <c r="AJ106" s="93"/>
      <c r="AK106" s="93"/>
      <c r="AL106" s="93"/>
      <c r="AM106" s="93"/>
      <c r="AN106" s="93"/>
      <c r="AO106" s="93"/>
      <c r="AP106" s="93"/>
      <c r="AQ106" s="93"/>
      <c r="AR106" s="93"/>
    </row>
    <row r="107" spans="1:52" ht="50.1" customHeight="1" x14ac:dyDescent="0.3">
      <c r="A107" s="16"/>
      <c r="C107" s="93"/>
      <c r="D107" s="93"/>
      <c r="E107" s="93"/>
      <c r="F107" s="93"/>
      <c r="G107" s="93"/>
      <c r="H107" s="93"/>
      <c r="I107" s="93"/>
      <c r="J107" s="93"/>
      <c r="K107" s="93"/>
      <c r="L107" s="93"/>
      <c r="M107" s="93"/>
      <c r="N107" s="93"/>
      <c r="O107" s="93"/>
      <c r="P107" s="93"/>
      <c r="Q107" s="93"/>
      <c r="R107" s="93"/>
      <c r="S107" s="93"/>
      <c r="T107" s="93"/>
      <c r="U107" s="93"/>
      <c r="V107" s="93"/>
      <c r="W107" s="93"/>
      <c r="X107" s="93"/>
      <c r="Y107" s="93"/>
      <c r="Z107" s="93"/>
      <c r="AA107" s="93"/>
      <c r="AB107" s="93"/>
      <c r="AC107" s="93"/>
      <c r="AD107" s="93"/>
      <c r="AE107" s="93"/>
      <c r="AF107" s="93"/>
      <c r="AG107" s="93"/>
      <c r="AH107" s="93"/>
      <c r="AI107" s="93"/>
      <c r="AJ107" s="93"/>
      <c r="AK107" s="93"/>
      <c r="AL107" s="93"/>
      <c r="AM107" s="93"/>
      <c r="AN107" s="93"/>
      <c r="AO107" s="93"/>
      <c r="AP107" s="93"/>
      <c r="AQ107" s="93"/>
      <c r="AR107" s="93"/>
    </row>
    <row r="108" spans="1:52" x14ac:dyDescent="0.3">
      <c r="A108" s="16"/>
      <c r="C108" s="93"/>
      <c r="D108" s="93"/>
      <c r="E108" s="93"/>
      <c r="F108" s="93"/>
      <c r="G108" s="93"/>
      <c r="H108" s="93"/>
      <c r="I108" s="93"/>
      <c r="J108" s="93"/>
      <c r="K108" s="93"/>
      <c r="L108" s="93"/>
      <c r="M108" s="93"/>
      <c r="N108" s="93"/>
      <c r="O108" s="93"/>
      <c r="P108" s="93"/>
      <c r="Q108" s="93"/>
      <c r="R108" s="93"/>
      <c r="S108" s="93"/>
      <c r="T108" s="93"/>
      <c r="U108" s="93"/>
      <c r="V108" s="93"/>
      <c r="W108" s="93"/>
      <c r="X108" s="93"/>
      <c r="Y108" s="93"/>
      <c r="Z108" s="93"/>
      <c r="AA108" s="93"/>
      <c r="AB108" s="93"/>
      <c r="AC108" s="93"/>
      <c r="AD108" s="93"/>
      <c r="AE108" s="93"/>
      <c r="AF108" s="93"/>
      <c r="AG108" s="93"/>
      <c r="AH108" s="93"/>
      <c r="AI108" s="93"/>
      <c r="AJ108" s="93"/>
      <c r="AK108" s="93"/>
      <c r="AL108" s="93"/>
      <c r="AM108" s="93"/>
      <c r="AN108" s="93"/>
      <c r="AO108" s="93"/>
      <c r="AP108" s="93"/>
      <c r="AQ108" s="93"/>
      <c r="AR108" s="93"/>
    </row>
    <row r="109" spans="1:52" x14ac:dyDescent="0.3">
      <c r="A109" s="16"/>
      <c r="C109" s="93"/>
      <c r="D109" s="93"/>
      <c r="E109" s="93"/>
      <c r="F109" s="93"/>
      <c r="G109" s="93"/>
      <c r="H109" s="93"/>
      <c r="I109" s="93"/>
      <c r="J109" s="93"/>
      <c r="K109" s="93"/>
      <c r="L109" s="93"/>
      <c r="M109" s="93"/>
      <c r="N109" s="93"/>
      <c r="O109" s="93"/>
      <c r="P109" s="93"/>
      <c r="Q109" s="93"/>
      <c r="R109" s="93"/>
      <c r="S109" s="93"/>
      <c r="T109" s="93"/>
      <c r="U109" s="93"/>
      <c r="V109" s="93"/>
      <c r="W109" s="93"/>
      <c r="X109" s="93"/>
      <c r="Y109" s="93"/>
      <c r="Z109" s="93"/>
      <c r="AA109" s="93"/>
      <c r="AB109" s="93"/>
      <c r="AC109" s="93"/>
      <c r="AD109" s="93"/>
      <c r="AE109" s="93"/>
      <c r="AF109" s="93"/>
      <c r="AG109" s="93"/>
      <c r="AH109" s="93"/>
      <c r="AI109" s="93"/>
      <c r="AJ109" s="93"/>
      <c r="AK109" s="93"/>
      <c r="AL109" s="93"/>
      <c r="AM109" s="93"/>
      <c r="AN109" s="93"/>
      <c r="AO109" s="93"/>
      <c r="AP109" s="93"/>
      <c r="AQ109" s="93"/>
      <c r="AR109" s="93"/>
    </row>
    <row r="110" spans="1:52" x14ac:dyDescent="0.3">
      <c r="A110" s="16"/>
      <c r="C110" s="93"/>
      <c r="D110" s="93"/>
      <c r="E110" s="93"/>
      <c r="F110" s="93"/>
      <c r="G110" s="93"/>
      <c r="H110" s="93"/>
      <c r="I110" s="93"/>
      <c r="J110" s="93"/>
      <c r="K110" s="93"/>
      <c r="L110" s="93"/>
      <c r="M110" s="93"/>
      <c r="N110" s="93"/>
      <c r="O110" s="93"/>
      <c r="P110" s="93"/>
      <c r="Q110" s="93"/>
      <c r="R110" s="93"/>
      <c r="S110" s="93"/>
      <c r="T110" s="93"/>
      <c r="U110" s="93"/>
      <c r="V110" s="93"/>
      <c r="W110" s="93"/>
      <c r="X110" s="93"/>
      <c r="Y110" s="93"/>
      <c r="Z110" s="93"/>
      <c r="AA110" s="93"/>
      <c r="AB110" s="93"/>
      <c r="AC110" s="93"/>
      <c r="AD110" s="93"/>
      <c r="AE110" s="93"/>
      <c r="AF110" s="93"/>
      <c r="AG110" s="93"/>
      <c r="AH110" s="93"/>
      <c r="AI110" s="93"/>
      <c r="AJ110" s="93"/>
      <c r="AK110" s="93"/>
      <c r="AL110" s="93"/>
      <c r="AM110" s="93"/>
      <c r="AN110" s="93"/>
      <c r="AO110" s="93"/>
      <c r="AP110" s="93"/>
      <c r="AQ110" s="93"/>
      <c r="AR110" s="93"/>
    </row>
    <row r="111" spans="1:52" x14ac:dyDescent="0.3">
      <c r="A111" s="93"/>
      <c r="C111" s="93"/>
      <c r="D111" s="93"/>
      <c r="E111" s="93"/>
      <c r="F111" s="93"/>
      <c r="G111" s="93"/>
      <c r="H111" s="93"/>
      <c r="I111" s="93"/>
      <c r="J111" s="93"/>
      <c r="K111" s="93"/>
      <c r="L111" s="93"/>
      <c r="M111" s="93"/>
      <c r="N111" s="93"/>
      <c r="O111" s="93"/>
      <c r="P111" s="93"/>
      <c r="Q111" s="93"/>
      <c r="R111" s="93"/>
      <c r="S111" s="93"/>
      <c r="T111" s="93"/>
      <c r="U111" s="93"/>
      <c r="V111" s="93"/>
      <c r="W111" s="93"/>
      <c r="X111" s="93"/>
      <c r="Y111" s="93"/>
      <c r="Z111" s="93"/>
      <c r="AA111" s="93"/>
      <c r="AB111" s="93"/>
      <c r="AC111" s="93"/>
      <c r="AD111" s="93"/>
      <c r="AE111" s="93"/>
      <c r="AF111" s="93"/>
      <c r="AG111" s="93"/>
      <c r="AH111" s="93"/>
      <c r="AI111" s="93"/>
      <c r="AJ111" s="93"/>
      <c r="AK111" s="93"/>
      <c r="AL111" s="93"/>
      <c r="AM111" s="93"/>
      <c r="AN111" s="93"/>
      <c r="AO111" s="93"/>
      <c r="AP111" s="93"/>
      <c r="AQ111" s="93"/>
      <c r="AR111" s="93"/>
      <c r="AS111" s="93"/>
      <c r="AT111" s="93"/>
      <c r="AU111" s="93"/>
      <c r="AV111" s="93"/>
      <c r="AW111" s="93"/>
      <c r="AX111" s="93"/>
      <c r="AY111" s="93"/>
      <c r="AZ111" s="93"/>
    </row>
    <row r="112" spans="1:52" x14ac:dyDescent="0.3">
      <c r="A112" s="93"/>
      <c r="B112" s="93"/>
      <c r="C112" s="93"/>
      <c r="D112" s="93"/>
      <c r="E112" s="93"/>
      <c r="F112" s="93"/>
      <c r="G112" s="93"/>
      <c r="H112" s="93"/>
      <c r="I112" s="93"/>
      <c r="J112" s="93"/>
      <c r="K112" s="93"/>
      <c r="L112" s="93"/>
      <c r="M112" s="93"/>
      <c r="N112" s="93"/>
      <c r="O112" s="93"/>
      <c r="P112" s="93"/>
      <c r="Q112" s="93"/>
      <c r="R112" s="93"/>
      <c r="S112" s="93"/>
      <c r="T112" s="93"/>
      <c r="U112" s="93"/>
      <c r="V112" s="93"/>
      <c r="W112" s="93"/>
      <c r="X112" s="93"/>
      <c r="Y112" s="93"/>
      <c r="Z112" s="93"/>
      <c r="AA112" s="93"/>
      <c r="AB112" s="93"/>
      <c r="AC112" s="93"/>
      <c r="AD112" s="93"/>
      <c r="AE112" s="93"/>
      <c r="AF112" s="93"/>
      <c r="AG112" s="93"/>
      <c r="AH112" s="93"/>
      <c r="AI112" s="93"/>
      <c r="AJ112" s="93"/>
      <c r="AK112" s="93"/>
      <c r="AL112" s="93"/>
      <c r="AM112" s="93"/>
      <c r="AN112" s="93"/>
      <c r="AO112" s="93"/>
      <c r="AP112" s="93"/>
      <c r="AQ112" s="93"/>
      <c r="AR112" s="93"/>
      <c r="AS112" s="93"/>
      <c r="AT112" s="93"/>
      <c r="AU112" s="93"/>
      <c r="AV112" s="93"/>
      <c r="AW112" s="93"/>
      <c r="AX112" s="93"/>
      <c r="AY112" s="93"/>
      <c r="AZ112" s="93"/>
    </row>
    <row r="113" spans="1:52" x14ac:dyDescent="0.3">
      <c r="A113" s="93"/>
      <c r="B113" s="93"/>
      <c r="C113" s="93"/>
      <c r="D113" s="93"/>
      <c r="E113" s="93"/>
      <c r="F113" s="93"/>
      <c r="G113" s="93"/>
      <c r="H113" s="93"/>
      <c r="I113" s="93"/>
      <c r="J113" s="93"/>
      <c r="K113" s="93"/>
      <c r="L113" s="93"/>
      <c r="M113" s="93"/>
      <c r="N113" s="93"/>
      <c r="O113" s="93"/>
      <c r="P113" s="93"/>
      <c r="Q113" s="93"/>
      <c r="R113" s="93"/>
      <c r="S113" s="93"/>
      <c r="T113" s="93"/>
      <c r="U113" s="93"/>
      <c r="V113" s="93"/>
      <c r="W113" s="93"/>
      <c r="X113" s="93"/>
      <c r="Y113" s="93"/>
      <c r="Z113" s="93"/>
      <c r="AA113" s="93"/>
      <c r="AB113" s="93"/>
      <c r="AC113" s="93"/>
      <c r="AD113" s="93"/>
      <c r="AE113" s="93"/>
      <c r="AF113" s="93"/>
      <c r="AG113" s="93"/>
      <c r="AH113" s="93"/>
      <c r="AI113" s="93"/>
      <c r="AJ113" s="93"/>
      <c r="AK113" s="93"/>
      <c r="AL113" s="93"/>
      <c r="AM113" s="93"/>
      <c r="AN113" s="93"/>
      <c r="AO113" s="93"/>
      <c r="AP113" s="93"/>
      <c r="AQ113" s="93"/>
      <c r="AR113" s="93"/>
      <c r="AS113" s="93"/>
      <c r="AT113" s="93"/>
      <c r="AU113" s="93"/>
      <c r="AV113" s="93"/>
      <c r="AW113" s="93"/>
      <c r="AX113" s="93"/>
      <c r="AY113" s="93"/>
      <c r="AZ113" s="93"/>
    </row>
    <row r="114" spans="1:52" x14ac:dyDescent="0.3">
      <c r="A114" s="93"/>
      <c r="B114" s="93"/>
      <c r="C114" s="93"/>
      <c r="D114" s="93"/>
      <c r="E114" s="93"/>
      <c r="F114" s="93"/>
      <c r="G114" s="93"/>
      <c r="H114" s="93"/>
      <c r="I114" s="93"/>
      <c r="J114" s="93"/>
      <c r="K114" s="93"/>
      <c r="L114" s="93"/>
      <c r="M114" s="93"/>
      <c r="N114" s="93"/>
      <c r="O114" s="93"/>
      <c r="P114" s="93"/>
      <c r="Q114" s="93"/>
      <c r="R114" s="93"/>
      <c r="S114" s="93"/>
      <c r="T114" s="93"/>
      <c r="U114" s="93"/>
      <c r="V114" s="93"/>
      <c r="W114" s="93"/>
      <c r="X114" s="93"/>
      <c r="Y114" s="93"/>
      <c r="Z114" s="93"/>
      <c r="AA114" s="93"/>
      <c r="AB114" s="93"/>
      <c r="AC114" s="93"/>
      <c r="AD114" s="93"/>
      <c r="AE114" s="93"/>
      <c r="AF114" s="93"/>
      <c r="AG114" s="93"/>
      <c r="AH114" s="93"/>
      <c r="AI114" s="93"/>
      <c r="AJ114" s="93"/>
      <c r="AK114" s="93"/>
      <c r="AL114" s="93"/>
      <c r="AM114" s="93"/>
      <c r="AN114" s="93"/>
      <c r="AO114" s="93"/>
      <c r="AP114" s="93"/>
      <c r="AQ114" s="93"/>
      <c r="AR114" s="93"/>
      <c r="AS114" s="93"/>
      <c r="AT114" s="93"/>
      <c r="AU114" s="93"/>
      <c r="AV114" s="93"/>
      <c r="AW114" s="93"/>
      <c r="AX114" s="93"/>
      <c r="AY114" s="93"/>
      <c r="AZ114" s="93"/>
    </row>
    <row r="115" spans="1:52" x14ac:dyDescent="0.3">
      <c r="A115" s="93"/>
      <c r="B115" s="93"/>
      <c r="C115" s="93"/>
      <c r="D115" s="93"/>
      <c r="E115" s="93"/>
      <c r="F115" s="93"/>
      <c r="G115" s="93"/>
      <c r="H115" s="93"/>
      <c r="I115" s="93"/>
      <c r="J115" s="93"/>
      <c r="K115" s="93"/>
    </row>
    <row r="116" spans="1:52" x14ac:dyDescent="0.3">
      <c r="A116" s="93"/>
      <c r="B116" s="93"/>
      <c r="C116" s="93"/>
      <c r="D116" s="93"/>
      <c r="E116" s="93"/>
      <c r="F116" s="93"/>
      <c r="G116" s="93"/>
      <c r="H116" s="93"/>
      <c r="I116" s="93"/>
      <c r="J116" s="93"/>
      <c r="K116" s="93"/>
    </row>
    <row r="117" spans="1:52" x14ac:dyDescent="0.3">
      <c r="A117" s="93"/>
      <c r="B117" s="93"/>
      <c r="C117" s="93"/>
      <c r="D117" s="93"/>
      <c r="E117" s="93"/>
      <c r="F117" s="93"/>
      <c r="G117" s="93"/>
      <c r="H117" s="93"/>
      <c r="I117" s="93"/>
      <c r="J117" s="93"/>
      <c r="K117" s="93"/>
    </row>
    <row r="118" spans="1:52" x14ac:dyDescent="0.3">
      <c r="A118" s="93"/>
      <c r="B118" s="93"/>
      <c r="C118" s="93"/>
      <c r="D118" s="93"/>
      <c r="E118" s="93"/>
      <c r="F118" s="93"/>
      <c r="G118" s="93"/>
      <c r="H118" s="93"/>
      <c r="I118" s="93"/>
      <c r="J118" s="93"/>
      <c r="K118" s="93"/>
    </row>
    <row r="119" spans="1:52" x14ac:dyDescent="0.3">
      <c r="A119" s="93"/>
      <c r="B119" s="93"/>
      <c r="C119" s="93"/>
      <c r="D119" s="93"/>
      <c r="E119" s="93"/>
      <c r="F119" s="93"/>
      <c r="G119" s="93"/>
      <c r="H119" s="93"/>
      <c r="I119" s="93"/>
      <c r="J119" s="93"/>
      <c r="K119" s="93"/>
    </row>
    <row r="120" spans="1:52" x14ac:dyDescent="0.3">
      <c r="A120" s="93"/>
      <c r="B120" s="93"/>
      <c r="C120" s="93"/>
      <c r="D120" s="93"/>
      <c r="E120" s="93"/>
      <c r="F120" s="93"/>
      <c r="G120" s="93"/>
      <c r="H120" s="93"/>
      <c r="I120" s="93"/>
      <c r="J120" s="93"/>
      <c r="K120" s="93"/>
    </row>
    <row r="121" spans="1:52" x14ac:dyDescent="0.3">
      <c r="A121" s="93"/>
      <c r="B121" s="93"/>
      <c r="C121" s="93"/>
      <c r="D121" s="93"/>
      <c r="E121" s="93"/>
      <c r="F121" s="93"/>
      <c r="G121" s="93"/>
      <c r="H121" s="93"/>
      <c r="I121" s="93"/>
      <c r="J121" s="93"/>
      <c r="K121" s="93"/>
    </row>
    <row r="122" spans="1:52" x14ac:dyDescent="0.3">
      <c r="A122" s="93"/>
      <c r="B122" s="93"/>
      <c r="C122" s="93"/>
      <c r="D122" s="93"/>
      <c r="E122" s="93"/>
      <c r="F122" s="93"/>
      <c r="G122" s="93"/>
      <c r="H122" s="93"/>
      <c r="I122" s="93"/>
      <c r="J122" s="93"/>
      <c r="K122" s="93"/>
    </row>
    <row r="123" spans="1:52" x14ac:dyDescent="0.3">
      <c r="A123" s="93"/>
      <c r="B123" s="93"/>
      <c r="C123" s="93"/>
      <c r="D123" s="93"/>
      <c r="E123" s="93"/>
      <c r="F123" s="93"/>
      <c r="G123" s="93"/>
      <c r="H123" s="93"/>
      <c r="I123" s="93"/>
      <c r="J123" s="93"/>
      <c r="K123" s="93"/>
    </row>
    <row r="124" spans="1:52" x14ac:dyDescent="0.3">
      <c r="A124" s="93"/>
      <c r="B124" s="93"/>
      <c r="C124" s="93"/>
      <c r="D124" s="93"/>
      <c r="E124" s="93"/>
      <c r="F124" s="93"/>
      <c r="G124" s="93"/>
      <c r="H124" s="93"/>
      <c r="I124" s="93"/>
      <c r="J124" s="93"/>
      <c r="K124" s="93"/>
    </row>
    <row r="125" spans="1:52" x14ac:dyDescent="0.3">
      <c r="A125" s="93"/>
      <c r="B125" s="93"/>
      <c r="C125" s="93"/>
      <c r="D125" s="93"/>
      <c r="E125" s="93"/>
      <c r="F125" s="93"/>
      <c r="G125" s="93"/>
      <c r="H125" s="93"/>
      <c r="I125" s="93"/>
      <c r="J125" s="93"/>
      <c r="K125" s="93"/>
    </row>
    <row r="126" spans="1:52" x14ac:dyDescent="0.3">
      <c r="A126" s="93"/>
      <c r="B126" s="93"/>
      <c r="C126" s="93"/>
      <c r="D126" s="93"/>
      <c r="E126" s="93"/>
      <c r="F126" s="93"/>
      <c r="G126" s="93"/>
      <c r="H126" s="93"/>
      <c r="I126" s="93"/>
      <c r="J126" s="93"/>
      <c r="K126" s="93"/>
    </row>
    <row r="127" spans="1:52" x14ac:dyDescent="0.3">
      <c r="A127" s="93"/>
      <c r="B127" s="93"/>
      <c r="C127" s="93"/>
      <c r="D127" s="93"/>
      <c r="E127" s="93"/>
      <c r="F127" s="93"/>
      <c r="G127" s="93"/>
      <c r="H127" s="93"/>
      <c r="I127" s="93"/>
      <c r="J127" s="93"/>
      <c r="K127" s="93"/>
    </row>
    <row r="128" spans="1:52" x14ac:dyDescent="0.3">
      <c r="A128" s="93"/>
      <c r="B128" s="93"/>
      <c r="C128" s="93"/>
      <c r="D128" s="93"/>
      <c r="E128" s="93"/>
      <c r="F128" s="93"/>
      <c r="G128" s="93"/>
      <c r="H128" s="93"/>
      <c r="I128" s="93"/>
      <c r="J128" s="93"/>
      <c r="K128" s="93"/>
    </row>
    <row r="129" spans="1:11" x14ac:dyDescent="0.3">
      <c r="A129" s="93"/>
      <c r="B129" s="93"/>
      <c r="C129" s="93"/>
      <c r="D129" s="93"/>
      <c r="E129" s="93"/>
      <c r="F129" s="93"/>
      <c r="G129" s="93"/>
      <c r="H129" s="93"/>
      <c r="I129" s="93"/>
      <c r="J129" s="93"/>
      <c r="K129" s="93"/>
    </row>
    <row r="130" spans="1:11" x14ac:dyDescent="0.3">
      <c r="A130" s="93"/>
      <c r="B130" s="93"/>
      <c r="C130" s="93"/>
      <c r="D130" s="93"/>
      <c r="E130" s="93"/>
      <c r="F130" s="93"/>
      <c r="G130" s="93"/>
      <c r="H130" s="93"/>
      <c r="I130" s="93"/>
      <c r="J130" s="93"/>
      <c r="K130" s="93"/>
    </row>
    <row r="131" spans="1:11" x14ac:dyDescent="0.3">
      <c r="A131" s="93"/>
      <c r="B131" s="93"/>
      <c r="C131" s="93"/>
      <c r="D131" s="93"/>
      <c r="E131" s="93"/>
      <c r="F131" s="93"/>
      <c r="G131" s="93"/>
      <c r="H131" s="93"/>
      <c r="I131" s="93"/>
      <c r="J131" s="93"/>
      <c r="K131" s="93"/>
    </row>
    <row r="132" spans="1:11" x14ac:dyDescent="0.3">
      <c r="A132" s="93"/>
      <c r="B132" s="93"/>
      <c r="C132" s="93"/>
      <c r="D132" s="93"/>
      <c r="E132" s="93"/>
      <c r="F132" s="93"/>
      <c r="G132" s="93"/>
      <c r="H132" s="93"/>
      <c r="I132" s="93"/>
      <c r="J132" s="93"/>
      <c r="K132" s="93"/>
    </row>
    <row r="133" spans="1:11" x14ac:dyDescent="0.3">
      <c r="A133" s="93"/>
      <c r="B133" s="93"/>
      <c r="C133" s="93"/>
      <c r="D133" s="93"/>
      <c r="E133" s="93"/>
      <c r="F133" s="93"/>
      <c r="G133" s="93"/>
      <c r="H133" s="93"/>
      <c r="I133" s="93"/>
      <c r="J133" s="93"/>
      <c r="K133" s="93"/>
    </row>
    <row r="134" spans="1:11" x14ac:dyDescent="0.3">
      <c r="A134" s="93"/>
      <c r="B134" s="93"/>
      <c r="C134" s="93"/>
      <c r="D134" s="93"/>
      <c r="E134" s="93"/>
      <c r="F134" s="93"/>
      <c r="G134" s="93"/>
      <c r="H134" s="93"/>
      <c r="I134" s="93"/>
      <c r="J134" s="93"/>
      <c r="K134" s="93"/>
    </row>
    <row r="135" spans="1:11" x14ac:dyDescent="0.3">
      <c r="A135" s="93"/>
      <c r="B135" s="93"/>
      <c r="C135" s="93"/>
      <c r="D135" s="93"/>
      <c r="E135" s="93"/>
      <c r="F135" s="93"/>
      <c r="G135" s="93"/>
      <c r="H135" s="93"/>
      <c r="I135" s="93"/>
      <c r="J135" s="93"/>
      <c r="K135" s="93"/>
    </row>
    <row r="136" spans="1:11" x14ac:dyDescent="0.3">
      <c r="A136" s="93"/>
      <c r="B136" s="93"/>
      <c r="C136" s="93"/>
      <c r="D136" s="93"/>
      <c r="E136" s="93"/>
      <c r="F136" s="93"/>
      <c r="G136" s="93"/>
      <c r="H136" s="93"/>
      <c r="I136" s="93"/>
      <c r="J136" s="93"/>
      <c r="K136" s="93"/>
    </row>
    <row r="137" spans="1:11" x14ac:dyDescent="0.3">
      <c r="A137" s="93"/>
      <c r="B137" s="93"/>
      <c r="C137" s="93"/>
      <c r="D137" s="93"/>
      <c r="E137" s="93"/>
      <c r="F137" s="93"/>
      <c r="G137" s="93"/>
      <c r="H137" s="93"/>
      <c r="I137" s="93"/>
      <c r="J137" s="93"/>
      <c r="K137" s="93"/>
    </row>
    <row r="138" spans="1:11" x14ac:dyDescent="0.3">
      <c r="A138" s="93"/>
      <c r="B138" s="93"/>
      <c r="C138" s="93"/>
      <c r="D138" s="93"/>
      <c r="E138" s="93"/>
      <c r="F138" s="93"/>
      <c r="G138" s="93"/>
      <c r="H138" s="93"/>
      <c r="I138" s="93"/>
      <c r="J138" s="93"/>
      <c r="K138" s="93"/>
    </row>
    <row r="139" spans="1:11" x14ac:dyDescent="0.3">
      <c r="A139" s="93"/>
      <c r="B139" s="93"/>
      <c r="C139" s="93"/>
      <c r="D139" s="93"/>
      <c r="E139" s="93"/>
      <c r="F139" s="93"/>
      <c r="G139" s="93"/>
      <c r="H139" s="93"/>
      <c r="I139" s="93"/>
      <c r="J139" s="93"/>
      <c r="K139" s="93"/>
    </row>
    <row r="140" spans="1:11" x14ac:dyDescent="0.3">
      <c r="A140" s="93"/>
      <c r="B140" s="93"/>
      <c r="C140" s="93"/>
      <c r="D140" s="93"/>
      <c r="E140" s="93"/>
      <c r="F140" s="93"/>
      <c r="G140" s="93"/>
      <c r="H140" s="93"/>
      <c r="I140" s="93"/>
      <c r="J140" s="93"/>
      <c r="K140" s="93"/>
    </row>
    <row r="141" spans="1:11" x14ac:dyDescent="0.3">
      <c r="A141" s="93"/>
      <c r="B141" s="93"/>
      <c r="C141" s="93"/>
      <c r="D141" s="93"/>
      <c r="E141" s="93"/>
      <c r="F141" s="93"/>
      <c r="G141" s="93"/>
      <c r="H141" s="93"/>
      <c r="I141" s="93"/>
      <c r="J141" s="93"/>
      <c r="K141" s="93"/>
    </row>
    <row r="142" spans="1:11" x14ac:dyDescent="0.3">
      <c r="A142" s="93"/>
      <c r="B142" s="93"/>
      <c r="C142" s="93"/>
      <c r="D142" s="93"/>
      <c r="E142" s="93"/>
      <c r="F142" s="93"/>
      <c r="G142" s="93"/>
      <c r="H142" s="93"/>
      <c r="I142" s="93"/>
      <c r="J142" s="93"/>
      <c r="K142" s="93"/>
    </row>
    <row r="143" spans="1:11" x14ac:dyDescent="0.3">
      <c r="A143" s="93"/>
      <c r="B143" s="93"/>
      <c r="C143" s="93"/>
      <c r="D143" s="93"/>
      <c r="E143" s="93"/>
      <c r="F143" s="93"/>
      <c r="G143" s="93"/>
      <c r="H143" s="93"/>
      <c r="I143" s="93"/>
      <c r="J143" s="93"/>
      <c r="K143" s="93"/>
    </row>
    <row r="144" spans="1:11" x14ac:dyDescent="0.3">
      <c r="A144" s="93"/>
      <c r="B144" s="93"/>
      <c r="C144" s="93"/>
      <c r="D144" s="93"/>
      <c r="E144" s="93"/>
      <c r="F144" s="93"/>
      <c r="G144" s="93"/>
      <c r="H144" s="93"/>
      <c r="I144" s="93"/>
      <c r="J144" s="93"/>
      <c r="K144" s="93"/>
    </row>
    <row r="145" spans="1:11" x14ac:dyDescent="0.3">
      <c r="A145" s="93"/>
      <c r="B145" s="93"/>
      <c r="C145" s="93"/>
      <c r="D145" s="93"/>
      <c r="E145" s="93"/>
      <c r="F145" s="93"/>
      <c r="G145" s="93"/>
      <c r="H145" s="93"/>
      <c r="I145" s="93"/>
      <c r="J145" s="93"/>
      <c r="K145" s="93"/>
    </row>
    <row r="146" spans="1:11" x14ac:dyDescent="0.3">
      <c r="A146" s="93"/>
      <c r="B146" s="93"/>
      <c r="C146" s="93"/>
      <c r="D146" s="93"/>
      <c r="E146" s="93"/>
      <c r="F146" s="93"/>
      <c r="G146" s="93"/>
      <c r="H146" s="93"/>
      <c r="I146" s="93"/>
      <c r="J146" s="93"/>
      <c r="K146" s="93"/>
    </row>
    <row r="147" spans="1:11" x14ac:dyDescent="0.3">
      <c r="A147" s="93"/>
      <c r="B147" s="93"/>
      <c r="C147" s="93"/>
      <c r="D147" s="93"/>
      <c r="E147" s="93"/>
      <c r="F147" s="93"/>
      <c r="G147" s="93"/>
      <c r="H147" s="93"/>
      <c r="I147" s="93"/>
      <c r="J147" s="93"/>
      <c r="K147" s="93"/>
    </row>
    <row r="148" spans="1:11" x14ac:dyDescent="0.3">
      <c r="A148" s="93"/>
      <c r="B148" s="93"/>
      <c r="C148" s="93"/>
      <c r="D148" s="93"/>
      <c r="E148" s="93"/>
      <c r="F148" s="93"/>
      <c r="G148" s="93"/>
      <c r="H148" s="93"/>
      <c r="I148" s="93"/>
      <c r="J148" s="93"/>
      <c r="K148" s="93"/>
    </row>
    <row r="149" spans="1:11" x14ac:dyDescent="0.3">
      <c r="A149" s="93"/>
      <c r="B149" s="93"/>
      <c r="C149" s="93"/>
      <c r="D149" s="93"/>
      <c r="E149" s="93"/>
      <c r="F149" s="93"/>
      <c r="G149" s="93"/>
      <c r="H149" s="93"/>
      <c r="I149" s="93"/>
      <c r="J149" s="93"/>
      <c r="K149" s="93"/>
    </row>
    <row r="150" spans="1:11" x14ac:dyDescent="0.3">
      <c r="A150" s="93"/>
      <c r="B150" s="93"/>
      <c r="H150" s="93"/>
      <c r="I150" s="93"/>
      <c r="J150" s="93"/>
      <c r="K150" s="93"/>
    </row>
    <row r="151" spans="1:11" x14ac:dyDescent="0.3">
      <c r="A151" s="93"/>
      <c r="B151" s="93"/>
      <c r="H151" s="93"/>
      <c r="I151" s="93"/>
      <c r="J151" s="93"/>
      <c r="K151" s="93"/>
    </row>
    <row r="152" spans="1:11" x14ac:dyDescent="0.3">
      <c r="A152" s="93"/>
      <c r="B152" s="93"/>
      <c r="H152" s="93"/>
      <c r="I152" s="93"/>
      <c r="J152" s="93"/>
      <c r="K152" s="93"/>
    </row>
    <row r="153" spans="1:11" x14ac:dyDescent="0.3">
      <c r="A153" s="93"/>
      <c r="B153" s="93"/>
      <c r="H153" s="93"/>
      <c r="I153" s="93"/>
      <c r="J153" s="93"/>
      <c r="K153" s="93"/>
    </row>
    <row r="154" spans="1:11" x14ac:dyDescent="0.3">
      <c r="A154" s="93"/>
      <c r="B154" s="93"/>
      <c r="H154" s="93"/>
      <c r="I154" s="93"/>
      <c r="J154" s="93"/>
      <c r="K154" s="93"/>
    </row>
    <row r="155" spans="1:11" x14ac:dyDescent="0.3">
      <c r="A155" s="93"/>
      <c r="B155" s="93"/>
      <c r="H155" s="93"/>
      <c r="I155" s="93"/>
      <c r="J155" s="93"/>
      <c r="K155" s="93"/>
    </row>
    <row r="156" spans="1:11" x14ac:dyDescent="0.3">
      <c r="A156" s="93"/>
      <c r="B156" s="93"/>
      <c r="H156" s="93"/>
      <c r="I156" s="93"/>
      <c r="J156" s="93"/>
      <c r="K156" s="93"/>
    </row>
    <row r="157" spans="1:11" x14ac:dyDescent="0.3">
      <c r="A157" s="93"/>
      <c r="B157" s="93"/>
      <c r="H157" s="93"/>
      <c r="I157" s="93"/>
      <c r="J157" s="93"/>
      <c r="K157" s="93"/>
    </row>
    <row r="158" spans="1:11" x14ac:dyDescent="0.3">
      <c r="A158" s="93"/>
      <c r="B158" s="93"/>
      <c r="H158" s="93"/>
      <c r="I158" s="93"/>
      <c r="J158" s="93"/>
      <c r="K158" s="93"/>
    </row>
    <row r="159" spans="1:11" x14ac:dyDescent="0.3">
      <c r="B159" s="93"/>
      <c r="J159" s="93"/>
    </row>
  </sheetData>
  <mergeCells count="137">
    <mergeCell ref="D77:E77"/>
    <mergeCell ref="F77:G77"/>
    <mergeCell ref="E80:H80"/>
    <mergeCell ref="E81:H81"/>
    <mergeCell ref="D74:E74"/>
    <mergeCell ref="F74:G74"/>
    <mergeCell ref="D75:E75"/>
    <mergeCell ref="F75:G75"/>
    <mergeCell ref="D76:E76"/>
    <mergeCell ref="F76:G76"/>
    <mergeCell ref="D71:E71"/>
    <mergeCell ref="F71:G71"/>
    <mergeCell ref="D72:E72"/>
    <mergeCell ref="F72:G72"/>
    <mergeCell ref="D73:E73"/>
    <mergeCell ref="F73:G73"/>
    <mergeCell ref="D68:E68"/>
    <mergeCell ref="F68:G68"/>
    <mergeCell ref="D69:E69"/>
    <mergeCell ref="F69:G69"/>
    <mergeCell ref="D70:E70"/>
    <mergeCell ref="F70:G70"/>
    <mergeCell ref="F12:G12"/>
    <mergeCell ref="D13:E13"/>
    <mergeCell ref="F13:G13"/>
    <mergeCell ref="D14:E14"/>
    <mergeCell ref="F14:G14"/>
    <mergeCell ref="D65:E65"/>
    <mergeCell ref="F65:G65"/>
    <mergeCell ref="D66:E66"/>
    <mergeCell ref="F66:G66"/>
    <mergeCell ref="D18:E18"/>
    <mergeCell ref="F18:G18"/>
    <mergeCell ref="D19:E19"/>
    <mergeCell ref="F19:G19"/>
    <mergeCell ref="D23:E23"/>
    <mergeCell ref="F23:G23"/>
    <mergeCell ref="D20:E20"/>
    <mergeCell ref="F20:G20"/>
    <mergeCell ref="D21:E21"/>
    <mergeCell ref="F21:G21"/>
    <mergeCell ref="D22:E22"/>
    <mergeCell ref="F22:G22"/>
    <mergeCell ref="E57:H57"/>
    <mergeCell ref="F38:G38"/>
    <mergeCell ref="D37:E37"/>
    <mergeCell ref="D32:I35"/>
    <mergeCell ref="F17:G17"/>
    <mergeCell ref="E58:H58"/>
    <mergeCell ref="D83:E83"/>
    <mergeCell ref="D86:E86"/>
    <mergeCell ref="F83:G83"/>
    <mergeCell ref="D84:E84"/>
    <mergeCell ref="F84:G84"/>
    <mergeCell ref="D60:E60"/>
    <mergeCell ref="F60:G60"/>
    <mergeCell ref="D61:E61"/>
    <mergeCell ref="F61:G61"/>
    <mergeCell ref="D62:E62"/>
    <mergeCell ref="F62:G62"/>
    <mergeCell ref="D63:E63"/>
    <mergeCell ref="F63:G63"/>
    <mergeCell ref="D64:E64"/>
    <mergeCell ref="F64:G64"/>
    <mergeCell ref="D54:E54"/>
    <mergeCell ref="F54:G54"/>
    <mergeCell ref="D38:E38"/>
    <mergeCell ref="D67:E67"/>
    <mergeCell ref="F67:G67"/>
    <mergeCell ref="F37:G37"/>
    <mergeCell ref="G100:I100"/>
    <mergeCell ref="F85:G85"/>
    <mergeCell ref="G95:I95"/>
    <mergeCell ref="G96:I96"/>
    <mergeCell ref="G97:I97"/>
    <mergeCell ref="G98:I98"/>
    <mergeCell ref="G99:I99"/>
    <mergeCell ref="E90:H90"/>
    <mergeCell ref="D85:E85"/>
    <mergeCell ref="F86:G86"/>
    <mergeCell ref="E89:H89"/>
    <mergeCell ref="D92:E92"/>
    <mergeCell ref="F92:I92"/>
    <mergeCell ref="C3:I3"/>
    <mergeCell ref="C4:I4"/>
    <mergeCell ref="C31:H31"/>
    <mergeCell ref="D8:E8"/>
    <mergeCell ref="D24:E24"/>
    <mergeCell ref="D7:E7"/>
    <mergeCell ref="F7:G7"/>
    <mergeCell ref="F24:G24"/>
    <mergeCell ref="F9:G9"/>
    <mergeCell ref="F8:G8"/>
    <mergeCell ref="E29:H29"/>
    <mergeCell ref="D27:I27"/>
    <mergeCell ref="D16:E16"/>
    <mergeCell ref="F16:G16"/>
    <mergeCell ref="D17:E17"/>
    <mergeCell ref="D9:E9"/>
    <mergeCell ref="D15:E15"/>
    <mergeCell ref="F15:G15"/>
    <mergeCell ref="E28:H28"/>
    <mergeCell ref="D10:E10"/>
    <mergeCell ref="F10:G10"/>
    <mergeCell ref="D11:E11"/>
    <mergeCell ref="F11:G11"/>
    <mergeCell ref="D12:E12"/>
    <mergeCell ref="D42:E42"/>
    <mergeCell ref="D41:E41"/>
    <mergeCell ref="D40:E40"/>
    <mergeCell ref="D39:E39"/>
    <mergeCell ref="F39:G39"/>
    <mergeCell ref="F40:G40"/>
    <mergeCell ref="F41:G41"/>
    <mergeCell ref="F42:G42"/>
    <mergeCell ref="F43:G43"/>
    <mergeCell ref="F46:G46"/>
    <mergeCell ref="F47:G47"/>
    <mergeCell ref="F48:G48"/>
    <mergeCell ref="F49:G49"/>
    <mergeCell ref="F50:G50"/>
    <mergeCell ref="F51:G51"/>
    <mergeCell ref="F52:G52"/>
    <mergeCell ref="F53:G53"/>
    <mergeCell ref="D43:E43"/>
    <mergeCell ref="F44:G44"/>
    <mergeCell ref="D44:E44"/>
    <mergeCell ref="D53:E53"/>
    <mergeCell ref="D52:E52"/>
    <mergeCell ref="D51:E51"/>
    <mergeCell ref="D50:E50"/>
    <mergeCell ref="D49:E49"/>
    <mergeCell ref="D48:E48"/>
    <mergeCell ref="D47:E47"/>
    <mergeCell ref="D46:E46"/>
    <mergeCell ref="D45:E45"/>
    <mergeCell ref="F45:G45"/>
  </mergeCells>
  <hyperlinks>
    <hyperlink ref="E29" r:id="rId1" xr:uid="{00000000-0004-0000-0400-000000000000}"/>
    <hyperlink ref="E81" r:id="rId2" display="alvaromg15@gmail.com" xr:uid="{00000000-0004-0000-0400-000001000000}"/>
  </hyperlinks>
  <pageMargins left="0.2" right="0.21" top="0.17" bottom="0.17" header="0.17" footer="0.17"/>
  <pageSetup orientation="landscape" r:id="rId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N54"/>
  <sheetViews>
    <sheetView topLeftCell="B1" zoomScale="70" zoomScaleNormal="70" workbookViewId="0">
      <selection activeCell="D12" sqref="D12:E12"/>
    </sheetView>
  </sheetViews>
  <sheetFormatPr defaultColWidth="8.6640625" defaultRowHeight="14.4" x14ac:dyDescent="0.3"/>
  <cols>
    <col min="1" max="1" width="1.44140625" customWidth="1"/>
    <col min="2" max="2" width="1.6640625" customWidth="1"/>
    <col min="3" max="3" width="13.44140625" customWidth="1"/>
    <col min="4" max="4" width="11.44140625" customWidth="1"/>
    <col min="5" max="5" width="20.44140625" customWidth="1"/>
    <col min="6" max="6" width="34.6640625" customWidth="1"/>
    <col min="7" max="7" width="64.6640625" customWidth="1"/>
    <col min="8" max="8" width="63.5546875" customWidth="1"/>
    <col min="9" max="10" width="1.6640625" customWidth="1"/>
    <col min="12" max="12" width="11.6640625" customWidth="1"/>
    <col min="13" max="13" width="22" customWidth="1"/>
  </cols>
  <sheetData>
    <row r="1" spans="2:14" ht="15" thickBot="1" x14ac:dyDescent="0.35"/>
    <row r="2" spans="2:14" ht="15" thickBot="1" x14ac:dyDescent="0.35">
      <c r="B2" s="33"/>
      <c r="C2" s="34"/>
      <c r="D2" s="35"/>
      <c r="E2" s="35"/>
      <c r="F2" s="35"/>
      <c r="G2" s="35"/>
      <c r="H2" s="35"/>
      <c r="I2" s="36"/>
    </row>
    <row r="3" spans="2:14" ht="21" thickBot="1" x14ac:dyDescent="0.4">
      <c r="B3" s="86"/>
      <c r="C3" s="397" t="s">
        <v>298</v>
      </c>
      <c r="D3" s="555"/>
      <c r="E3" s="555"/>
      <c r="F3" s="555"/>
      <c r="G3" s="555"/>
      <c r="H3" s="556"/>
      <c r="I3" s="88"/>
    </row>
    <row r="4" spans="2:14" x14ac:dyDescent="0.3">
      <c r="B4" s="37"/>
      <c r="C4" s="557" t="s">
        <v>299</v>
      </c>
      <c r="D4" s="557"/>
      <c r="E4" s="557"/>
      <c r="F4" s="557"/>
      <c r="G4" s="557"/>
      <c r="H4" s="557"/>
      <c r="I4" s="38"/>
    </row>
    <row r="5" spans="2:14" x14ac:dyDescent="0.3">
      <c r="B5" s="37"/>
      <c r="C5" s="558"/>
      <c r="D5" s="558"/>
      <c r="E5" s="558"/>
      <c r="F5" s="558"/>
      <c r="G5" s="558"/>
      <c r="H5" s="558"/>
      <c r="I5" s="38"/>
    </row>
    <row r="6" spans="2:14" ht="30.75" customHeight="1" thickBot="1" x14ac:dyDescent="0.35">
      <c r="B6" s="37"/>
      <c r="C6" s="561" t="s">
        <v>300</v>
      </c>
      <c r="D6" s="561"/>
      <c r="E6" s="40"/>
      <c r="F6" s="40"/>
      <c r="G6" s="40"/>
      <c r="H6" s="40"/>
      <c r="I6" s="38"/>
    </row>
    <row r="7" spans="2:14" ht="30" customHeight="1" thickBot="1" x14ac:dyDescent="0.35">
      <c r="B7" s="37"/>
      <c r="C7" s="144" t="s">
        <v>301</v>
      </c>
      <c r="D7" s="559" t="s">
        <v>302</v>
      </c>
      <c r="E7" s="560"/>
      <c r="F7" s="94" t="s">
        <v>303</v>
      </c>
      <c r="G7" s="95" t="s">
        <v>304</v>
      </c>
      <c r="H7" s="94" t="s">
        <v>305</v>
      </c>
      <c r="I7" s="38"/>
    </row>
    <row r="8" spans="2:14" ht="36.75" customHeight="1" thickBot="1" x14ac:dyDescent="0.35">
      <c r="B8" s="37"/>
      <c r="C8" s="562" t="s">
        <v>873</v>
      </c>
      <c r="D8" s="563"/>
      <c r="E8" s="563"/>
      <c r="F8" s="563"/>
      <c r="G8" s="564"/>
      <c r="H8" s="565"/>
      <c r="I8" s="38"/>
    </row>
    <row r="9" spans="2:14" ht="82.5" customHeight="1" x14ac:dyDescent="0.3">
      <c r="B9" s="42"/>
      <c r="C9" s="99"/>
      <c r="D9" s="547" t="s">
        <v>722</v>
      </c>
      <c r="E9" s="548"/>
      <c r="F9" s="327" t="s">
        <v>842</v>
      </c>
      <c r="G9" s="340" t="s">
        <v>875</v>
      </c>
      <c r="H9" s="328" t="s">
        <v>843</v>
      </c>
      <c r="I9" s="43"/>
      <c r="K9" s="346"/>
      <c r="L9" s="346"/>
      <c r="M9" s="346"/>
    </row>
    <row r="10" spans="2:14" ht="53.25" customHeight="1" thickBot="1" x14ac:dyDescent="0.35">
      <c r="B10" s="42"/>
      <c r="C10" s="99"/>
      <c r="D10" s="549" t="s">
        <v>723</v>
      </c>
      <c r="E10" s="550"/>
      <c r="F10" s="326" t="s">
        <v>724</v>
      </c>
      <c r="G10" s="340" t="s">
        <v>875</v>
      </c>
      <c r="H10" s="248" t="s">
        <v>725</v>
      </c>
      <c r="I10" s="43"/>
      <c r="K10" s="348"/>
      <c r="L10" s="348"/>
      <c r="M10" s="348"/>
      <c r="N10" s="348"/>
    </row>
    <row r="11" spans="2:14" ht="51" customHeight="1" thickBot="1" x14ac:dyDescent="0.35">
      <c r="B11" s="42"/>
      <c r="C11" s="99"/>
      <c r="D11" s="551" t="s">
        <v>726</v>
      </c>
      <c r="E11" s="552"/>
      <c r="F11" s="330" t="s">
        <v>727</v>
      </c>
      <c r="G11" s="340" t="s">
        <v>875</v>
      </c>
      <c r="H11" s="248" t="s">
        <v>728</v>
      </c>
      <c r="I11" s="43"/>
    </row>
    <row r="12" spans="2:14" ht="68.25" customHeight="1" thickBot="1" x14ac:dyDescent="0.35">
      <c r="B12" s="42"/>
      <c r="C12" s="99"/>
      <c r="D12" s="454" t="s">
        <v>910</v>
      </c>
      <c r="E12" s="455"/>
      <c r="F12" s="330" t="s">
        <v>911</v>
      </c>
      <c r="G12" s="358" t="s">
        <v>875</v>
      </c>
      <c r="H12" s="248" t="s">
        <v>912</v>
      </c>
      <c r="I12" s="43"/>
    </row>
    <row r="13" spans="2:14" ht="27.75" customHeight="1" thickBot="1" x14ac:dyDescent="0.35">
      <c r="B13" s="521" t="s">
        <v>307</v>
      </c>
      <c r="C13" s="522"/>
      <c r="D13" s="522"/>
      <c r="E13" s="522"/>
      <c r="F13" s="522"/>
      <c r="G13" s="523"/>
      <c r="H13" s="524"/>
      <c r="I13" s="43"/>
    </row>
    <row r="14" spans="2:14" ht="40.5" customHeight="1" thickBot="1" x14ac:dyDescent="0.35">
      <c r="B14" s="535" t="s">
        <v>308</v>
      </c>
      <c r="C14" s="536"/>
      <c r="D14" s="536"/>
      <c r="E14" s="536"/>
      <c r="F14" s="536"/>
      <c r="G14" s="537"/>
      <c r="H14" s="538"/>
      <c r="I14" s="43"/>
    </row>
    <row r="15" spans="2:14" ht="61.5" customHeight="1" thickBot="1" x14ac:dyDescent="0.35">
      <c r="B15" s="42"/>
      <c r="C15" s="99"/>
      <c r="D15" s="426" t="s">
        <v>729</v>
      </c>
      <c r="E15" s="427"/>
      <c r="F15" s="247" t="s">
        <v>730</v>
      </c>
      <c r="G15" s="290" t="s">
        <v>848</v>
      </c>
      <c r="H15" s="248" t="s">
        <v>731</v>
      </c>
      <c r="I15" s="43"/>
    </row>
    <row r="16" spans="2:14" ht="101.25" customHeight="1" thickBot="1" x14ac:dyDescent="0.35">
      <c r="B16" s="42"/>
      <c r="C16" s="99"/>
      <c r="D16" s="531" t="s">
        <v>732</v>
      </c>
      <c r="E16" s="532"/>
      <c r="F16" s="283" t="s">
        <v>733</v>
      </c>
      <c r="G16" s="290" t="s">
        <v>850</v>
      </c>
      <c r="H16" s="248" t="s">
        <v>734</v>
      </c>
      <c r="I16" s="43"/>
    </row>
    <row r="17" spans="2:9" ht="95.25" customHeight="1" thickBot="1" x14ac:dyDescent="0.35">
      <c r="B17" s="42"/>
      <c r="C17" s="99"/>
      <c r="D17" s="436" t="s">
        <v>735</v>
      </c>
      <c r="E17" s="533"/>
      <c r="F17" s="283" t="s">
        <v>736</v>
      </c>
      <c r="G17" s="290" t="s">
        <v>851</v>
      </c>
      <c r="H17" s="248" t="s">
        <v>737</v>
      </c>
      <c r="I17" s="43"/>
    </row>
    <row r="18" spans="2:9" ht="75.75" customHeight="1" thickBot="1" x14ac:dyDescent="0.35">
      <c r="B18" s="42"/>
      <c r="C18" s="99"/>
      <c r="D18" s="531" t="s">
        <v>738</v>
      </c>
      <c r="E18" s="532"/>
      <c r="F18" s="244" t="s">
        <v>739</v>
      </c>
      <c r="G18" s="263" t="s">
        <v>846</v>
      </c>
      <c r="H18" s="248" t="s">
        <v>740</v>
      </c>
      <c r="I18" s="43"/>
    </row>
    <row r="19" spans="2:9" ht="93" customHeight="1" thickBot="1" x14ac:dyDescent="0.35">
      <c r="B19" s="42"/>
      <c r="C19" s="99"/>
      <c r="D19" s="436" t="s">
        <v>741</v>
      </c>
      <c r="E19" s="534"/>
      <c r="F19" s="283" t="s">
        <v>742</v>
      </c>
      <c r="G19" s="263" t="s">
        <v>847</v>
      </c>
      <c r="H19" s="248" t="s">
        <v>743</v>
      </c>
      <c r="I19" s="43"/>
    </row>
    <row r="20" spans="2:9" ht="83.25" customHeight="1" thickBot="1" x14ac:dyDescent="0.35">
      <c r="B20" s="42"/>
      <c r="C20" s="99"/>
      <c r="D20" s="462" t="s">
        <v>744</v>
      </c>
      <c r="E20" s="553"/>
      <c r="F20" s="525" t="s">
        <v>746</v>
      </c>
      <c r="G20" s="325" t="s">
        <v>876</v>
      </c>
      <c r="H20" s="527" t="s">
        <v>747</v>
      </c>
      <c r="I20" s="43"/>
    </row>
    <row r="21" spans="2:9" ht="78.75" customHeight="1" thickBot="1" x14ac:dyDescent="0.35">
      <c r="B21" s="42"/>
      <c r="C21" s="99"/>
      <c r="D21" s="462" t="s">
        <v>745</v>
      </c>
      <c r="E21" s="553"/>
      <c r="F21" s="526"/>
      <c r="G21" s="325" t="s">
        <v>877</v>
      </c>
      <c r="H21" s="528"/>
      <c r="I21" s="43"/>
    </row>
    <row r="22" spans="2:9" ht="43.5" customHeight="1" thickBot="1" x14ac:dyDescent="0.35">
      <c r="B22" s="42"/>
      <c r="C22" s="99"/>
      <c r="D22" s="529" t="s">
        <v>748</v>
      </c>
      <c r="E22" s="530"/>
      <c r="F22" s="525" t="s">
        <v>750</v>
      </c>
      <c r="G22" s="263" t="s">
        <v>306</v>
      </c>
      <c r="H22" s="527" t="s">
        <v>751</v>
      </c>
      <c r="I22" s="43"/>
    </row>
    <row r="23" spans="2:9" ht="36.75" customHeight="1" x14ac:dyDescent="0.3">
      <c r="B23" s="42"/>
      <c r="C23" s="249"/>
      <c r="D23" s="529" t="s">
        <v>749</v>
      </c>
      <c r="E23" s="530"/>
      <c r="F23" s="526"/>
      <c r="G23" s="263" t="s">
        <v>306</v>
      </c>
      <c r="H23" s="528"/>
      <c r="I23" s="43"/>
    </row>
    <row r="24" spans="2:9" ht="74.25" customHeight="1" x14ac:dyDescent="0.3">
      <c r="B24" s="42"/>
      <c r="C24" s="249"/>
      <c r="D24" s="554" t="s">
        <v>752</v>
      </c>
      <c r="E24" s="554"/>
      <c r="F24" s="266" t="s">
        <v>753</v>
      </c>
      <c r="G24" s="293" t="s">
        <v>845</v>
      </c>
      <c r="H24" s="265" t="s">
        <v>754</v>
      </c>
      <c r="I24" s="43"/>
    </row>
    <row r="25" spans="2:9" ht="62.25" customHeight="1" x14ac:dyDescent="0.3">
      <c r="B25" s="42"/>
      <c r="C25" s="99"/>
      <c r="D25" s="545" t="s">
        <v>755</v>
      </c>
      <c r="E25" s="546"/>
      <c r="F25" s="246" t="s">
        <v>756</v>
      </c>
      <c r="G25" s="246" t="s">
        <v>306</v>
      </c>
      <c r="H25" s="246" t="s">
        <v>757</v>
      </c>
      <c r="I25" s="43"/>
    </row>
    <row r="26" spans="2:9" ht="65.25" customHeight="1" thickBot="1" x14ac:dyDescent="0.35">
      <c r="B26" s="42"/>
      <c r="C26" s="99"/>
      <c r="D26" s="549" t="s">
        <v>758</v>
      </c>
      <c r="E26" s="550"/>
      <c r="F26" s="264" t="s">
        <v>759</v>
      </c>
      <c r="G26" s="264" t="s">
        <v>306</v>
      </c>
      <c r="H26" s="264" t="s">
        <v>760</v>
      </c>
      <c r="I26" s="43"/>
    </row>
    <row r="27" spans="2:9" ht="52.5" customHeight="1" thickBot="1" x14ac:dyDescent="0.35">
      <c r="B27" s="535" t="s">
        <v>309</v>
      </c>
      <c r="C27" s="536"/>
      <c r="D27" s="536"/>
      <c r="E27" s="536"/>
      <c r="F27" s="536"/>
      <c r="G27" s="536"/>
      <c r="H27" s="540"/>
      <c r="I27" s="43"/>
    </row>
    <row r="28" spans="2:9" ht="85.5" customHeight="1" x14ac:dyDescent="0.3">
      <c r="B28" s="42"/>
      <c r="C28" s="99"/>
      <c r="D28" s="547" t="s">
        <v>761</v>
      </c>
      <c r="E28" s="548"/>
      <c r="F28" s="265" t="s">
        <v>762</v>
      </c>
      <c r="G28" s="265" t="s">
        <v>849</v>
      </c>
      <c r="H28" s="265" t="s">
        <v>763</v>
      </c>
      <c r="I28" s="43"/>
    </row>
    <row r="29" spans="2:9" ht="112.5" customHeight="1" x14ac:dyDescent="0.3">
      <c r="B29" s="42"/>
      <c r="C29" s="99"/>
      <c r="D29" s="545" t="s">
        <v>764</v>
      </c>
      <c r="E29" s="546"/>
      <c r="F29" s="246" t="s">
        <v>765</v>
      </c>
      <c r="G29" s="294" t="s">
        <v>878</v>
      </c>
      <c r="H29" s="246" t="s">
        <v>766</v>
      </c>
      <c r="I29" s="43"/>
    </row>
    <row r="30" spans="2:9" ht="72" customHeight="1" x14ac:dyDescent="0.3">
      <c r="B30" s="42"/>
      <c r="C30" s="99"/>
      <c r="D30" s="545" t="s">
        <v>767</v>
      </c>
      <c r="E30" s="546"/>
      <c r="F30" s="246" t="s">
        <v>768</v>
      </c>
      <c r="G30" s="246" t="s">
        <v>306</v>
      </c>
      <c r="H30" s="246" t="s">
        <v>769</v>
      </c>
      <c r="I30" s="43"/>
    </row>
    <row r="31" spans="2:9" ht="44.25" customHeight="1" x14ac:dyDescent="0.3">
      <c r="B31" s="42"/>
      <c r="C31" s="99"/>
      <c r="D31" s="545" t="s">
        <v>770</v>
      </c>
      <c r="E31" s="546"/>
      <c r="F31" s="517" t="s">
        <v>772</v>
      </c>
      <c r="G31" s="246" t="s">
        <v>306</v>
      </c>
      <c r="H31" s="517" t="s">
        <v>773</v>
      </c>
      <c r="I31" s="43"/>
    </row>
    <row r="32" spans="2:9" ht="62.25" customHeight="1" x14ac:dyDescent="0.3">
      <c r="B32" s="42"/>
      <c r="C32" s="99"/>
      <c r="D32" s="545" t="s">
        <v>771</v>
      </c>
      <c r="E32" s="546"/>
      <c r="F32" s="518"/>
      <c r="G32" s="246" t="s">
        <v>306</v>
      </c>
      <c r="H32" s="518"/>
      <c r="I32" s="43"/>
    </row>
    <row r="33" spans="2:9" ht="64.5" customHeight="1" thickBot="1" x14ac:dyDescent="0.35">
      <c r="B33" s="42"/>
      <c r="C33" s="99"/>
      <c r="D33" s="541" t="s">
        <v>774</v>
      </c>
      <c r="E33" s="542"/>
      <c r="F33" s="264" t="s">
        <v>775</v>
      </c>
      <c r="G33" s="264" t="s">
        <v>306</v>
      </c>
      <c r="H33" s="264" t="s">
        <v>776</v>
      </c>
      <c r="I33" s="43"/>
    </row>
    <row r="34" spans="2:9" ht="51.75" customHeight="1" thickBot="1" x14ac:dyDescent="0.35">
      <c r="B34" s="535" t="s">
        <v>310</v>
      </c>
      <c r="C34" s="536"/>
      <c r="D34" s="536"/>
      <c r="E34" s="536"/>
      <c r="F34" s="536"/>
      <c r="G34" s="536"/>
      <c r="H34" s="540"/>
      <c r="I34" s="43"/>
    </row>
    <row r="35" spans="2:9" ht="68.25" customHeight="1" x14ac:dyDescent="0.3">
      <c r="B35" s="42"/>
      <c r="C35" s="99"/>
      <c r="D35" s="543" t="s">
        <v>777</v>
      </c>
      <c r="E35" s="544"/>
      <c r="F35" s="245" t="s">
        <v>778</v>
      </c>
      <c r="G35" s="264" t="s">
        <v>306</v>
      </c>
      <c r="H35" s="245" t="s">
        <v>779</v>
      </c>
      <c r="I35" s="43"/>
    </row>
    <row r="36" spans="2:9" ht="60" customHeight="1" x14ac:dyDescent="0.3">
      <c r="B36" s="42"/>
      <c r="C36" s="99"/>
      <c r="D36" s="519" t="s">
        <v>780</v>
      </c>
      <c r="E36" s="520"/>
      <c r="F36" s="264" t="s">
        <v>781</v>
      </c>
      <c r="G36" s="264" t="s">
        <v>306</v>
      </c>
      <c r="H36" s="264" t="s">
        <v>782</v>
      </c>
      <c r="I36" s="43"/>
    </row>
    <row r="37" spans="2:9" ht="76.5" customHeight="1" x14ac:dyDescent="0.3">
      <c r="B37" s="42"/>
      <c r="C37" s="99"/>
      <c r="D37" s="519" t="s">
        <v>783</v>
      </c>
      <c r="E37" s="520"/>
      <c r="F37" s="264" t="s">
        <v>784</v>
      </c>
      <c r="G37" s="264" t="s">
        <v>306</v>
      </c>
      <c r="H37" s="264" t="s">
        <v>785</v>
      </c>
      <c r="I37" s="43"/>
    </row>
    <row r="38" spans="2:9" ht="54" customHeight="1" x14ac:dyDescent="0.3">
      <c r="B38" s="42"/>
      <c r="C38" s="99"/>
      <c r="D38" s="519" t="s">
        <v>786</v>
      </c>
      <c r="E38" s="520"/>
      <c r="F38" s="264" t="s">
        <v>787</v>
      </c>
      <c r="G38" s="264" t="s">
        <v>306</v>
      </c>
      <c r="H38" s="517" t="s">
        <v>790</v>
      </c>
      <c r="I38" s="43"/>
    </row>
    <row r="39" spans="2:9" ht="54" customHeight="1" x14ac:dyDescent="0.3">
      <c r="B39" s="42"/>
      <c r="C39" s="99"/>
      <c r="D39" s="519" t="s">
        <v>788</v>
      </c>
      <c r="E39" s="520"/>
      <c r="F39" s="264" t="s">
        <v>789</v>
      </c>
      <c r="G39" s="264" t="s">
        <v>306</v>
      </c>
      <c r="H39" s="518"/>
      <c r="I39" s="43"/>
    </row>
    <row r="40" spans="2:9" ht="63.75" customHeight="1" x14ac:dyDescent="0.3">
      <c r="B40" s="42"/>
      <c r="C40" s="99"/>
      <c r="D40" s="519" t="s">
        <v>791</v>
      </c>
      <c r="E40" s="520"/>
      <c r="F40" s="264" t="s">
        <v>792</v>
      </c>
      <c r="G40" s="264" t="s">
        <v>306</v>
      </c>
      <c r="H40" s="264" t="s">
        <v>793</v>
      </c>
      <c r="I40" s="43"/>
    </row>
    <row r="41" spans="2:9" ht="60" customHeight="1" x14ac:dyDescent="0.3">
      <c r="B41" s="42"/>
      <c r="C41" s="99"/>
      <c r="D41" s="519" t="s">
        <v>794</v>
      </c>
      <c r="E41" s="520"/>
      <c r="F41" s="264" t="s">
        <v>795</v>
      </c>
      <c r="G41" s="264" t="s">
        <v>306</v>
      </c>
      <c r="H41" s="264" t="s">
        <v>796</v>
      </c>
      <c r="I41" s="43"/>
    </row>
    <row r="42" spans="2:9" ht="54" customHeight="1" x14ac:dyDescent="0.3">
      <c r="B42" s="42"/>
      <c r="C42" s="99"/>
      <c r="D42" s="519" t="s">
        <v>797</v>
      </c>
      <c r="E42" s="520"/>
      <c r="F42" s="264" t="s">
        <v>798</v>
      </c>
      <c r="G42" s="264" t="s">
        <v>306</v>
      </c>
      <c r="H42" s="264" t="s">
        <v>799</v>
      </c>
      <c r="I42" s="43"/>
    </row>
    <row r="43" spans="2:9" ht="58.5" customHeight="1" x14ac:dyDescent="0.3">
      <c r="B43" s="42"/>
      <c r="C43" s="99"/>
      <c r="D43" s="519" t="s">
        <v>800</v>
      </c>
      <c r="E43" s="520"/>
      <c r="F43" s="264" t="s">
        <v>801</v>
      </c>
      <c r="G43" s="264" t="s">
        <v>306</v>
      </c>
      <c r="H43" s="264" t="s">
        <v>802</v>
      </c>
      <c r="I43" s="43"/>
    </row>
    <row r="44" spans="2:9" ht="50.25" customHeight="1" x14ac:dyDescent="0.3">
      <c r="B44" s="42"/>
      <c r="C44" s="99"/>
      <c r="D44" s="519" t="s">
        <v>803</v>
      </c>
      <c r="E44" s="520"/>
      <c r="F44" s="517" t="s">
        <v>805</v>
      </c>
      <c r="G44" s="264" t="s">
        <v>306</v>
      </c>
      <c r="H44" s="264" t="s">
        <v>804</v>
      </c>
      <c r="I44" s="43"/>
    </row>
    <row r="45" spans="2:9" ht="73.5" customHeight="1" x14ac:dyDescent="0.3">
      <c r="B45" s="42"/>
      <c r="C45" s="99"/>
      <c r="D45" s="519" t="s">
        <v>311</v>
      </c>
      <c r="E45" s="520"/>
      <c r="F45" s="518"/>
      <c r="G45" s="264" t="s">
        <v>306</v>
      </c>
      <c r="H45" s="264" t="s">
        <v>806</v>
      </c>
      <c r="I45" s="43"/>
    </row>
    <row r="46" spans="2:9" ht="72.75" customHeight="1" x14ac:dyDescent="0.3">
      <c r="B46" s="42"/>
      <c r="C46" s="99"/>
      <c r="D46" s="519" t="s">
        <v>807</v>
      </c>
      <c r="E46" s="520"/>
      <c r="F46" s="264" t="s">
        <v>808</v>
      </c>
      <c r="G46" s="264" t="s">
        <v>306</v>
      </c>
      <c r="H46" s="264" t="s">
        <v>809</v>
      </c>
      <c r="I46" s="43"/>
    </row>
    <row r="47" spans="2:9" ht="27.6" x14ac:dyDescent="0.3">
      <c r="B47" s="42"/>
      <c r="C47" s="99"/>
      <c r="D47" s="519" t="s">
        <v>810</v>
      </c>
      <c r="E47" s="520"/>
      <c r="F47" s="264" t="s">
        <v>812</v>
      </c>
      <c r="G47" s="264" t="s">
        <v>306</v>
      </c>
      <c r="H47" s="264" t="s">
        <v>813</v>
      </c>
      <c r="I47" s="43"/>
    </row>
    <row r="48" spans="2:9" ht="35.25" customHeight="1" x14ac:dyDescent="0.3">
      <c r="B48" s="42"/>
      <c r="C48" s="99"/>
      <c r="D48" s="519" t="s">
        <v>811</v>
      </c>
      <c r="E48" s="539"/>
      <c r="F48" s="281" t="s">
        <v>814</v>
      </c>
      <c r="G48" s="263" t="s">
        <v>306</v>
      </c>
      <c r="H48" s="263" t="s">
        <v>815</v>
      </c>
      <c r="I48" s="43"/>
    </row>
    <row r="49" spans="2:9" ht="15" thickBot="1" x14ac:dyDescent="0.35">
      <c r="B49" s="96"/>
      <c r="C49" s="97"/>
      <c r="D49" s="97"/>
      <c r="E49" s="97"/>
      <c r="F49" s="97"/>
      <c r="G49" s="97"/>
      <c r="H49" s="97"/>
      <c r="I49" s="98"/>
    </row>
    <row r="54" spans="2:9" ht="216.75" customHeight="1" x14ac:dyDescent="0.3">
      <c r="F54" s="250"/>
      <c r="G54" s="251"/>
      <c r="H54" s="251"/>
      <c r="I54" s="251"/>
    </row>
  </sheetData>
  <mergeCells count="54">
    <mergeCell ref="C3:H3"/>
    <mergeCell ref="C4:H4"/>
    <mergeCell ref="C5:H5"/>
    <mergeCell ref="D7:E7"/>
    <mergeCell ref="D9:E9"/>
    <mergeCell ref="C6:D6"/>
    <mergeCell ref="C8:H8"/>
    <mergeCell ref="D10:E10"/>
    <mergeCell ref="D11:E11"/>
    <mergeCell ref="D26:E26"/>
    <mergeCell ref="D21:E21"/>
    <mergeCell ref="D15:E15"/>
    <mergeCell ref="D24:E24"/>
    <mergeCell ref="D25:E25"/>
    <mergeCell ref="D20:E20"/>
    <mergeCell ref="D18:E18"/>
    <mergeCell ref="D12:E12"/>
    <mergeCell ref="D48:E48"/>
    <mergeCell ref="D47:E47"/>
    <mergeCell ref="B27:H27"/>
    <mergeCell ref="B34:H34"/>
    <mergeCell ref="F31:F32"/>
    <mergeCell ref="H31:H32"/>
    <mergeCell ref="D37:E37"/>
    <mergeCell ref="D43:E43"/>
    <mergeCell ref="D33:E33"/>
    <mergeCell ref="D35:E35"/>
    <mergeCell ref="D36:E36"/>
    <mergeCell ref="D32:E32"/>
    <mergeCell ref="D28:E28"/>
    <mergeCell ref="D29:E29"/>
    <mergeCell ref="D30:E30"/>
    <mergeCell ref="D31:E31"/>
    <mergeCell ref="D46:E46"/>
    <mergeCell ref="D45:E45"/>
    <mergeCell ref="D44:E44"/>
    <mergeCell ref="D42:E42"/>
    <mergeCell ref="D41:E41"/>
    <mergeCell ref="F44:F45"/>
    <mergeCell ref="D40:E40"/>
    <mergeCell ref="D39:E39"/>
    <mergeCell ref="D38:E38"/>
    <mergeCell ref="B13:H13"/>
    <mergeCell ref="F20:F21"/>
    <mergeCell ref="H20:H21"/>
    <mergeCell ref="D23:E23"/>
    <mergeCell ref="H38:H39"/>
    <mergeCell ref="D22:E22"/>
    <mergeCell ref="D16:E16"/>
    <mergeCell ref="D17:E17"/>
    <mergeCell ref="D19:E19"/>
    <mergeCell ref="F22:F23"/>
    <mergeCell ref="H22:H23"/>
    <mergeCell ref="B14:H14"/>
  </mergeCells>
  <pageMargins left="0.25" right="0.25" top="0.17" bottom="0.17" header="0.17" footer="0.17"/>
  <pageSetup orientation="portrait"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E32"/>
  <sheetViews>
    <sheetView zoomScale="96" zoomScaleNormal="96" workbookViewId="0">
      <selection activeCell="D8" sqref="D8"/>
    </sheetView>
  </sheetViews>
  <sheetFormatPr defaultColWidth="8.6640625" defaultRowHeight="14.4" x14ac:dyDescent="0.3"/>
  <cols>
    <col min="1" max="1" width="1.33203125" customWidth="1"/>
    <col min="2" max="2" width="2" customWidth="1"/>
    <col min="3" max="3" width="45.33203125" customWidth="1"/>
    <col min="4" max="4" width="92" customWidth="1"/>
    <col min="5" max="5" width="2.44140625" customWidth="1"/>
    <col min="6" max="6" width="1.44140625" customWidth="1"/>
  </cols>
  <sheetData>
    <row r="1" spans="2:5" ht="15" thickBot="1" x14ac:dyDescent="0.35"/>
    <row r="2" spans="2:5" ht="15" thickBot="1" x14ac:dyDescent="0.35">
      <c r="B2" s="110"/>
      <c r="C2" s="61"/>
      <c r="D2" s="61"/>
      <c r="E2" s="62"/>
    </row>
    <row r="3" spans="2:5" ht="18" thickBot="1" x14ac:dyDescent="0.35">
      <c r="B3" s="111"/>
      <c r="C3" s="567" t="s">
        <v>312</v>
      </c>
      <c r="D3" s="568"/>
      <c r="E3" s="112"/>
    </row>
    <row r="4" spans="2:5" x14ac:dyDescent="0.3">
      <c r="B4" s="111"/>
      <c r="C4" s="113"/>
      <c r="D4" s="113"/>
      <c r="E4" s="112"/>
    </row>
    <row r="5" spans="2:5" ht="15" thickBot="1" x14ac:dyDescent="0.35">
      <c r="B5" s="111"/>
      <c r="C5" s="114" t="s">
        <v>313</v>
      </c>
      <c r="D5" s="113"/>
      <c r="E5" s="112"/>
    </row>
    <row r="6" spans="2:5" ht="15" thickBot="1" x14ac:dyDescent="0.35">
      <c r="B6" s="111"/>
      <c r="C6" s="122" t="s">
        <v>314</v>
      </c>
      <c r="D6" s="123" t="s">
        <v>315</v>
      </c>
      <c r="E6" s="112"/>
    </row>
    <row r="7" spans="2:5" ht="84" customHeight="1" thickBot="1" x14ac:dyDescent="0.35">
      <c r="B7" s="111"/>
      <c r="C7" s="115" t="s">
        <v>316</v>
      </c>
      <c r="D7" s="116" t="s">
        <v>893</v>
      </c>
      <c r="E7" s="112"/>
    </row>
    <row r="8" spans="2:5" ht="91.5" customHeight="1" thickBot="1" x14ac:dyDescent="0.35">
      <c r="B8" s="111"/>
      <c r="C8" s="117" t="s">
        <v>317</v>
      </c>
      <c r="D8" s="321" t="s">
        <v>894</v>
      </c>
      <c r="E8" s="112"/>
    </row>
    <row r="9" spans="2:5" ht="62.25" customHeight="1" thickBot="1" x14ac:dyDescent="0.35">
      <c r="B9" s="111"/>
      <c r="C9" s="118" t="s">
        <v>318</v>
      </c>
      <c r="D9" s="322" t="s">
        <v>874</v>
      </c>
      <c r="E9" s="112"/>
    </row>
    <row r="10" spans="2:5" ht="80.25" customHeight="1" thickBot="1" x14ac:dyDescent="0.35">
      <c r="B10" s="111"/>
      <c r="C10" s="115" t="s">
        <v>319</v>
      </c>
      <c r="D10" s="116" t="s">
        <v>863</v>
      </c>
      <c r="E10" s="112"/>
    </row>
    <row r="11" spans="2:5" x14ac:dyDescent="0.3">
      <c r="B11" s="111"/>
      <c r="C11" s="113"/>
      <c r="D11" s="113"/>
      <c r="E11" s="112"/>
    </row>
    <row r="12" spans="2:5" ht="15" thickBot="1" x14ac:dyDescent="0.35">
      <c r="B12" s="111"/>
      <c r="C12" s="569" t="s">
        <v>320</v>
      </c>
      <c r="D12" s="569"/>
      <c r="E12" s="112"/>
    </row>
    <row r="13" spans="2:5" ht="15" thickBot="1" x14ac:dyDescent="0.35">
      <c r="B13" s="111"/>
      <c r="C13" s="124" t="s">
        <v>321</v>
      </c>
      <c r="D13" s="124" t="s">
        <v>315</v>
      </c>
      <c r="E13" s="112"/>
    </row>
    <row r="14" spans="2:5" ht="15" thickBot="1" x14ac:dyDescent="0.35">
      <c r="B14" s="111"/>
      <c r="C14" s="566" t="s">
        <v>322</v>
      </c>
      <c r="D14" s="566"/>
      <c r="E14" s="112"/>
    </row>
    <row r="15" spans="2:5" ht="69.599999999999994" thickBot="1" x14ac:dyDescent="0.35">
      <c r="B15" s="111"/>
      <c r="C15" s="118" t="s">
        <v>323</v>
      </c>
      <c r="D15" s="119" t="s">
        <v>871</v>
      </c>
      <c r="E15" s="112"/>
    </row>
    <row r="16" spans="2:5" ht="55.8" thickBot="1" x14ac:dyDescent="0.35">
      <c r="B16" s="111"/>
      <c r="C16" s="118" t="s">
        <v>324</v>
      </c>
      <c r="D16" s="119" t="s">
        <v>871</v>
      </c>
      <c r="E16" s="112"/>
    </row>
    <row r="17" spans="2:5" ht="15" thickBot="1" x14ac:dyDescent="0.35">
      <c r="B17" s="111"/>
      <c r="C17" s="570" t="s">
        <v>325</v>
      </c>
      <c r="D17" s="570"/>
      <c r="E17" s="112"/>
    </row>
    <row r="18" spans="2:5" ht="75.75" customHeight="1" thickBot="1" x14ac:dyDescent="0.35">
      <c r="B18" s="111"/>
      <c r="C18" s="232" t="s">
        <v>326</v>
      </c>
      <c r="D18" s="119" t="s">
        <v>871</v>
      </c>
      <c r="E18" s="112"/>
    </row>
    <row r="19" spans="2:5" ht="120.75" customHeight="1" thickBot="1" x14ac:dyDescent="0.35">
      <c r="B19" s="111"/>
      <c r="C19" s="232" t="s">
        <v>327</v>
      </c>
      <c r="D19" s="119" t="s">
        <v>871</v>
      </c>
      <c r="E19" s="112"/>
    </row>
    <row r="20" spans="2:5" ht="15" thickBot="1" x14ac:dyDescent="0.35">
      <c r="B20" s="111"/>
      <c r="C20" s="566" t="s">
        <v>328</v>
      </c>
      <c r="D20" s="566"/>
      <c r="E20" s="112"/>
    </row>
    <row r="21" spans="2:5" ht="69.599999999999994" thickBot="1" x14ac:dyDescent="0.35">
      <c r="B21" s="111"/>
      <c r="C21" s="118" t="s">
        <v>329</v>
      </c>
      <c r="D21" s="119" t="s">
        <v>871</v>
      </c>
      <c r="E21" s="112"/>
    </row>
    <row r="22" spans="2:5" ht="55.8" thickBot="1" x14ac:dyDescent="0.35">
      <c r="B22" s="111"/>
      <c r="C22" s="118" t="s">
        <v>330</v>
      </c>
      <c r="D22" s="119" t="s">
        <v>871</v>
      </c>
      <c r="E22" s="112"/>
    </row>
    <row r="23" spans="2:5" ht="15" thickBot="1" x14ac:dyDescent="0.35">
      <c r="B23" s="111"/>
      <c r="C23" s="566" t="s">
        <v>331</v>
      </c>
      <c r="D23" s="566"/>
      <c r="E23" s="112"/>
    </row>
    <row r="24" spans="2:5" ht="28.2" thickBot="1" x14ac:dyDescent="0.35">
      <c r="B24" s="111"/>
      <c r="C24" s="120" t="s">
        <v>332</v>
      </c>
      <c r="D24" s="119" t="s">
        <v>871</v>
      </c>
      <c r="E24" s="112"/>
    </row>
    <row r="25" spans="2:5" ht="28.2" thickBot="1" x14ac:dyDescent="0.35">
      <c r="B25" s="111"/>
      <c r="C25" s="120" t="s">
        <v>333</v>
      </c>
      <c r="D25" s="119" t="s">
        <v>871</v>
      </c>
      <c r="E25" s="112"/>
    </row>
    <row r="26" spans="2:5" ht="28.2" thickBot="1" x14ac:dyDescent="0.35">
      <c r="B26" s="111"/>
      <c r="C26" s="120" t="s">
        <v>334</v>
      </c>
      <c r="D26" s="119" t="s">
        <v>871</v>
      </c>
      <c r="E26" s="112"/>
    </row>
    <row r="27" spans="2:5" ht="15" thickBot="1" x14ac:dyDescent="0.35">
      <c r="B27" s="111"/>
      <c r="C27" s="566" t="s">
        <v>335</v>
      </c>
      <c r="D27" s="566"/>
      <c r="E27" s="112"/>
    </row>
    <row r="28" spans="2:5" ht="55.8" thickBot="1" x14ac:dyDescent="0.35">
      <c r="B28" s="111"/>
      <c r="C28" s="118" t="s">
        <v>336</v>
      </c>
      <c r="D28" s="119" t="s">
        <v>871</v>
      </c>
      <c r="E28" s="112"/>
    </row>
    <row r="29" spans="2:5" ht="28.2" thickBot="1" x14ac:dyDescent="0.35">
      <c r="B29" s="111"/>
      <c r="C29" s="118" t="s">
        <v>337</v>
      </c>
      <c r="D29" s="119" t="s">
        <v>871</v>
      </c>
      <c r="E29" s="112"/>
    </row>
    <row r="30" spans="2:5" ht="55.8" thickBot="1" x14ac:dyDescent="0.35">
      <c r="B30" s="111"/>
      <c r="C30" s="118" t="s">
        <v>338</v>
      </c>
      <c r="D30" s="119" t="s">
        <v>871</v>
      </c>
      <c r="E30" s="112"/>
    </row>
    <row r="31" spans="2:5" ht="42" thickBot="1" x14ac:dyDescent="0.35">
      <c r="B31" s="111"/>
      <c r="C31" s="118" t="s">
        <v>339</v>
      </c>
      <c r="D31" s="119" t="s">
        <v>871</v>
      </c>
      <c r="E31" s="112"/>
    </row>
    <row r="32" spans="2:5" ht="15" thickBot="1" x14ac:dyDescent="0.35">
      <c r="B32" s="145"/>
      <c r="C32" s="121"/>
      <c r="D32" s="121"/>
      <c r="E32" s="146"/>
    </row>
  </sheetData>
  <mergeCells count="7">
    <mergeCell ref="C27:D27"/>
    <mergeCell ref="C3:D3"/>
    <mergeCell ref="C12:D12"/>
    <mergeCell ref="C14:D14"/>
    <mergeCell ref="C20:D20"/>
    <mergeCell ref="C23:D23"/>
    <mergeCell ref="C17:D17"/>
  </mergeCells>
  <pageMargins left="0.25" right="0.25" top="0.18" bottom="0.17" header="0.17" footer="0.17"/>
  <pageSetup orientation="portrait"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S321"/>
  <sheetViews>
    <sheetView showGridLines="0" topLeftCell="A106" zoomScale="60" zoomScaleNormal="60" zoomScalePageLayoutView="85" workbookViewId="0">
      <selection activeCell="E15" sqref="E15"/>
    </sheetView>
  </sheetViews>
  <sheetFormatPr defaultColWidth="8.6640625" defaultRowHeight="14.4" outlineLevelRow="1" x14ac:dyDescent="0.3"/>
  <cols>
    <col min="1" max="1" width="3" style="147" customWidth="1"/>
    <col min="2" max="2" width="28.44140625" style="147" customWidth="1"/>
    <col min="3" max="3" width="50.44140625" style="147" customWidth="1"/>
    <col min="4" max="4" width="34.33203125" style="147" customWidth="1"/>
    <col min="5" max="5" width="32" style="147" customWidth="1"/>
    <col min="6" max="6" width="26.6640625" style="147" customWidth="1"/>
    <col min="7" max="7" width="30.44140625" style="147" customWidth="1"/>
    <col min="8" max="8" width="33.33203125" style="147" customWidth="1"/>
    <col min="9" max="9" width="28.6640625" style="147" customWidth="1"/>
    <col min="10" max="10" width="25.6640625" style="147" customWidth="1"/>
    <col min="11" max="11" width="31" style="147" bestFit="1" customWidth="1"/>
    <col min="12" max="12" width="30.33203125" style="147" customWidth="1"/>
    <col min="13" max="13" width="27.33203125" style="147" bestFit="1" customWidth="1"/>
    <col min="14" max="14" width="25" style="147" customWidth="1"/>
    <col min="15" max="15" width="25.6640625" style="147" bestFit="1" customWidth="1"/>
    <col min="16" max="16" width="30.33203125" style="147" customWidth="1"/>
    <col min="17" max="17" width="27.33203125" style="147" bestFit="1" customWidth="1"/>
    <col min="18" max="18" width="24.33203125" style="147" customWidth="1"/>
    <col min="19" max="19" width="23.33203125" style="147" bestFit="1" customWidth="1"/>
    <col min="20" max="20" width="27.6640625" style="147" customWidth="1"/>
    <col min="21" max="16384" width="8.6640625" style="147"/>
  </cols>
  <sheetData>
    <row r="1" spans="2:19" ht="15" thickBot="1" x14ac:dyDescent="0.35"/>
    <row r="2" spans="2:19" ht="25.8" x14ac:dyDescent="0.3">
      <c r="B2" s="90"/>
      <c r="C2" s="668"/>
      <c r="D2" s="668"/>
      <c r="E2" s="668"/>
      <c r="F2" s="668"/>
      <c r="G2" s="668"/>
      <c r="H2" s="84"/>
      <c r="I2" s="84"/>
      <c r="J2" s="84"/>
      <c r="K2" s="84"/>
      <c r="L2" s="84"/>
      <c r="M2" s="84"/>
      <c r="N2" s="84"/>
      <c r="O2" s="84"/>
      <c r="P2" s="84"/>
      <c r="Q2" s="84"/>
      <c r="R2" s="84"/>
      <c r="S2" s="85"/>
    </row>
    <row r="3" spans="2:19" ht="25.8" x14ac:dyDescent="0.3">
      <c r="B3" s="91"/>
      <c r="C3" s="674" t="s">
        <v>340</v>
      </c>
      <c r="D3" s="675"/>
      <c r="E3" s="675"/>
      <c r="F3" s="675"/>
      <c r="G3" s="676"/>
      <c r="H3" s="87"/>
      <c r="I3" s="87"/>
      <c r="J3" s="87"/>
      <c r="K3" s="87"/>
      <c r="L3" s="87"/>
      <c r="M3" s="87"/>
      <c r="N3" s="87"/>
      <c r="O3" s="87"/>
      <c r="P3" s="87"/>
      <c r="Q3" s="87"/>
      <c r="R3" s="87"/>
      <c r="S3" s="89"/>
    </row>
    <row r="4" spans="2:19" ht="25.8" x14ac:dyDescent="0.3">
      <c r="B4" s="91"/>
      <c r="C4" s="92"/>
      <c r="D4" s="92"/>
      <c r="E4" s="92"/>
      <c r="F4" s="92"/>
      <c r="G4" s="92"/>
      <c r="H4" s="87"/>
      <c r="I4" s="87"/>
      <c r="J4" s="87"/>
      <c r="K4" s="87"/>
      <c r="L4" s="87"/>
      <c r="M4" s="87"/>
      <c r="N4" s="87"/>
      <c r="O4" s="87"/>
      <c r="P4" s="87"/>
      <c r="Q4" s="87"/>
      <c r="R4" s="87"/>
      <c r="S4" s="89"/>
    </row>
    <row r="5" spans="2:19" ht="15" thickBot="1" x14ac:dyDescent="0.35">
      <c r="B5" s="86"/>
      <c r="C5" s="87"/>
      <c r="D5" s="87"/>
      <c r="E5" s="87"/>
      <c r="F5" s="87"/>
      <c r="G5" s="87"/>
      <c r="H5" s="87"/>
      <c r="I5" s="87"/>
      <c r="J5" s="87"/>
      <c r="K5" s="87"/>
      <c r="L5" s="87"/>
      <c r="M5" s="87"/>
      <c r="N5" s="87"/>
      <c r="O5" s="87"/>
      <c r="P5" s="87"/>
      <c r="Q5" s="87"/>
      <c r="R5" s="87"/>
      <c r="S5" s="89"/>
    </row>
    <row r="6" spans="2:19" ht="34.5" customHeight="1" thickBot="1" x14ac:dyDescent="0.35">
      <c r="B6" s="669" t="s">
        <v>341</v>
      </c>
      <c r="C6" s="670"/>
      <c r="D6" s="670"/>
      <c r="E6" s="670"/>
      <c r="F6" s="670"/>
      <c r="G6" s="670"/>
      <c r="H6" s="225"/>
      <c r="I6" s="225"/>
      <c r="J6" s="225"/>
      <c r="K6" s="225"/>
      <c r="L6" s="225"/>
      <c r="M6" s="225"/>
      <c r="N6" s="225"/>
      <c r="O6" s="225"/>
      <c r="P6" s="225"/>
      <c r="Q6" s="225"/>
      <c r="R6" s="225"/>
      <c r="S6" s="226"/>
    </row>
    <row r="7" spans="2:19" ht="15.75" customHeight="1" x14ac:dyDescent="0.3">
      <c r="B7" s="669" t="s">
        <v>342</v>
      </c>
      <c r="C7" s="671"/>
      <c r="D7" s="671"/>
      <c r="E7" s="671"/>
      <c r="F7" s="671"/>
      <c r="G7" s="671"/>
      <c r="H7" s="225"/>
      <c r="I7" s="225"/>
      <c r="J7" s="225"/>
      <c r="K7" s="225"/>
      <c r="L7" s="225"/>
      <c r="M7" s="225"/>
      <c r="N7" s="225"/>
      <c r="O7" s="225"/>
      <c r="P7" s="225"/>
      <c r="Q7" s="225"/>
      <c r="R7" s="225"/>
      <c r="S7" s="226"/>
    </row>
    <row r="8" spans="2:19" ht="15.75" customHeight="1" thickBot="1" x14ac:dyDescent="0.35">
      <c r="B8" s="672" t="s">
        <v>343</v>
      </c>
      <c r="C8" s="673"/>
      <c r="D8" s="673"/>
      <c r="E8" s="673"/>
      <c r="F8" s="673"/>
      <c r="G8" s="673"/>
      <c r="H8" s="227"/>
      <c r="I8" s="227"/>
      <c r="J8" s="227"/>
      <c r="K8" s="227"/>
      <c r="L8" s="227"/>
      <c r="M8" s="227"/>
      <c r="N8" s="227"/>
      <c r="O8" s="227"/>
      <c r="P8" s="227"/>
      <c r="Q8" s="227"/>
      <c r="R8" s="227"/>
      <c r="S8" s="228"/>
    </row>
    <row r="10" spans="2:19" ht="21" x14ac:dyDescent="0.4">
      <c r="B10" s="573" t="s">
        <v>344</v>
      </c>
      <c r="C10" s="573"/>
      <c r="D10" s="368"/>
      <c r="E10" s="369"/>
      <c r="F10" s="369"/>
      <c r="G10" s="369"/>
      <c r="H10" s="369"/>
      <c r="I10" s="369"/>
    </row>
    <row r="11" spans="2:19" ht="15" thickBot="1" x14ac:dyDescent="0.35">
      <c r="D11" s="368"/>
      <c r="E11" s="369"/>
      <c r="F11" s="369"/>
      <c r="G11" s="369"/>
      <c r="H11" s="369"/>
      <c r="I11" s="369"/>
    </row>
    <row r="12" spans="2:19" ht="15" customHeight="1" thickBot="1" x14ac:dyDescent="0.35">
      <c r="B12" s="229" t="s">
        <v>345</v>
      </c>
      <c r="C12" s="148" t="s">
        <v>853</v>
      </c>
      <c r="D12" s="368"/>
      <c r="E12" s="368"/>
      <c r="F12" s="368"/>
      <c r="G12" s="368"/>
      <c r="H12" s="368"/>
      <c r="I12" s="368"/>
    </row>
    <row r="13" spans="2:19" ht="15.75" customHeight="1" thickBot="1" x14ac:dyDescent="0.35">
      <c r="B13" s="229" t="s">
        <v>91</v>
      </c>
      <c r="C13" s="148" t="s">
        <v>854</v>
      </c>
    </row>
    <row r="14" spans="2:19" ht="15.75" customHeight="1" thickBot="1" x14ac:dyDescent="0.35">
      <c r="B14" s="229" t="s">
        <v>346</v>
      </c>
      <c r="C14" s="148" t="s">
        <v>564</v>
      </c>
    </row>
    <row r="15" spans="2:19" ht="15.75" customHeight="1" thickBot="1" x14ac:dyDescent="0.35">
      <c r="B15" s="229" t="s">
        <v>347</v>
      </c>
      <c r="C15" s="148"/>
    </row>
    <row r="16" spans="2:19" ht="15" thickBot="1" x14ac:dyDescent="0.35">
      <c r="B16" s="229" t="s">
        <v>348</v>
      </c>
      <c r="C16" s="148" t="s">
        <v>553</v>
      </c>
    </row>
    <row r="17" spans="2:19" ht="15" thickBot="1" x14ac:dyDescent="0.35">
      <c r="B17" s="229" t="s">
        <v>349</v>
      </c>
      <c r="C17" s="148" t="s">
        <v>518</v>
      </c>
    </row>
    <row r="18" spans="2:19" ht="15" thickBot="1" x14ac:dyDescent="0.35"/>
    <row r="19" spans="2:19" ht="15" thickBot="1" x14ac:dyDescent="0.35">
      <c r="D19" s="574" t="s">
        <v>350</v>
      </c>
      <c r="E19" s="575"/>
      <c r="F19" s="575"/>
      <c r="G19" s="576"/>
      <c r="H19" s="574" t="s">
        <v>351</v>
      </c>
      <c r="I19" s="575"/>
      <c r="J19" s="575"/>
      <c r="K19" s="576"/>
      <c r="L19" s="574" t="s">
        <v>352</v>
      </c>
      <c r="M19" s="575"/>
      <c r="N19" s="575"/>
      <c r="O19" s="576"/>
      <c r="P19" s="574" t="s">
        <v>353</v>
      </c>
      <c r="Q19" s="575"/>
      <c r="R19" s="575"/>
      <c r="S19" s="576"/>
    </row>
    <row r="20" spans="2:19" ht="45" customHeight="1" thickBot="1" x14ac:dyDescent="0.35">
      <c r="B20" s="577" t="s">
        <v>354</v>
      </c>
      <c r="C20" s="580" t="s">
        <v>355</v>
      </c>
      <c r="D20" s="149"/>
      <c r="E20" s="150" t="s">
        <v>356</v>
      </c>
      <c r="F20" s="151" t="s">
        <v>357</v>
      </c>
      <c r="G20" s="152" t="s">
        <v>358</v>
      </c>
      <c r="H20" s="149"/>
      <c r="I20" s="150" t="s">
        <v>356</v>
      </c>
      <c r="J20" s="151" t="s">
        <v>357</v>
      </c>
      <c r="K20" s="152" t="s">
        <v>358</v>
      </c>
      <c r="L20" s="149"/>
      <c r="M20" s="150" t="s">
        <v>356</v>
      </c>
      <c r="N20" s="151" t="s">
        <v>357</v>
      </c>
      <c r="O20" s="152" t="s">
        <v>358</v>
      </c>
      <c r="P20" s="149"/>
      <c r="Q20" s="150" t="s">
        <v>356</v>
      </c>
      <c r="R20" s="151" t="s">
        <v>357</v>
      </c>
      <c r="S20" s="152" t="s">
        <v>358</v>
      </c>
    </row>
    <row r="21" spans="2:19" ht="40.5" customHeight="1" x14ac:dyDescent="0.3">
      <c r="B21" s="578"/>
      <c r="C21" s="581"/>
      <c r="D21" s="153" t="s">
        <v>359</v>
      </c>
      <c r="E21" s="349">
        <v>0</v>
      </c>
      <c r="F21" s="349">
        <v>0</v>
      </c>
      <c r="G21" s="349">
        <v>0</v>
      </c>
      <c r="H21" s="154" t="s">
        <v>359</v>
      </c>
      <c r="I21" s="349">
        <f>(19867+72700)</f>
        <v>92567</v>
      </c>
      <c r="J21" s="349">
        <v>19867</v>
      </c>
      <c r="K21" s="350">
        <v>72700</v>
      </c>
      <c r="L21" s="153" t="s">
        <v>359</v>
      </c>
      <c r="M21" s="155"/>
      <c r="N21" s="156"/>
      <c r="O21" s="157"/>
      <c r="P21" s="153" t="s">
        <v>359</v>
      </c>
      <c r="Q21" s="155"/>
      <c r="R21" s="156"/>
      <c r="S21" s="157"/>
    </row>
    <row r="22" spans="2:19" ht="39.75" customHeight="1" x14ac:dyDescent="0.3">
      <c r="B22" s="578"/>
      <c r="C22" s="581"/>
      <c r="D22" s="158" t="s">
        <v>360</v>
      </c>
      <c r="E22" s="349"/>
      <c r="F22" s="349"/>
      <c r="G22" s="349"/>
      <c r="H22" s="161" t="s">
        <v>360</v>
      </c>
      <c r="I22" s="159">
        <v>0.51</v>
      </c>
      <c r="J22" s="159">
        <v>0.51</v>
      </c>
      <c r="K22" s="160">
        <v>0.51</v>
      </c>
      <c r="L22" s="158" t="s">
        <v>360</v>
      </c>
      <c r="M22" s="162"/>
      <c r="N22" s="162"/>
      <c r="O22" s="163"/>
      <c r="P22" s="158" t="s">
        <v>360</v>
      </c>
      <c r="Q22" s="162"/>
      <c r="R22" s="162"/>
      <c r="S22" s="163"/>
    </row>
    <row r="23" spans="2:19" ht="37.5" customHeight="1" x14ac:dyDescent="0.3">
      <c r="B23" s="579"/>
      <c r="C23" s="582"/>
      <c r="D23" s="158" t="s">
        <v>361</v>
      </c>
      <c r="E23" s="349"/>
      <c r="F23" s="349"/>
      <c r="G23" s="349"/>
      <c r="H23" s="161" t="s">
        <v>361</v>
      </c>
      <c r="I23" s="159">
        <v>0.3</v>
      </c>
      <c r="J23" s="159">
        <v>0.3</v>
      </c>
      <c r="K23" s="160">
        <v>0.3</v>
      </c>
      <c r="L23" s="158" t="s">
        <v>361</v>
      </c>
      <c r="M23" s="162"/>
      <c r="N23" s="162"/>
      <c r="O23" s="163"/>
      <c r="P23" s="158" t="s">
        <v>361</v>
      </c>
      <c r="Q23" s="162"/>
      <c r="R23" s="162"/>
      <c r="S23" s="163"/>
    </row>
    <row r="24" spans="2:19" ht="15" thickBot="1" x14ac:dyDescent="0.35">
      <c r="B24" s="164"/>
      <c r="C24" s="164"/>
      <c r="Q24" s="165"/>
      <c r="R24" s="165"/>
      <c r="S24" s="165"/>
    </row>
    <row r="25" spans="2:19" ht="30" customHeight="1" thickBot="1" x14ac:dyDescent="0.35">
      <c r="B25" s="164"/>
      <c r="C25" s="164"/>
      <c r="D25" s="574" t="s">
        <v>350</v>
      </c>
      <c r="E25" s="575"/>
      <c r="F25" s="575"/>
      <c r="G25" s="576"/>
      <c r="H25" s="574" t="s">
        <v>351</v>
      </c>
      <c r="I25" s="575"/>
      <c r="J25" s="575"/>
      <c r="K25" s="576"/>
      <c r="L25" s="574" t="s">
        <v>352</v>
      </c>
      <c r="M25" s="575"/>
      <c r="N25" s="575"/>
      <c r="O25" s="576"/>
      <c r="P25" s="574" t="s">
        <v>353</v>
      </c>
      <c r="Q25" s="575"/>
      <c r="R25" s="575"/>
      <c r="S25" s="576"/>
    </row>
    <row r="26" spans="2:19" ht="47.25" customHeight="1" x14ac:dyDescent="0.3">
      <c r="B26" s="577" t="s">
        <v>362</v>
      </c>
      <c r="C26" s="577" t="s">
        <v>363</v>
      </c>
      <c r="D26" s="583" t="s">
        <v>364</v>
      </c>
      <c r="E26" s="584"/>
      <c r="F26" s="166" t="s">
        <v>365</v>
      </c>
      <c r="G26" s="167" t="s">
        <v>366</v>
      </c>
      <c r="H26" s="583" t="s">
        <v>364</v>
      </c>
      <c r="I26" s="584"/>
      <c r="J26" s="166" t="s">
        <v>365</v>
      </c>
      <c r="K26" s="167" t="s">
        <v>366</v>
      </c>
      <c r="L26" s="583" t="s">
        <v>364</v>
      </c>
      <c r="M26" s="584"/>
      <c r="N26" s="166" t="s">
        <v>365</v>
      </c>
      <c r="O26" s="167" t="s">
        <v>366</v>
      </c>
      <c r="P26" s="583" t="s">
        <v>364</v>
      </c>
      <c r="Q26" s="584"/>
      <c r="R26" s="166" t="s">
        <v>365</v>
      </c>
      <c r="S26" s="167" t="s">
        <v>366</v>
      </c>
    </row>
    <row r="27" spans="2:19" ht="51" customHeight="1" x14ac:dyDescent="0.3">
      <c r="B27" s="578"/>
      <c r="C27" s="578"/>
      <c r="D27" s="168" t="s">
        <v>359</v>
      </c>
      <c r="E27" s="349">
        <v>0</v>
      </c>
      <c r="F27" s="603" t="s">
        <v>457</v>
      </c>
      <c r="G27" s="605" t="s">
        <v>576</v>
      </c>
      <c r="H27" s="168" t="s">
        <v>359</v>
      </c>
      <c r="I27" s="315">
        <v>19867</v>
      </c>
      <c r="J27" s="595" t="s">
        <v>457</v>
      </c>
      <c r="K27" s="595" t="s">
        <v>552</v>
      </c>
      <c r="L27" s="168" t="s">
        <v>359</v>
      </c>
      <c r="M27" s="169"/>
      <c r="N27" s="585"/>
      <c r="O27" s="587"/>
      <c r="P27" s="168" t="s">
        <v>359</v>
      </c>
      <c r="Q27" s="169"/>
      <c r="R27" s="585"/>
      <c r="S27" s="587"/>
    </row>
    <row r="28" spans="2:19" ht="51" customHeight="1" x14ac:dyDescent="0.3">
      <c r="B28" s="579"/>
      <c r="C28" s="579"/>
      <c r="D28" s="170" t="s">
        <v>367</v>
      </c>
      <c r="E28" s="349"/>
      <c r="F28" s="604"/>
      <c r="G28" s="606"/>
      <c r="H28" s="170" t="s">
        <v>367</v>
      </c>
      <c r="I28" s="171">
        <v>0.51</v>
      </c>
      <c r="J28" s="596"/>
      <c r="K28" s="596"/>
      <c r="L28" s="170" t="s">
        <v>367</v>
      </c>
      <c r="M28" s="171"/>
      <c r="N28" s="586"/>
      <c r="O28" s="588"/>
      <c r="P28" s="170" t="s">
        <v>367</v>
      </c>
      <c r="Q28" s="171"/>
      <c r="R28" s="586"/>
      <c r="S28" s="588"/>
    </row>
    <row r="29" spans="2:19" ht="52.5" customHeight="1" x14ac:dyDescent="0.3">
      <c r="B29" s="589" t="s">
        <v>368</v>
      </c>
      <c r="C29" s="592" t="s">
        <v>369</v>
      </c>
      <c r="D29" s="276" t="s">
        <v>370</v>
      </c>
      <c r="E29" s="172" t="s">
        <v>349</v>
      </c>
      <c r="F29" s="172" t="s">
        <v>371</v>
      </c>
      <c r="G29" s="173" t="s">
        <v>372</v>
      </c>
      <c r="H29" s="276" t="s">
        <v>370</v>
      </c>
      <c r="I29" s="172" t="s">
        <v>349</v>
      </c>
      <c r="J29" s="172" t="s">
        <v>371</v>
      </c>
      <c r="K29" s="173" t="s">
        <v>372</v>
      </c>
      <c r="L29" s="276" t="s">
        <v>370</v>
      </c>
      <c r="M29" s="172" t="s">
        <v>349</v>
      </c>
      <c r="N29" s="172" t="s">
        <v>371</v>
      </c>
      <c r="O29" s="173" t="s">
        <v>372</v>
      </c>
      <c r="P29" s="276" t="s">
        <v>370</v>
      </c>
      <c r="Q29" s="172" t="s">
        <v>349</v>
      </c>
      <c r="R29" s="172" t="s">
        <v>371</v>
      </c>
      <c r="S29" s="173" t="s">
        <v>372</v>
      </c>
    </row>
    <row r="30" spans="2:19" ht="30" customHeight="1" x14ac:dyDescent="0.3">
      <c r="B30" s="590"/>
      <c r="C30" s="593"/>
      <c r="D30" s="298">
        <v>0</v>
      </c>
      <c r="E30" s="175" t="s">
        <v>518</v>
      </c>
      <c r="F30" s="175" t="s">
        <v>513</v>
      </c>
      <c r="G30" s="176" t="s">
        <v>588</v>
      </c>
      <c r="H30" s="338">
        <v>2</v>
      </c>
      <c r="I30" s="353" t="s">
        <v>518</v>
      </c>
      <c r="J30" s="177" t="s">
        <v>513</v>
      </c>
      <c r="K30" s="607" t="s">
        <v>594</v>
      </c>
      <c r="L30" s="177"/>
      <c r="M30" s="178"/>
      <c r="N30" s="177"/>
      <c r="O30" s="179"/>
      <c r="P30" s="177"/>
      <c r="Q30" s="178"/>
      <c r="R30" s="177"/>
      <c r="S30" s="179"/>
    </row>
    <row r="31" spans="2:19" ht="36.75" hidden="1" customHeight="1" outlineLevel="1" x14ac:dyDescent="0.3">
      <c r="B31" s="590"/>
      <c r="C31" s="593"/>
      <c r="D31" s="276" t="s">
        <v>370</v>
      </c>
      <c r="E31" s="172" t="s">
        <v>349</v>
      </c>
      <c r="F31" s="172" t="s">
        <v>371</v>
      </c>
      <c r="G31" s="173" t="s">
        <v>372</v>
      </c>
      <c r="H31" s="276" t="s">
        <v>370</v>
      </c>
      <c r="I31" s="172" t="s">
        <v>349</v>
      </c>
      <c r="J31" s="172" t="s">
        <v>371</v>
      </c>
      <c r="K31" s="608" t="s">
        <v>372</v>
      </c>
      <c r="L31" s="276" t="s">
        <v>370</v>
      </c>
      <c r="M31" s="172" t="s">
        <v>349</v>
      </c>
      <c r="N31" s="172" t="s">
        <v>371</v>
      </c>
      <c r="O31" s="173" t="s">
        <v>372</v>
      </c>
      <c r="P31" s="276" t="s">
        <v>370</v>
      </c>
      <c r="Q31" s="172" t="s">
        <v>349</v>
      </c>
      <c r="R31" s="172" t="s">
        <v>371</v>
      </c>
      <c r="S31" s="173" t="s">
        <v>372</v>
      </c>
    </row>
    <row r="32" spans="2:19" ht="30" hidden="1" customHeight="1" outlineLevel="1" x14ac:dyDescent="0.3">
      <c r="B32" s="590"/>
      <c r="C32" s="593"/>
      <c r="D32" s="174"/>
      <c r="E32" s="175"/>
      <c r="F32" s="175"/>
      <c r="G32" s="176"/>
      <c r="H32" s="177"/>
      <c r="I32" s="178"/>
      <c r="J32" s="177"/>
      <c r="K32" s="179"/>
      <c r="L32" s="177"/>
      <c r="M32" s="178"/>
      <c r="N32" s="177"/>
      <c r="O32" s="179"/>
      <c r="P32" s="177"/>
      <c r="Q32" s="178"/>
      <c r="R32" s="177"/>
      <c r="S32" s="179"/>
    </row>
    <row r="33" spans="2:19" ht="36" hidden="1" customHeight="1" outlineLevel="1" x14ac:dyDescent="0.3">
      <c r="B33" s="590"/>
      <c r="C33" s="593"/>
      <c r="D33" s="276" t="s">
        <v>370</v>
      </c>
      <c r="E33" s="172" t="s">
        <v>349</v>
      </c>
      <c r="F33" s="172" t="s">
        <v>371</v>
      </c>
      <c r="G33" s="173" t="s">
        <v>372</v>
      </c>
      <c r="H33" s="276" t="s">
        <v>370</v>
      </c>
      <c r="I33" s="172" t="s">
        <v>349</v>
      </c>
      <c r="J33" s="172" t="s">
        <v>371</v>
      </c>
      <c r="K33" s="173" t="s">
        <v>372</v>
      </c>
      <c r="L33" s="276" t="s">
        <v>370</v>
      </c>
      <c r="M33" s="172" t="s">
        <v>349</v>
      </c>
      <c r="N33" s="172" t="s">
        <v>371</v>
      </c>
      <c r="O33" s="173" t="s">
        <v>372</v>
      </c>
      <c r="P33" s="276" t="s">
        <v>370</v>
      </c>
      <c r="Q33" s="172" t="s">
        <v>349</v>
      </c>
      <c r="R33" s="172" t="s">
        <v>371</v>
      </c>
      <c r="S33" s="173" t="s">
        <v>372</v>
      </c>
    </row>
    <row r="34" spans="2:19" ht="30" hidden="1" customHeight="1" outlineLevel="1" x14ac:dyDescent="0.3">
      <c r="B34" s="590"/>
      <c r="C34" s="593"/>
      <c r="D34" s="174"/>
      <c r="E34" s="175"/>
      <c r="F34" s="175"/>
      <c r="G34" s="176"/>
      <c r="H34" s="177"/>
      <c r="I34" s="178"/>
      <c r="J34" s="177"/>
      <c r="K34" s="179"/>
      <c r="L34" s="177"/>
      <c r="M34" s="178"/>
      <c r="N34" s="177"/>
      <c r="O34" s="179"/>
      <c r="P34" s="177"/>
      <c r="Q34" s="178"/>
      <c r="R34" s="177"/>
      <c r="S34" s="179"/>
    </row>
    <row r="35" spans="2:19" ht="39" hidden="1" customHeight="1" outlineLevel="1" x14ac:dyDescent="0.3">
      <c r="B35" s="590"/>
      <c r="C35" s="593"/>
      <c r="D35" s="276" t="s">
        <v>370</v>
      </c>
      <c r="E35" s="172" t="s">
        <v>349</v>
      </c>
      <c r="F35" s="172" t="s">
        <v>371</v>
      </c>
      <c r="G35" s="173" t="s">
        <v>372</v>
      </c>
      <c r="H35" s="276" t="s">
        <v>370</v>
      </c>
      <c r="I35" s="172" t="s">
        <v>349</v>
      </c>
      <c r="J35" s="172" t="s">
        <v>371</v>
      </c>
      <c r="K35" s="173" t="s">
        <v>372</v>
      </c>
      <c r="L35" s="276" t="s">
        <v>370</v>
      </c>
      <c r="M35" s="172" t="s">
        <v>349</v>
      </c>
      <c r="N35" s="172" t="s">
        <v>371</v>
      </c>
      <c r="O35" s="173" t="s">
        <v>372</v>
      </c>
      <c r="P35" s="276" t="s">
        <v>370</v>
      </c>
      <c r="Q35" s="172" t="s">
        <v>349</v>
      </c>
      <c r="R35" s="172" t="s">
        <v>371</v>
      </c>
      <c r="S35" s="173" t="s">
        <v>372</v>
      </c>
    </row>
    <row r="36" spans="2:19" ht="30" hidden="1" customHeight="1" outlineLevel="1" x14ac:dyDescent="0.3">
      <c r="B36" s="590"/>
      <c r="C36" s="593"/>
      <c r="D36" s="174"/>
      <c r="E36" s="175"/>
      <c r="F36" s="175"/>
      <c r="G36" s="176"/>
      <c r="H36" s="177"/>
      <c r="I36" s="178"/>
      <c r="J36" s="177"/>
      <c r="K36" s="179"/>
      <c r="L36" s="177"/>
      <c r="M36" s="178"/>
      <c r="N36" s="177"/>
      <c r="O36" s="179"/>
      <c r="P36" s="177"/>
      <c r="Q36" s="178"/>
      <c r="R36" s="177"/>
      <c r="S36" s="179"/>
    </row>
    <row r="37" spans="2:19" ht="36.75" hidden="1" customHeight="1" outlineLevel="1" x14ac:dyDescent="0.3">
      <c r="B37" s="590"/>
      <c r="C37" s="593"/>
      <c r="D37" s="276" t="s">
        <v>370</v>
      </c>
      <c r="E37" s="172" t="s">
        <v>349</v>
      </c>
      <c r="F37" s="172" t="s">
        <v>371</v>
      </c>
      <c r="G37" s="173" t="s">
        <v>372</v>
      </c>
      <c r="H37" s="276" t="s">
        <v>370</v>
      </c>
      <c r="I37" s="172" t="s">
        <v>349</v>
      </c>
      <c r="J37" s="172" t="s">
        <v>371</v>
      </c>
      <c r="K37" s="173" t="s">
        <v>372</v>
      </c>
      <c r="L37" s="276" t="s">
        <v>370</v>
      </c>
      <c r="M37" s="172" t="s">
        <v>349</v>
      </c>
      <c r="N37" s="172" t="s">
        <v>371</v>
      </c>
      <c r="O37" s="173" t="s">
        <v>372</v>
      </c>
      <c r="P37" s="276" t="s">
        <v>370</v>
      </c>
      <c r="Q37" s="172" t="s">
        <v>349</v>
      </c>
      <c r="R37" s="172" t="s">
        <v>371</v>
      </c>
      <c r="S37" s="173" t="s">
        <v>372</v>
      </c>
    </row>
    <row r="38" spans="2:19" ht="30" hidden="1" customHeight="1" outlineLevel="1" x14ac:dyDescent="0.3">
      <c r="B38" s="591"/>
      <c r="C38" s="594"/>
      <c r="D38" s="174"/>
      <c r="E38" s="175"/>
      <c r="F38" s="175"/>
      <c r="G38" s="176"/>
      <c r="H38" s="177"/>
      <c r="I38" s="178"/>
      <c r="J38" s="177"/>
      <c r="K38" s="179"/>
      <c r="L38" s="177"/>
      <c r="M38" s="178"/>
      <c r="N38" s="177"/>
      <c r="O38" s="179"/>
      <c r="P38" s="177"/>
      <c r="Q38" s="178"/>
      <c r="R38" s="177"/>
      <c r="S38" s="179"/>
    </row>
    <row r="39" spans="2:19" ht="30" customHeight="1" collapsed="1" x14ac:dyDescent="0.3">
      <c r="B39" s="589" t="s">
        <v>373</v>
      </c>
      <c r="C39" s="589" t="s">
        <v>374</v>
      </c>
      <c r="D39" s="172" t="s">
        <v>375</v>
      </c>
      <c r="E39" s="172" t="s">
        <v>376</v>
      </c>
      <c r="F39" s="151" t="s">
        <v>377</v>
      </c>
      <c r="G39" s="180" t="s">
        <v>457</v>
      </c>
      <c r="H39" s="172" t="s">
        <v>375</v>
      </c>
      <c r="I39" s="172" t="s">
        <v>376</v>
      </c>
      <c r="J39" s="151" t="s">
        <v>377</v>
      </c>
      <c r="K39" s="181" t="s">
        <v>457</v>
      </c>
      <c r="L39" s="172" t="s">
        <v>375</v>
      </c>
      <c r="M39" s="172" t="s">
        <v>376</v>
      </c>
      <c r="N39" s="151" t="s">
        <v>377</v>
      </c>
      <c r="O39" s="181"/>
      <c r="P39" s="172" t="s">
        <v>375</v>
      </c>
      <c r="Q39" s="172" t="s">
        <v>376</v>
      </c>
      <c r="R39" s="151" t="s">
        <v>377</v>
      </c>
      <c r="S39" s="181"/>
    </row>
    <row r="40" spans="2:19" ht="30" customHeight="1" x14ac:dyDescent="0.3">
      <c r="B40" s="590"/>
      <c r="C40" s="590"/>
      <c r="D40" s="597">
        <v>0</v>
      </c>
      <c r="E40" s="597" t="s">
        <v>587</v>
      </c>
      <c r="F40" s="151" t="s">
        <v>378</v>
      </c>
      <c r="G40" s="182" t="s">
        <v>524</v>
      </c>
      <c r="H40" s="599">
        <v>2</v>
      </c>
      <c r="I40" s="599" t="s">
        <v>587</v>
      </c>
      <c r="J40" s="151" t="s">
        <v>378</v>
      </c>
      <c r="K40" s="183" t="s">
        <v>524</v>
      </c>
      <c r="L40" s="599"/>
      <c r="M40" s="599"/>
      <c r="N40" s="151" t="s">
        <v>378</v>
      </c>
      <c r="O40" s="183"/>
      <c r="P40" s="599"/>
      <c r="Q40" s="599"/>
      <c r="R40" s="151" t="s">
        <v>378</v>
      </c>
      <c r="S40" s="183"/>
    </row>
    <row r="41" spans="2:19" ht="30" customHeight="1" x14ac:dyDescent="0.3">
      <c r="B41" s="590"/>
      <c r="C41" s="590"/>
      <c r="D41" s="598"/>
      <c r="E41" s="598"/>
      <c r="F41" s="151" t="s">
        <v>379</v>
      </c>
      <c r="G41" s="176">
        <v>0</v>
      </c>
      <c r="H41" s="600"/>
      <c r="I41" s="600"/>
      <c r="J41" s="151" t="s">
        <v>379</v>
      </c>
      <c r="K41" s="179">
        <v>10</v>
      </c>
      <c r="L41" s="600"/>
      <c r="M41" s="600"/>
      <c r="N41" s="151" t="s">
        <v>379</v>
      </c>
      <c r="O41" s="179"/>
      <c r="P41" s="600"/>
      <c r="Q41" s="600"/>
      <c r="R41" s="151" t="s">
        <v>379</v>
      </c>
      <c r="S41" s="179"/>
    </row>
    <row r="42" spans="2:19" ht="30" customHeight="1" outlineLevel="1" x14ac:dyDescent="0.3">
      <c r="B42" s="590"/>
      <c r="C42" s="590"/>
      <c r="D42" s="172" t="s">
        <v>375</v>
      </c>
      <c r="E42" s="172" t="s">
        <v>376</v>
      </c>
      <c r="F42" s="151" t="s">
        <v>377</v>
      </c>
      <c r="G42" s="180" t="s">
        <v>462</v>
      </c>
      <c r="H42" s="172" t="s">
        <v>375</v>
      </c>
      <c r="I42" s="172" t="s">
        <v>376</v>
      </c>
      <c r="J42" s="151" t="s">
        <v>377</v>
      </c>
      <c r="K42" s="181" t="s">
        <v>462</v>
      </c>
      <c r="L42" s="172" t="s">
        <v>375</v>
      </c>
      <c r="M42" s="172" t="s">
        <v>376</v>
      </c>
      <c r="N42" s="151" t="s">
        <v>377</v>
      </c>
      <c r="O42" s="181"/>
      <c r="P42" s="172" t="s">
        <v>375</v>
      </c>
      <c r="Q42" s="172" t="s">
        <v>376</v>
      </c>
      <c r="R42" s="151" t="s">
        <v>377</v>
      </c>
      <c r="S42" s="181"/>
    </row>
    <row r="43" spans="2:19" ht="30" customHeight="1" outlineLevel="1" x14ac:dyDescent="0.3">
      <c r="B43" s="590"/>
      <c r="C43" s="590"/>
      <c r="D43" s="597">
        <v>0</v>
      </c>
      <c r="E43" s="597" t="s">
        <v>593</v>
      </c>
      <c r="F43" s="151" t="s">
        <v>378</v>
      </c>
      <c r="G43" s="182" t="s">
        <v>524</v>
      </c>
      <c r="H43" s="599">
        <v>2</v>
      </c>
      <c r="I43" s="601" t="s">
        <v>593</v>
      </c>
      <c r="J43" s="151" t="s">
        <v>378</v>
      </c>
      <c r="K43" s="183" t="s">
        <v>524</v>
      </c>
      <c r="L43" s="599"/>
      <c r="M43" s="599"/>
      <c r="N43" s="151" t="s">
        <v>378</v>
      </c>
      <c r="O43" s="183"/>
      <c r="P43" s="599"/>
      <c r="Q43" s="599"/>
      <c r="R43" s="151" t="s">
        <v>378</v>
      </c>
      <c r="S43" s="183"/>
    </row>
    <row r="44" spans="2:19" ht="30" customHeight="1" outlineLevel="1" x14ac:dyDescent="0.3">
      <c r="B44" s="590"/>
      <c r="C44" s="590"/>
      <c r="D44" s="598"/>
      <c r="E44" s="598"/>
      <c r="F44" s="151" t="s">
        <v>379</v>
      </c>
      <c r="G44" s="176">
        <v>0</v>
      </c>
      <c r="H44" s="600"/>
      <c r="I44" s="602"/>
      <c r="J44" s="151" t="s">
        <v>379</v>
      </c>
      <c r="K44" s="179">
        <v>10</v>
      </c>
      <c r="L44" s="600"/>
      <c r="M44" s="600"/>
      <c r="N44" s="151" t="s">
        <v>379</v>
      </c>
      <c r="O44" s="179"/>
      <c r="P44" s="600"/>
      <c r="Q44" s="600"/>
      <c r="R44" s="151" t="s">
        <v>379</v>
      </c>
      <c r="S44" s="179"/>
    </row>
    <row r="45" spans="2:19" ht="30" customHeight="1" outlineLevel="1" x14ac:dyDescent="0.3">
      <c r="B45" s="590"/>
      <c r="C45" s="590"/>
      <c r="D45" s="172" t="s">
        <v>375</v>
      </c>
      <c r="E45" s="172" t="s">
        <v>376</v>
      </c>
      <c r="F45" s="151" t="s">
        <v>377</v>
      </c>
      <c r="G45" s="180" t="s">
        <v>468</v>
      </c>
      <c r="H45" s="172" t="s">
        <v>375</v>
      </c>
      <c r="I45" s="172" t="s">
        <v>376</v>
      </c>
      <c r="J45" s="151" t="s">
        <v>377</v>
      </c>
      <c r="K45" s="181" t="s">
        <v>468</v>
      </c>
      <c r="L45" s="172" t="s">
        <v>375</v>
      </c>
      <c r="M45" s="172" t="s">
        <v>376</v>
      </c>
      <c r="N45" s="151" t="s">
        <v>377</v>
      </c>
      <c r="O45" s="181"/>
      <c r="P45" s="172" t="s">
        <v>375</v>
      </c>
      <c r="Q45" s="172" t="s">
        <v>376</v>
      </c>
      <c r="R45" s="151" t="s">
        <v>377</v>
      </c>
      <c r="S45" s="181"/>
    </row>
    <row r="46" spans="2:19" ht="30" customHeight="1" outlineLevel="1" x14ac:dyDescent="0.3">
      <c r="B46" s="590"/>
      <c r="C46" s="590"/>
      <c r="D46" s="597">
        <v>0</v>
      </c>
      <c r="E46" s="597" t="s">
        <v>587</v>
      </c>
      <c r="F46" s="151" t="s">
        <v>378</v>
      </c>
      <c r="G46" s="182" t="s">
        <v>524</v>
      </c>
      <c r="H46" s="599">
        <v>2</v>
      </c>
      <c r="I46" s="599" t="s">
        <v>587</v>
      </c>
      <c r="J46" s="151" t="s">
        <v>378</v>
      </c>
      <c r="K46" s="183" t="s">
        <v>524</v>
      </c>
      <c r="L46" s="599"/>
      <c r="M46" s="599"/>
      <c r="N46" s="151" t="s">
        <v>378</v>
      </c>
      <c r="O46" s="183"/>
      <c r="P46" s="599"/>
      <c r="Q46" s="599"/>
      <c r="R46" s="151" t="s">
        <v>378</v>
      </c>
      <c r="S46" s="183"/>
    </row>
    <row r="47" spans="2:19" ht="30" customHeight="1" outlineLevel="1" x14ac:dyDescent="0.3">
      <c r="B47" s="590"/>
      <c r="C47" s="590"/>
      <c r="D47" s="598"/>
      <c r="E47" s="598"/>
      <c r="F47" s="151" t="s">
        <v>379</v>
      </c>
      <c r="G47" s="176">
        <v>0</v>
      </c>
      <c r="H47" s="600"/>
      <c r="I47" s="600"/>
      <c r="J47" s="151" t="s">
        <v>379</v>
      </c>
      <c r="K47" s="179">
        <v>2</v>
      </c>
      <c r="L47" s="600"/>
      <c r="M47" s="600"/>
      <c r="N47" s="151" t="s">
        <v>379</v>
      </c>
      <c r="O47" s="179"/>
      <c r="P47" s="600"/>
      <c r="Q47" s="600"/>
      <c r="R47" s="151" t="s">
        <v>379</v>
      </c>
      <c r="S47" s="179"/>
    </row>
    <row r="48" spans="2:19" ht="30" customHeight="1" outlineLevel="1" x14ac:dyDescent="0.3">
      <c r="B48" s="590"/>
      <c r="C48" s="590"/>
      <c r="D48" s="172" t="s">
        <v>375</v>
      </c>
      <c r="E48" s="172" t="s">
        <v>376</v>
      </c>
      <c r="F48" s="151" t="s">
        <v>377</v>
      </c>
      <c r="G48" s="180"/>
      <c r="H48" s="172" t="s">
        <v>375</v>
      </c>
      <c r="I48" s="172" t="s">
        <v>376</v>
      </c>
      <c r="J48" s="151" t="s">
        <v>377</v>
      </c>
      <c r="K48" s="181"/>
      <c r="L48" s="172" t="s">
        <v>375</v>
      </c>
      <c r="M48" s="172" t="s">
        <v>376</v>
      </c>
      <c r="N48" s="151" t="s">
        <v>377</v>
      </c>
      <c r="O48" s="181"/>
      <c r="P48" s="172" t="s">
        <v>375</v>
      </c>
      <c r="Q48" s="172" t="s">
        <v>376</v>
      </c>
      <c r="R48" s="151" t="s">
        <v>377</v>
      </c>
      <c r="S48" s="181"/>
    </row>
    <row r="49" spans="2:19" ht="30" customHeight="1" outlineLevel="1" x14ac:dyDescent="0.3">
      <c r="B49" s="590"/>
      <c r="C49" s="590"/>
      <c r="D49" s="597"/>
      <c r="E49" s="597"/>
      <c r="F49" s="151" t="s">
        <v>378</v>
      </c>
      <c r="G49" s="182"/>
      <c r="H49" s="599"/>
      <c r="I49" s="599"/>
      <c r="J49" s="151" t="s">
        <v>378</v>
      </c>
      <c r="K49" s="183"/>
      <c r="L49" s="599"/>
      <c r="M49" s="599"/>
      <c r="N49" s="151" t="s">
        <v>378</v>
      </c>
      <c r="O49" s="183"/>
      <c r="P49" s="599"/>
      <c r="Q49" s="599"/>
      <c r="R49" s="151" t="s">
        <v>378</v>
      </c>
      <c r="S49" s="183"/>
    </row>
    <row r="50" spans="2:19" ht="30" customHeight="1" outlineLevel="1" x14ac:dyDescent="0.3">
      <c r="B50" s="591"/>
      <c r="C50" s="591"/>
      <c r="D50" s="598"/>
      <c r="E50" s="598"/>
      <c r="F50" s="151" t="s">
        <v>379</v>
      </c>
      <c r="G50" s="176"/>
      <c r="H50" s="600"/>
      <c r="I50" s="600"/>
      <c r="J50" s="151" t="s">
        <v>379</v>
      </c>
      <c r="K50" s="179"/>
      <c r="L50" s="600"/>
      <c r="M50" s="600"/>
      <c r="N50" s="151" t="s">
        <v>379</v>
      </c>
      <c r="O50" s="179"/>
      <c r="P50" s="600"/>
      <c r="Q50" s="600"/>
      <c r="R50" s="151" t="s">
        <v>379</v>
      </c>
      <c r="S50" s="179"/>
    </row>
    <row r="51" spans="2:19" ht="30" customHeight="1" thickBot="1" x14ac:dyDescent="0.35">
      <c r="C51" s="184"/>
      <c r="D51" s="185"/>
    </row>
    <row r="52" spans="2:19" ht="30" customHeight="1" thickBot="1" x14ac:dyDescent="0.35">
      <c r="D52" s="574" t="s">
        <v>350</v>
      </c>
      <c r="E52" s="575"/>
      <c r="F52" s="575"/>
      <c r="G52" s="576"/>
      <c r="H52" s="574" t="s">
        <v>351</v>
      </c>
      <c r="I52" s="575"/>
      <c r="J52" s="575"/>
      <c r="K52" s="576"/>
      <c r="L52" s="574" t="s">
        <v>352</v>
      </c>
      <c r="M52" s="575"/>
      <c r="N52" s="575"/>
      <c r="O52" s="576"/>
      <c r="P52" s="574" t="s">
        <v>353</v>
      </c>
      <c r="Q52" s="575"/>
      <c r="R52" s="575"/>
      <c r="S52" s="576"/>
    </row>
    <row r="53" spans="2:19" ht="30" customHeight="1" x14ac:dyDescent="0.3">
      <c r="B53" s="577" t="s">
        <v>380</v>
      </c>
      <c r="C53" s="577" t="s">
        <v>381</v>
      </c>
      <c r="D53" s="611" t="s">
        <v>382</v>
      </c>
      <c r="E53" s="612"/>
      <c r="F53" s="186" t="s">
        <v>349</v>
      </c>
      <c r="G53" s="187" t="s">
        <v>383</v>
      </c>
      <c r="H53" s="611" t="s">
        <v>382</v>
      </c>
      <c r="I53" s="612"/>
      <c r="J53" s="186" t="s">
        <v>349</v>
      </c>
      <c r="K53" s="187" t="s">
        <v>383</v>
      </c>
      <c r="L53" s="611" t="s">
        <v>382</v>
      </c>
      <c r="M53" s="612"/>
      <c r="N53" s="186" t="s">
        <v>349</v>
      </c>
      <c r="O53" s="187" t="s">
        <v>383</v>
      </c>
      <c r="P53" s="611" t="s">
        <v>382</v>
      </c>
      <c r="Q53" s="612"/>
      <c r="R53" s="186" t="s">
        <v>349</v>
      </c>
      <c r="S53" s="187" t="s">
        <v>383</v>
      </c>
    </row>
    <row r="54" spans="2:19" ht="45" customHeight="1" x14ac:dyDescent="0.3">
      <c r="B54" s="578"/>
      <c r="C54" s="578"/>
      <c r="D54" s="168" t="s">
        <v>359</v>
      </c>
      <c r="E54" s="299">
        <v>0</v>
      </c>
      <c r="F54" s="603" t="s">
        <v>518</v>
      </c>
      <c r="G54" s="605" t="s">
        <v>565</v>
      </c>
      <c r="H54" s="168" t="s">
        <v>359</v>
      </c>
      <c r="I54" s="299">
        <v>50</v>
      </c>
      <c r="J54" s="595" t="s">
        <v>518</v>
      </c>
      <c r="K54" s="613" t="s">
        <v>547</v>
      </c>
      <c r="L54" s="168" t="s">
        <v>359</v>
      </c>
      <c r="M54" s="169"/>
      <c r="N54" s="585"/>
      <c r="O54" s="587"/>
      <c r="P54" s="168" t="s">
        <v>359</v>
      </c>
      <c r="Q54" s="169"/>
      <c r="R54" s="585"/>
      <c r="S54" s="587"/>
    </row>
    <row r="55" spans="2:19" ht="45" customHeight="1" x14ac:dyDescent="0.3">
      <c r="B55" s="579"/>
      <c r="C55" s="579"/>
      <c r="D55" s="170" t="s">
        <v>367</v>
      </c>
      <c r="E55" s="171"/>
      <c r="F55" s="604"/>
      <c r="G55" s="606"/>
      <c r="H55" s="170" t="s">
        <v>367</v>
      </c>
      <c r="I55" s="171">
        <v>0.51</v>
      </c>
      <c r="J55" s="596"/>
      <c r="K55" s="614"/>
      <c r="L55" s="170" t="s">
        <v>367</v>
      </c>
      <c r="M55" s="171"/>
      <c r="N55" s="586"/>
      <c r="O55" s="588"/>
      <c r="P55" s="170" t="s">
        <v>367</v>
      </c>
      <c r="Q55" s="171"/>
      <c r="R55" s="586"/>
      <c r="S55" s="588"/>
    </row>
    <row r="56" spans="2:19" ht="30" customHeight="1" x14ac:dyDescent="0.3">
      <c r="B56" s="589" t="s">
        <v>384</v>
      </c>
      <c r="C56" s="589" t="s">
        <v>385</v>
      </c>
      <c r="D56" s="172" t="s">
        <v>386</v>
      </c>
      <c r="E56" s="269" t="s">
        <v>387</v>
      </c>
      <c r="F56" s="609" t="s">
        <v>388</v>
      </c>
      <c r="G56" s="610"/>
      <c r="H56" s="172" t="s">
        <v>386</v>
      </c>
      <c r="I56" s="269" t="s">
        <v>387</v>
      </c>
      <c r="J56" s="609" t="s">
        <v>388</v>
      </c>
      <c r="K56" s="610"/>
      <c r="L56" s="172" t="s">
        <v>386</v>
      </c>
      <c r="M56" s="269" t="s">
        <v>387</v>
      </c>
      <c r="N56" s="609" t="s">
        <v>388</v>
      </c>
      <c r="O56" s="610"/>
      <c r="P56" s="172" t="s">
        <v>386</v>
      </c>
      <c r="Q56" s="269" t="s">
        <v>387</v>
      </c>
      <c r="R56" s="609" t="s">
        <v>388</v>
      </c>
      <c r="S56" s="610"/>
    </row>
    <row r="57" spans="2:19" ht="30" customHeight="1" x14ac:dyDescent="0.3">
      <c r="B57" s="590"/>
      <c r="C57" s="591"/>
      <c r="D57" s="188">
        <v>0</v>
      </c>
      <c r="E57" s="189"/>
      <c r="F57" s="615" t="s">
        <v>507</v>
      </c>
      <c r="G57" s="616"/>
      <c r="H57" s="190">
        <v>50</v>
      </c>
      <c r="I57" s="191">
        <v>0.51</v>
      </c>
      <c r="J57" s="617" t="s">
        <v>507</v>
      </c>
      <c r="K57" s="618"/>
      <c r="L57" s="190"/>
      <c r="M57" s="191"/>
      <c r="N57" s="617"/>
      <c r="O57" s="618"/>
      <c r="P57" s="190"/>
      <c r="Q57" s="191"/>
      <c r="R57" s="617"/>
      <c r="S57" s="618"/>
    </row>
    <row r="58" spans="2:19" ht="30" customHeight="1" x14ac:dyDescent="0.3">
      <c r="B58" s="590"/>
      <c r="C58" s="589" t="s">
        <v>389</v>
      </c>
      <c r="D58" s="192" t="s">
        <v>388</v>
      </c>
      <c r="E58" s="268" t="s">
        <v>371</v>
      </c>
      <c r="F58" s="172" t="s">
        <v>349</v>
      </c>
      <c r="G58" s="273" t="s">
        <v>383</v>
      </c>
      <c r="H58" s="192" t="s">
        <v>388</v>
      </c>
      <c r="I58" s="268" t="s">
        <v>371</v>
      </c>
      <c r="J58" s="172" t="s">
        <v>349</v>
      </c>
      <c r="K58" s="273" t="s">
        <v>383</v>
      </c>
      <c r="L58" s="192" t="s">
        <v>388</v>
      </c>
      <c r="M58" s="268" t="s">
        <v>371</v>
      </c>
      <c r="N58" s="172" t="s">
        <v>349</v>
      </c>
      <c r="O58" s="273" t="s">
        <v>383</v>
      </c>
      <c r="P58" s="192" t="s">
        <v>388</v>
      </c>
      <c r="Q58" s="268" t="s">
        <v>371</v>
      </c>
      <c r="R58" s="172" t="s">
        <v>349</v>
      </c>
      <c r="S58" s="273" t="s">
        <v>383</v>
      </c>
    </row>
    <row r="59" spans="2:19" ht="30" customHeight="1" x14ac:dyDescent="0.3">
      <c r="B59" s="591"/>
      <c r="C59" s="622"/>
      <c r="D59" s="188" t="s">
        <v>507</v>
      </c>
      <c r="E59" s="291" t="s">
        <v>529</v>
      </c>
      <c r="F59" s="175" t="s">
        <v>518</v>
      </c>
      <c r="G59" s="193" t="s">
        <v>565</v>
      </c>
      <c r="H59" s="190" t="s">
        <v>507</v>
      </c>
      <c r="I59" s="292" t="s">
        <v>524</v>
      </c>
      <c r="J59" s="177" t="s">
        <v>518</v>
      </c>
      <c r="K59" s="196" t="s">
        <v>547</v>
      </c>
      <c r="L59" s="194"/>
      <c r="M59" s="195"/>
      <c r="N59" s="177"/>
      <c r="O59" s="196"/>
      <c r="P59" s="194"/>
      <c r="Q59" s="195"/>
      <c r="R59" s="177"/>
      <c r="S59" s="196"/>
    </row>
    <row r="60" spans="2:19" ht="30" customHeight="1" thickBot="1" x14ac:dyDescent="0.35">
      <c r="B60" s="164"/>
      <c r="C60" s="197"/>
      <c r="D60" s="185"/>
    </row>
    <row r="61" spans="2:19" ht="30" customHeight="1" thickBot="1" x14ac:dyDescent="0.35">
      <c r="B61" s="164"/>
      <c r="C61" s="164"/>
      <c r="D61" s="574" t="s">
        <v>350</v>
      </c>
      <c r="E61" s="575"/>
      <c r="F61" s="575"/>
      <c r="G61" s="575"/>
      <c r="H61" s="574" t="s">
        <v>351</v>
      </c>
      <c r="I61" s="575"/>
      <c r="J61" s="575"/>
      <c r="K61" s="576"/>
      <c r="L61" s="575" t="s">
        <v>352</v>
      </c>
      <c r="M61" s="575"/>
      <c r="N61" s="575"/>
      <c r="O61" s="575"/>
      <c r="P61" s="574" t="s">
        <v>353</v>
      </c>
      <c r="Q61" s="575"/>
      <c r="R61" s="575"/>
      <c r="S61" s="576"/>
    </row>
    <row r="62" spans="2:19" ht="30" customHeight="1" x14ac:dyDescent="0.3">
      <c r="B62" s="577" t="s">
        <v>390</v>
      </c>
      <c r="C62" s="577" t="s">
        <v>391</v>
      </c>
      <c r="D62" s="583" t="s">
        <v>392</v>
      </c>
      <c r="E62" s="584"/>
      <c r="F62" s="611" t="s">
        <v>349</v>
      </c>
      <c r="G62" s="619"/>
      <c r="H62" s="620" t="s">
        <v>392</v>
      </c>
      <c r="I62" s="584"/>
      <c r="J62" s="611" t="s">
        <v>349</v>
      </c>
      <c r="K62" s="621"/>
      <c r="L62" s="620" t="s">
        <v>392</v>
      </c>
      <c r="M62" s="584"/>
      <c r="N62" s="611" t="s">
        <v>349</v>
      </c>
      <c r="O62" s="621"/>
      <c r="P62" s="620" t="s">
        <v>392</v>
      </c>
      <c r="Q62" s="584"/>
      <c r="R62" s="611" t="s">
        <v>349</v>
      </c>
      <c r="S62" s="621"/>
    </row>
    <row r="63" spans="2:19" ht="36.75" customHeight="1" x14ac:dyDescent="0.3">
      <c r="B63" s="579"/>
      <c r="C63" s="579"/>
      <c r="D63" s="630">
        <v>0</v>
      </c>
      <c r="E63" s="631"/>
      <c r="F63" s="632" t="s">
        <v>534</v>
      </c>
      <c r="G63" s="633"/>
      <c r="H63" s="630">
        <v>0.8</v>
      </c>
      <c r="I63" s="572"/>
      <c r="J63" s="629" t="s">
        <v>534</v>
      </c>
      <c r="K63" s="624"/>
      <c r="L63" s="571"/>
      <c r="M63" s="572"/>
      <c r="N63" s="625"/>
      <c r="O63" s="626"/>
      <c r="P63" s="571"/>
      <c r="Q63" s="572"/>
      <c r="R63" s="625"/>
      <c r="S63" s="626"/>
    </row>
    <row r="64" spans="2:19" ht="45" customHeight="1" x14ac:dyDescent="0.3">
      <c r="B64" s="589" t="s">
        <v>393</v>
      </c>
      <c r="C64" s="589" t="s">
        <v>394</v>
      </c>
      <c r="D64" s="172" t="s">
        <v>395</v>
      </c>
      <c r="E64" s="172" t="s">
        <v>396</v>
      </c>
      <c r="F64" s="609" t="s">
        <v>397</v>
      </c>
      <c r="G64" s="610"/>
      <c r="H64" s="198" t="s">
        <v>395</v>
      </c>
      <c r="I64" s="172" t="s">
        <v>396</v>
      </c>
      <c r="J64" s="627" t="s">
        <v>397</v>
      </c>
      <c r="K64" s="610"/>
      <c r="L64" s="198" t="s">
        <v>395</v>
      </c>
      <c r="M64" s="172" t="s">
        <v>396</v>
      </c>
      <c r="N64" s="627" t="s">
        <v>397</v>
      </c>
      <c r="O64" s="610"/>
      <c r="P64" s="198" t="s">
        <v>395</v>
      </c>
      <c r="Q64" s="172" t="s">
        <v>396</v>
      </c>
      <c r="R64" s="627" t="s">
        <v>397</v>
      </c>
      <c r="S64" s="610"/>
    </row>
    <row r="65" spans="2:19" ht="27" customHeight="1" x14ac:dyDescent="0.3">
      <c r="B65" s="591"/>
      <c r="C65" s="591"/>
      <c r="D65" s="189">
        <v>0</v>
      </c>
      <c r="E65" s="189"/>
      <c r="F65" s="628" t="s">
        <v>572</v>
      </c>
      <c r="G65" s="628"/>
      <c r="H65" s="190">
        <v>19867</v>
      </c>
      <c r="I65" s="191">
        <v>0.51</v>
      </c>
      <c r="J65" s="629" t="s">
        <v>538</v>
      </c>
      <c r="K65" s="624"/>
      <c r="L65" s="190"/>
      <c r="M65" s="191"/>
      <c r="N65" s="623"/>
      <c r="O65" s="624"/>
      <c r="P65" s="190"/>
      <c r="Q65" s="191"/>
      <c r="R65" s="623"/>
      <c r="S65" s="624"/>
    </row>
    <row r="66" spans="2:19" ht="33.75" customHeight="1" thickBot="1" x14ac:dyDescent="0.35">
      <c r="B66" s="164"/>
      <c r="C66" s="164"/>
    </row>
    <row r="67" spans="2:19" ht="37.5" customHeight="1" thickBot="1" x14ac:dyDescent="0.35">
      <c r="B67" s="164"/>
      <c r="C67" s="164"/>
      <c r="D67" s="574" t="s">
        <v>350</v>
      </c>
      <c r="E67" s="575"/>
      <c r="F67" s="575"/>
      <c r="G67" s="576"/>
      <c r="H67" s="575" t="s">
        <v>351</v>
      </c>
      <c r="I67" s="575"/>
      <c r="J67" s="575"/>
      <c r="K67" s="576"/>
      <c r="L67" s="575" t="s">
        <v>352</v>
      </c>
      <c r="M67" s="575"/>
      <c r="N67" s="575"/>
      <c r="O67" s="575"/>
      <c r="P67" s="575" t="s">
        <v>351</v>
      </c>
      <c r="Q67" s="575"/>
      <c r="R67" s="575"/>
      <c r="S67" s="576"/>
    </row>
    <row r="68" spans="2:19" ht="37.5" customHeight="1" x14ac:dyDescent="0.3">
      <c r="B68" s="577" t="s">
        <v>398</v>
      </c>
      <c r="C68" s="577" t="s">
        <v>399</v>
      </c>
      <c r="D68" s="199" t="s">
        <v>400</v>
      </c>
      <c r="E68" s="186" t="s">
        <v>401</v>
      </c>
      <c r="F68" s="611" t="s">
        <v>402</v>
      </c>
      <c r="G68" s="621"/>
      <c r="H68" s="199" t="s">
        <v>400</v>
      </c>
      <c r="I68" s="186" t="s">
        <v>401</v>
      </c>
      <c r="J68" s="611" t="s">
        <v>402</v>
      </c>
      <c r="K68" s="621"/>
      <c r="L68" s="199" t="s">
        <v>400</v>
      </c>
      <c r="M68" s="186" t="s">
        <v>401</v>
      </c>
      <c r="N68" s="611" t="s">
        <v>402</v>
      </c>
      <c r="O68" s="621"/>
      <c r="P68" s="199" t="s">
        <v>400</v>
      </c>
      <c r="Q68" s="186" t="s">
        <v>401</v>
      </c>
      <c r="R68" s="611" t="s">
        <v>402</v>
      </c>
      <c r="S68" s="621"/>
    </row>
    <row r="69" spans="2:19" ht="44.25" customHeight="1" x14ac:dyDescent="0.3">
      <c r="B69" s="578"/>
      <c r="C69" s="579"/>
      <c r="D69" s="200" t="s">
        <v>518</v>
      </c>
      <c r="E69" s="201" t="s">
        <v>529</v>
      </c>
      <c r="F69" s="635" t="s">
        <v>573</v>
      </c>
      <c r="G69" s="636"/>
      <c r="H69" s="202" t="s">
        <v>518</v>
      </c>
      <c r="I69" s="203" t="s">
        <v>529</v>
      </c>
      <c r="J69" s="629" t="s">
        <v>549</v>
      </c>
      <c r="K69" s="624"/>
      <c r="L69" s="202"/>
      <c r="M69" s="203"/>
      <c r="N69" s="683"/>
      <c r="O69" s="684"/>
      <c r="P69" s="202"/>
      <c r="Q69" s="203"/>
      <c r="R69" s="683"/>
      <c r="S69" s="684"/>
    </row>
    <row r="70" spans="2:19" ht="36.75" customHeight="1" x14ac:dyDescent="0.3">
      <c r="B70" s="578"/>
      <c r="C70" s="577" t="s">
        <v>403</v>
      </c>
      <c r="D70" s="172" t="s">
        <v>349</v>
      </c>
      <c r="E70" s="276" t="s">
        <v>404</v>
      </c>
      <c r="F70" s="609" t="s">
        <v>405</v>
      </c>
      <c r="G70" s="610"/>
      <c r="H70" s="172" t="s">
        <v>349</v>
      </c>
      <c r="I70" s="276" t="s">
        <v>404</v>
      </c>
      <c r="J70" s="609" t="s">
        <v>405</v>
      </c>
      <c r="K70" s="610"/>
      <c r="L70" s="172" t="s">
        <v>349</v>
      </c>
      <c r="M70" s="276" t="s">
        <v>404</v>
      </c>
      <c r="N70" s="609" t="s">
        <v>405</v>
      </c>
      <c r="O70" s="610"/>
      <c r="P70" s="172" t="s">
        <v>349</v>
      </c>
      <c r="Q70" s="276" t="s">
        <v>404</v>
      </c>
      <c r="R70" s="609" t="s">
        <v>405</v>
      </c>
      <c r="S70" s="610"/>
    </row>
    <row r="71" spans="2:19" ht="44.4" customHeight="1" x14ac:dyDescent="0.3">
      <c r="B71" s="578"/>
      <c r="C71" s="578"/>
      <c r="D71" s="175" t="s">
        <v>518</v>
      </c>
      <c r="E71" s="201" t="s">
        <v>855</v>
      </c>
      <c r="F71" s="632" t="s">
        <v>574</v>
      </c>
      <c r="G71" s="634"/>
      <c r="H71" s="177" t="s">
        <v>518</v>
      </c>
      <c r="I71" s="354" t="s">
        <v>855</v>
      </c>
      <c r="J71" s="629" t="s">
        <v>550</v>
      </c>
      <c r="K71" s="624"/>
      <c r="L71" s="177"/>
      <c r="M71" s="203"/>
      <c r="N71" s="625"/>
      <c r="O71" s="626"/>
      <c r="P71" s="177"/>
      <c r="Q71" s="203"/>
      <c r="R71" s="625"/>
      <c r="S71" s="626"/>
    </row>
    <row r="72" spans="2:19" ht="30" customHeight="1" outlineLevel="1" x14ac:dyDescent="0.3">
      <c r="B72" s="578"/>
      <c r="C72" s="578"/>
      <c r="D72" s="175"/>
      <c r="E72" s="201"/>
      <c r="F72" s="632"/>
      <c r="G72" s="634"/>
      <c r="H72" s="177"/>
      <c r="I72" s="203"/>
      <c r="J72" s="625"/>
      <c r="K72" s="626"/>
      <c r="L72" s="177"/>
      <c r="M72" s="203"/>
      <c r="N72" s="625"/>
      <c r="O72" s="626"/>
      <c r="P72" s="177"/>
      <c r="Q72" s="203"/>
      <c r="R72" s="625"/>
      <c r="S72" s="626"/>
    </row>
    <row r="73" spans="2:19" ht="30" customHeight="1" outlineLevel="1" x14ac:dyDescent="0.3">
      <c r="B73" s="578"/>
      <c r="C73" s="578"/>
      <c r="D73" s="175"/>
      <c r="E73" s="201"/>
      <c r="F73" s="632"/>
      <c r="G73" s="634"/>
      <c r="H73" s="177"/>
      <c r="I73" s="203"/>
      <c r="J73" s="625"/>
      <c r="K73" s="626"/>
      <c r="L73" s="177"/>
      <c r="M73" s="203"/>
      <c r="N73" s="625"/>
      <c r="O73" s="626"/>
      <c r="P73" s="177"/>
      <c r="Q73" s="203"/>
      <c r="R73" s="625"/>
      <c r="S73" s="626"/>
    </row>
    <row r="74" spans="2:19" ht="30" customHeight="1" outlineLevel="1" x14ac:dyDescent="0.3">
      <c r="B74" s="578"/>
      <c r="C74" s="578"/>
      <c r="D74" s="175"/>
      <c r="E74" s="201"/>
      <c r="F74" s="632"/>
      <c r="G74" s="634"/>
      <c r="H74" s="177"/>
      <c r="I74" s="203"/>
      <c r="J74" s="625"/>
      <c r="K74" s="626"/>
      <c r="L74" s="177"/>
      <c r="M74" s="203"/>
      <c r="N74" s="625"/>
      <c r="O74" s="626"/>
      <c r="P74" s="177"/>
      <c r="Q74" s="203"/>
      <c r="R74" s="625"/>
      <c r="S74" s="626"/>
    </row>
    <row r="75" spans="2:19" ht="30" customHeight="1" outlineLevel="1" x14ac:dyDescent="0.3">
      <c r="B75" s="578"/>
      <c r="C75" s="578"/>
      <c r="D75" s="175"/>
      <c r="E75" s="201"/>
      <c r="F75" s="632"/>
      <c r="G75" s="634"/>
      <c r="H75" s="177"/>
      <c r="I75" s="203"/>
      <c r="J75" s="625"/>
      <c r="K75" s="626"/>
      <c r="L75" s="177"/>
      <c r="M75" s="203"/>
      <c r="N75" s="625"/>
      <c r="O75" s="626"/>
      <c r="P75" s="177"/>
      <c r="Q75" s="203"/>
      <c r="R75" s="625"/>
      <c r="S75" s="626"/>
    </row>
    <row r="76" spans="2:19" ht="30" customHeight="1" outlineLevel="1" x14ac:dyDescent="0.3">
      <c r="B76" s="579"/>
      <c r="C76" s="579"/>
      <c r="D76" s="175"/>
      <c r="E76" s="201"/>
      <c r="F76" s="632"/>
      <c r="G76" s="634"/>
      <c r="H76" s="177"/>
      <c r="I76" s="203"/>
      <c r="J76" s="625"/>
      <c r="K76" s="626"/>
      <c r="L76" s="177"/>
      <c r="M76" s="203"/>
      <c r="N76" s="625"/>
      <c r="O76" s="626"/>
      <c r="P76" s="177"/>
      <c r="Q76" s="203"/>
      <c r="R76" s="625"/>
      <c r="S76" s="626"/>
    </row>
    <row r="77" spans="2:19" ht="35.25" customHeight="1" x14ac:dyDescent="0.3">
      <c r="B77" s="589" t="s">
        <v>406</v>
      </c>
      <c r="C77" s="641" t="s">
        <v>407</v>
      </c>
      <c r="D77" s="269" t="s">
        <v>408</v>
      </c>
      <c r="E77" s="609" t="s">
        <v>388</v>
      </c>
      <c r="F77" s="642"/>
      <c r="G77" s="173" t="s">
        <v>349</v>
      </c>
      <c r="H77" s="269" t="s">
        <v>408</v>
      </c>
      <c r="I77" s="609" t="s">
        <v>388</v>
      </c>
      <c r="J77" s="642"/>
      <c r="K77" s="173" t="s">
        <v>349</v>
      </c>
      <c r="L77" s="269" t="s">
        <v>408</v>
      </c>
      <c r="M77" s="609" t="s">
        <v>388</v>
      </c>
      <c r="N77" s="642"/>
      <c r="O77" s="173" t="s">
        <v>349</v>
      </c>
      <c r="P77" s="269" t="s">
        <v>408</v>
      </c>
      <c r="Q77" s="609" t="s">
        <v>388</v>
      </c>
      <c r="R77" s="642"/>
      <c r="S77" s="173" t="s">
        <v>349</v>
      </c>
    </row>
    <row r="78" spans="2:19" ht="35.25" customHeight="1" x14ac:dyDescent="0.3">
      <c r="B78" s="590"/>
      <c r="C78" s="641"/>
      <c r="D78" s="270">
        <v>0</v>
      </c>
      <c r="E78" s="635" t="s">
        <v>497</v>
      </c>
      <c r="F78" s="638"/>
      <c r="G78" s="204" t="s">
        <v>518</v>
      </c>
      <c r="H78" s="271">
        <v>1</v>
      </c>
      <c r="I78" s="629" t="s">
        <v>497</v>
      </c>
      <c r="J78" s="637"/>
      <c r="K78" s="205" t="s">
        <v>518</v>
      </c>
      <c r="L78" s="271"/>
      <c r="M78" s="629"/>
      <c r="N78" s="637"/>
      <c r="O78" s="205"/>
      <c r="P78" s="271"/>
      <c r="Q78" s="629"/>
      <c r="R78" s="637"/>
      <c r="S78" s="205"/>
    </row>
    <row r="79" spans="2:19" ht="35.25" customHeight="1" outlineLevel="1" x14ac:dyDescent="0.3">
      <c r="B79" s="590"/>
      <c r="C79" s="641"/>
      <c r="D79" s="270"/>
      <c r="E79" s="635"/>
      <c r="F79" s="638"/>
      <c r="G79" s="204"/>
      <c r="H79" s="271"/>
      <c r="I79" s="629"/>
      <c r="J79" s="637"/>
      <c r="K79" s="205"/>
      <c r="L79" s="271"/>
      <c r="M79" s="629"/>
      <c r="N79" s="637"/>
      <c r="O79" s="205"/>
      <c r="P79" s="271"/>
      <c r="Q79" s="629"/>
      <c r="R79" s="637"/>
      <c r="S79" s="205"/>
    </row>
    <row r="80" spans="2:19" ht="35.25" customHeight="1" outlineLevel="1" x14ac:dyDescent="0.3">
      <c r="B80" s="590"/>
      <c r="C80" s="641"/>
      <c r="D80" s="270"/>
      <c r="E80" s="635"/>
      <c r="F80" s="638"/>
      <c r="G80" s="204"/>
      <c r="H80" s="271"/>
      <c r="I80" s="629"/>
      <c r="J80" s="637"/>
      <c r="K80" s="205"/>
      <c r="L80" s="271"/>
      <c r="M80" s="629"/>
      <c r="N80" s="637"/>
      <c r="O80" s="205"/>
      <c r="P80" s="271"/>
      <c r="Q80" s="629"/>
      <c r="R80" s="637"/>
      <c r="S80" s="205"/>
    </row>
    <row r="81" spans="2:19" ht="35.25" customHeight="1" outlineLevel="1" x14ac:dyDescent="0.3">
      <c r="B81" s="590"/>
      <c r="C81" s="641"/>
      <c r="D81" s="270"/>
      <c r="E81" s="635"/>
      <c r="F81" s="638"/>
      <c r="G81" s="204"/>
      <c r="H81" s="271"/>
      <c r="I81" s="629"/>
      <c r="J81" s="637"/>
      <c r="K81" s="205"/>
      <c r="L81" s="271"/>
      <c r="M81" s="629"/>
      <c r="N81" s="637"/>
      <c r="O81" s="205"/>
      <c r="P81" s="271"/>
      <c r="Q81" s="629"/>
      <c r="R81" s="637"/>
      <c r="S81" s="205"/>
    </row>
    <row r="82" spans="2:19" ht="35.25" customHeight="1" outlineLevel="1" x14ac:dyDescent="0.3">
      <c r="B82" s="590"/>
      <c r="C82" s="641"/>
      <c r="D82" s="270"/>
      <c r="E82" s="635"/>
      <c r="F82" s="638"/>
      <c r="G82" s="204"/>
      <c r="H82" s="271"/>
      <c r="I82" s="629"/>
      <c r="J82" s="637"/>
      <c r="K82" s="205"/>
      <c r="L82" s="271"/>
      <c r="M82" s="629"/>
      <c r="N82" s="637"/>
      <c r="O82" s="205"/>
      <c r="P82" s="271"/>
      <c r="Q82" s="629"/>
      <c r="R82" s="637"/>
      <c r="S82" s="205"/>
    </row>
    <row r="83" spans="2:19" ht="33" customHeight="1" outlineLevel="1" x14ac:dyDescent="0.3">
      <c r="B83" s="591"/>
      <c r="C83" s="641"/>
      <c r="D83" s="270"/>
      <c r="E83" s="635"/>
      <c r="F83" s="638"/>
      <c r="G83" s="204"/>
      <c r="H83" s="271"/>
      <c r="I83" s="629"/>
      <c r="J83" s="637"/>
      <c r="K83" s="205"/>
      <c r="L83" s="271"/>
      <c r="M83" s="629"/>
      <c r="N83" s="637"/>
      <c r="O83" s="205"/>
      <c r="P83" s="271"/>
      <c r="Q83" s="629"/>
      <c r="R83" s="637"/>
      <c r="S83" s="205"/>
    </row>
    <row r="84" spans="2:19" ht="31.5" customHeight="1" thickBot="1" x14ac:dyDescent="0.35">
      <c r="B84" s="164"/>
      <c r="C84" s="206"/>
      <c r="D84" s="185"/>
    </row>
    <row r="85" spans="2:19" ht="30.75" customHeight="1" thickBot="1" x14ac:dyDescent="0.35">
      <c r="B85" s="164"/>
      <c r="C85" s="164"/>
      <c r="D85" s="574" t="s">
        <v>350</v>
      </c>
      <c r="E85" s="575"/>
      <c r="F85" s="575"/>
      <c r="G85" s="576"/>
      <c r="H85" s="648" t="s">
        <v>351</v>
      </c>
      <c r="I85" s="649"/>
      <c r="J85" s="649"/>
      <c r="K85" s="650"/>
      <c r="L85" s="575" t="s">
        <v>352</v>
      </c>
      <c r="M85" s="575"/>
      <c r="N85" s="575"/>
      <c r="O85" s="575"/>
      <c r="P85" s="575" t="s">
        <v>351</v>
      </c>
      <c r="Q85" s="575"/>
      <c r="R85" s="575"/>
      <c r="S85" s="576"/>
    </row>
    <row r="86" spans="2:19" ht="30.75" customHeight="1" x14ac:dyDescent="0.3">
      <c r="B86" s="577" t="s">
        <v>409</v>
      </c>
      <c r="C86" s="577" t="s">
        <v>410</v>
      </c>
      <c r="D86" s="611" t="s">
        <v>411</v>
      </c>
      <c r="E86" s="612"/>
      <c r="F86" s="186" t="s">
        <v>349</v>
      </c>
      <c r="G86" s="207" t="s">
        <v>388</v>
      </c>
      <c r="H86" s="639" t="s">
        <v>411</v>
      </c>
      <c r="I86" s="612"/>
      <c r="J86" s="186" t="s">
        <v>349</v>
      </c>
      <c r="K86" s="207" t="s">
        <v>388</v>
      </c>
      <c r="L86" s="639" t="s">
        <v>411</v>
      </c>
      <c r="M86" s="612"/>
      <c r="N86" s="186" t="s">
        <v>349</v>
      </c>
      <c r="O86" s="207" t="s">
        <v>388</v>
      </c>
      <c r="P86" s="639" t="s">
        <v>411</v>
      </c>
      <c r="Q86" s="612"/>
      <c r="R86" s="186" t="s">
        <v>349</v>
      </c>
      <c r="S86" s="207" t="s">
        <v>388</v>
      </c>
    </row>
    <row r="87" spans="2:19" ht="29.25" customHeight="1" x14ac:dyDescent="0.3">
      <c r="B87" s="579"/>
      <c r="C87" s="579"/>
      <c r="D87" s="632" t="s">
        <v>576</v>
      </c>
      <c r="E87" s="640"/>
      <c r="F87" s="200" t="s">
        <v>518</v>
      </c>
      <c r="G87" s="208" t="s">
        <v>454</v>
      </c>
      <c r="H87" s="571" t="s">
        <v>552</v>
      </c>
      <c r="I87" s="572"/>
      <c r="J87" s="202" t="s">
        <v>518</v>
      </c>
      <c r="K87" s="209" t="s">
        <v>454</v>
      </c>
      <c r="L87" s="272"/>
      <c r="M87" s="275"/>
      <c r="N87" s="202"/>
      <c r="O87" s="209"/>
      <c r="P87" s="272"/>
      <c r="Q87" s="275"/>
      <c r="R87" s="202"/>
      <c r="S87" s="209"/>
    </row>
    <row r="88" spans="2:19" ht="45" customHeight="1" x14ac:dyDescent="0.3">
      <c r="B88" s="643" t="s">
        <v>412</v>
      </c>
      <c r="C88" s="589" t="s">
        <v>413</v>
      </c>
      <c r="D88" s="172" t="s">
        <v>414</v>
      </c>
      <c r="E88" s="172" t="s">
        <v>415</v>
      </c>
      <c r="F88" s="269" t="s">
        <v>416</v>
      </c>
      <c r="G88" s="173" t="s">
        <v>417</v>
      </c>
      <c r="H88" s="172" t="s">
        <v>414</v>
      </c>
      <c r="I88" s="172" t="s">
        <v>415</v>
      </c>
      <c r="J88" s="269" t="s">
        <v>416</v>
      </c>
      <c r="K88" s="173" t="s">
        <v>417</v>
      </c>
      <c r="L88" s="172" t="s">
        <v>414</v>
      </c>
      <c r="M88" s="172" t="s">
        <v>415</v>
      </c>
      <c r="N88" s="269" t="s">
        <v>416</v>
      </c>
      <c r="O88" s="173" t="s">
        <v>417</v>
      </c>
      <c r="P88" s="172" t="s">
        <v>414</v>
      </c>
      <c r="Q88" s="172" t="s">
        <v>415</v>
      </c>
      <c r="R88" s="269" t="s">
        <v>416</v>
      </c>
      <c r="S88" s="173" t="s">
        <v>417</v>
      </c>
    </row>
    <row r="89" spans="2:19" ht="29.25" customHeight="1" x14ac:dyDescent="0.3">
      <c r="B89" s="643"/>
      <c r="C89" s="590"/>
      <c r="D89" s="644" t="s">
        <v>621</v>
      </c>
      <c r="E89" s="646"/>
      <c r="F89" s="644" t="s">
        <v>586</v>
      </c>
      <c r="G89" s="653" t="s">
        <v>570</v>
      </c>
      <c r="H89" s="595" t="s">
        <v>621</v>
      </c>
      <c r="I89" s="655">
        <v>10</v>
      </c>
      <c r="J89" s="655" t="s">
        <v>586</v>
      </c>
      <c r="K89" s="651" t="s">
        <v>552</v>
      </c>
      <c r="L89" s="655"/>
      <c r="M89" s="655"/>
      <c r="N89" s="655"/>
      <c r="O89" s="651"/>
      <c r="P89" s="655"/>
      <c r="Q89" s="655"/>
      <c r="R89" s="655"/>
      <c r="S89" s="651"/>
    </row>
    <row r="90" spans="2:19" ht="29.25" customHeight="1" x14ac:dyDescent="0.3">
      <c r="B90" s="643"/>
      <c r="C90" s="590"/>
      <c r="D90" s="645"/>
      <c r="E90" s="647"/>
      <c r="F90" s="645"/>
      <c r="G90" s="654"/>
      <c r="H90" s="596"/>
      <c r="I90" s="656"/>
      <c r="J90" s="656"/>
      <c r="K90" s="652"/>
      <c r="L90" s="656"/>
      <c r="M90" s="656"/>
      <c r="N90" s="656"/>
      <c r="O90" s="652"/>
      <c r="P90" s="656"/>
      <c r="Q90" s="656"/>
      <c r="R90" s="656"/>
      <c r="S90" s="652"/>
    </row>
    <row r="91" spans="2:19" ht="24" outlineLevel="1" x14ac:dyDescent="0.3">
      <c r="B91" s="643"/>
      <c r="C91" s="590"/>
      <c r="D91" s="172" t="s">
        <v>414</v>
      </c>
      <c r="E91" s="172" t="s">
        <v>415</v>
      </c>
      <c r="F91" s="269" t="s">
        <v>416</v>
      </c>
      <c r="G91" s="173" t="s">
        <v>417</v>
      </c>
      <c r="H91" s="172" t="s">
        <v>414</v>
      </c>
      <c r="I91" s="172" t="s">
        <v>415</v>
      </c>
      <c r="J91" s="269" t="s">
        <v>416</v>
      </c>
      <c r="K91" s="173" t="s">
        <v>417</v>
      </c>
      <c r="L91" s="172" t="s">
        <v>414</v>
      </c>
      <c r="M91" s="172" t="s">
        <v>415</v>
      </c>
      <c r="N91" s="269" t="s">
        <v>416</v>
      </c>
      <c r="O91" s="173" t="s">
        <v>417</v>
      </c>
      <c r="P91" s="172" t="s">
        <v>414</v>
      </c>
      <c r="Q91" s="172" t="s">
        <v>415</v>
      </c>
      <c r="R91" s="269" t="s">
        <v>416</v>
      </c>
      <c r="S91" s="173" t="s">
        <v>417</v>
      </c>
    </row>
    <row r="92" spans="2:19" ht="29.25" customHeight="1" outlineLevel="1" x14ac:dyDescent="0.3">
      <c r="B92" s="643"/>
      <c r="C92" s="590"/>
      <c r="D92" s="644" t="s">
        <v>598</v>
      </c>
      <c r="E92" s="646"/>
      <c r="F92" s="644" t="s">
        <v>579</v>
      </c>
      <c r="G92" s="653" t="s">
        <v>570</v>
      </c>
      <c r="H92" s="655" t="s">
        <v>598</v>
      </c>
      <c r="I92" s="655">
        <v>3000</v>
      </c>
      <c r="J92" s="655" t="s">
        <v>579</v>
      </c>
      <c r="K92" s="651" t="s">
        <v>552</v>
      </c>
      <c r="L92" s="655"/>
      <c r="M92" s="655"/>
      <c r="N92" s="655"/>
      <c r="O92" s="651"/>
      <c r="P92" s="655"/>
      <c r="Q92" s="655"/>
      <c r="R92" s="655"/>
      <c r="S92" s="651"/>
    </row>
    <row r="93" spans="2:19" ht="29.25" customHeight="1" outlineLevel="1" x14ac:dyDescent="0.3">
      <c r="B93" s="643"/>
      <c r="C93" s="590"/>
      <c r="D93" s="645"/>
      <c r="E93" s="647"/>
      <c r="F93" s="645"/>
      <c r="G93" s="654"/>
      <c r="H93" s="656"/>
      <c r="I93" s="656"/>
      <c r="J93" s="656"/>
      <c r="K93" s="652"/>
      <c r="L93" s="656"/>
      <c r="M93" s="656"/>
      <c r="N93" s="656"/>
      <c r="O93" s="652"/>
      <c r="P93" s="656"/>
      <c r="Q93" s="656"/>
      <c r="R93" s="656"/>
      <c r="S93" s="652"/>
    </row>
    <row r="94" spans="2:19" ht="24" outlineLevel="1" x14ac:dyDescent="0.3">
      <c r="B94" s="643"/>
      <c r="C94" s="590"/>
      <c r="D94" s="172" t="s">
        <v>414</v>
      </c>
      <c r="E94" s="172" t="s">
        <v>415</v>
      </c>
      <c r="F94" s="269" t="s">
        <v>416</v>
      </c>
      <c r="G94" s="173" t="s">
        <v>417</v>
      </c>
      <c r="H94" s="172" t="s">
        <v>414</v>
      </c>
      <c r="I94" s="172" t="s">
        <v>415</v>
      </c>
      <c r="J94" s="269" t="s">
        <v>416</v>
      </c>
      <c r="K94" s="173" t="s">
        <v>417</v>
      </c>
      <c r="L94" s="172" t="s">
        <v>414</v>
      </c>
      <c r="M94" s="172" t="s">
        <v>415</v>
      </c>
      <c r="N94" s="269" t="s">
        <v>416</v>
      </c>
      <c r="O94" s="173" t="s">
        <v>417</v>
      </c>
      <c r="P94" s="172" t="s">
        <v>414</v>
      </c>
      <c r="Q94" s="172" t="s">
        <v>415</v>
      </c>
      <c r="R94" s="269" t="s">
        <v>416</v>
      </c>
      <c r="S94" s="173" t="s">
        <v>417</v>
      </c>
    </row>
    <row r="95" spans="2:19" ht="29.25" customHeight="1" outlineLevel="1" x14ac:dyDescent="0.3">
      <c r="B95" s="643"/>
      <c r="C95" s="590"/>
      <c r="D95" s="644" t="s">
        <v>603</v>
      </c>
      <c r="E95" s="646"/>
      <c r="F95" s="644" t="s">
        <v>577</v>
      </c>
      <c r="G95" s="653" t="s">
        <v>576</v>
      </c>
      <c r="H95" s="655" t="s">
        <v>603</v>
      </c>
      <c r="I95" s="655">
        <v>2000</v>
      </c>
      <c r="J95" s="655" t="s">
        <v>577</v>
      </c>
      <c r="K95" s="651" t="s">
        <v>552</v>
      </c>
      <c r="L95" s="655"/>
      <c r="M95" s="655"/>
      <c r="N95" s="655"/>
      <c r="O95" s="651"/>
      <c r="P95" s="655"/>
      <c r="Q95" s="655"/>
      <c r="R95" s="655"/>
      <c r="S95" s="651"/>
    </row>
    <row r="96" spans="2:19" ht="29.25" customHeight="1" outlineLevel="1" x14ac:dyDescent="0.3">
      <c r="B96" s="643"/>
      <c r="C96" s="590"/>
      <c r="D96" s="645"/>
      <c r="E96" s="647"/>
      <c r="F96" s="645"/>
      <c r="G96" s="654"/>
      <c r="H96" s="656"/>
      <c r="I96" s="656"/>
      <c r="J96" s="656"/>
      <c r="K96" s="652"/>
      <c r="L96" s="656"/>
      <c r="M96" s="656"/>
      <c r="N96" s="656"/>
      <c r="O96" s="652"/>
      <c r="P96" s="656"/>
      <c r="Q96" s="656"/>
      <c r="R96" s="656"/>
      <c r="S96" s="652"/>
    </row>
    <row r="97" spans="2:19" ht="24" outlineLevel="1" x14ac:dyDescent="0.3">
      <c r="B97" s="643"/>
      <c r="C97" s="590"/>
      <c r="D97" s="172" t="s">
        <v>414</v>
      </c>
      <c r="E97" s="172" t="s">
        <v>415</v>
      </c>
      <c r="F97" s="269" t="s">
        <v>416</v>
      </c>
      <c r="G97" s="173" t="s">
        <v>417</v>
      </c>
      <c r="H97" s="172" t="s">
        <v>414</v>
      </c>
      <c r="I97" s="172" t="s">
        <v>415</v>
      </c>
      <c r="J97" s="269" t="s">
        <v>416</v>
      </c>
      <c r="K97" s="173" t="s">
        <v>417</v>
      </c>
      <c r="L97" s="172" t="s">
        <v>414</v>
      </c>
      <c r="M97" s="172" t="s">
        <v>415</v>
      </c>
      <c r="N97" s="269" t="s">
        <v>416</v>
      </c>
      <c r="O97" s="173" t="s">
        <v>417</v>
      </c>
      <c r="P97" s="172" t="s">
        <v>414</v>
      </c>
      <c r="Q97" s="172" t="s">
        <v>415</v>
      </c>
      <c r="R97" s="269" t="s">
        <v>416</v>
      </c>
      <c r="S97" s="173" t="s">
        <v>417</v>
      </c>
    </row>
    <row r="98" spans="2:19" ht="29.25" customHeight="1" outlineLevel="1" x14ac:dyDescent="0.3">
      <c r="B98" s="643"/>
      <c r="C98" s="590"/>
      <c r="D98" s="644"/>
      <c r="E98" s="646"/>
      <c r="F98" s="644"/>
      <c r="G98" s="653"/>
      <c r="H98" s="655"/>
      <c r="I98" s="655"/>
      <c r="J98" s="655"/>
      <c r="K98" s="651"/>
      <c r="L98" s="655"/>
      <c r="M98" s="655"/>
      <c r="N98" s="655"/>
      <c r="O98" s="651"/>
      <c r="P98" s="655"/>
      <c r="Q98" s="655"/>
      <c r="R98" s="655"/>
      <c r="S98" s="651"/>
    </row>
    <row r="99" spans="2:19" ht="29.25" customHeight="1" outlineLevel="1" x14ac:dyDescent="0.3">
      <c r="B99" s="643"/>
      <c r="C99" s="591"/>
      <c r="D99" s="645"/>
      <c r="E99" s="647"/>
      <c r="F99" s="645"/>
      <c r="G99" s="654"/>
      <c r="H99" s="656"/>
      <c r="I99" s="656"/>
      <c r="J99" s="656"/>
      <c r="K99" s="652"/>
      <c r="L99" s="656"/>
      <c r="M99" s="656"/>
      <c r="N99" s="656"/>
      <c r="O99" s="652"/>
      <c r="P99" s="656"/>
      <c r="Q99" s="656"/>
      <c r="R99" s="656"/>
      <c r="S99" s="652"/>
    </row>
    <row r="100" spans="2:19" ht="15" thickBot="1" x14ac:dyDescent="0.35">
      <c r="B100" s="164"/>
      <c r="C100" s="164"/>
    </row>
    <row r="101" spans="2:19" ht="15" thickBot="1" x14ac:dyDescent="0.35">
      <c r="B101" s="164"/>
      <c r="C101" s="164"/>
      <c r="D101" s="574" t="s">
        <v>350</v>
      </c>
      <c r="E101" s="575"/>
      <c r="F101" s="575"/>
      <c r="G101" s="576"/>
      <c r="H101" s="648" t="s">
        <v>418</v>
      </c>
      <c r="I101" s="649"/>
      <c r="J101" s="649"/>
      <c r="K101" s="650"/>
      <c r="L101" s="648" t="s">
        <v>352</v>
      </c>
      <c r="M101" s="649"/>
      <c r="N101" s="649"/>
      <c r="O101" s="650"/>
      <c r="P101" s="648" t="s">
        <v>353</v>
      </c>
      <c r="Q101" s="649"/>
      <c r="R101" s="649"/>
      <c r="S101" s="650"/>
    </row>
    <row r="102" spans="2:19" ht="33.75" customHeight="1" x14ac:dyDescent="0.3">
      <c r="B102" s="657" t="s">
        <v>419</v>
      </c>
      <c r="C102" s="577" t="s">
        <v>420</v>
      </c>
      <c r="D102" s="267" t="s">
        <v>421</v>
      </c>
      <c r="E102" s="210" t="s">
        <v>422</v>
      </c>
      <c r="F102" s="611" t="s">
        <v>423</v>
      </c>
      <c r="G102" s="621"/>
      <c r="H102" s="267" t="s">
        <v>421</v>
      </c>
      <c r="I102" s="210" t="s">
        <v>422</v>
      </c>
      <c r="J102" s="611" t="s">
        <v>423</v>
      </c>
      <c r="K102" s="621"/>
      <c r="L102" s="267" t="s">
        <v>421</v>
      </c>
      <c r="M102" s="210" t="s">
        <v>422</v>
      </c>
      <c r="N102" s="611" t="s">
        <v>423</v>
      </c>
      <c r="O102" s="621"/>
      <c r="P102" s="267" t="s">
        <v>421</v>
      </c>
      <c r="Q102" s="210" t="s">
        <v>422</v>
      </c>
      <c r="R102" s="611" t="s">
        <v>423</v>
      </c>
      <c r="S102" s="621"/>
    </row>
    <row r="103" spans="2:19" ht="30" customHeight="1" x14ac:dyDescent="0.3">
      <c r="B103" s="658"/>
      <c r="C103" s="579"/>
      <c r="D103" s="355">
        <v>0</v>
      </c>
      <c r="E103" s="189"/>
      <c r="F103" s="632" t="s">
        <v>533</v>
      </c>
      <c r="G103" s="634"/>
      <c r="H103" s="315">
        <v>4967</v>
      </c>
      <c r="I103" s="213">
        <v>0.51</v>
      </c>
      <c r="J103" s="660" t="s">
        <v>520</v>
      </c>
      <c r="K103" s="661"/>
      <c r="L103" s="212"/>
      <c r="M103" s="213"/>
      <c r="N103" s="660"/>
      <c r="O103" s="661"/>
      <c r="P103" s="212"/>
      <c r="Q103" s="213"/>
      <c r="R103" s="660"/>
      <c r="S103" s="661"/>
    </row>
    <row r="104" spans="2:19" ht="32.25" customHeight="1" x14ac:dyDescent="0.3">
      <c r="B104" s="658"/>
      <c r="C104" s="657" t="s">
        <v>424</v>
      </c>
      <c r="D104" s="214" t="s">
        <v>421</v>
      </c>
      <c r="E104" s="172" t="s">
        <v>422</v>
      </c>
      <c r="F104" s="172" t="s">
        <v>425</v>
      </c>
      <c r="G104" s="273" t="s">
        <v>426</v>
      </c>
      <c r="H104" s="214" t="s">
        <v>421</v>
      </c>
      <c r="I104" s="172" t="s">
        <v>422</v>
      </c>
      <c r="J104" s="172" t="s">
        <v>425</v>
      </c>
      <c r="K104" s="273" t="s">
        <v>426</v>
      </c>
      <c r="L104" s="214" t="s">
        <v>421</v>
      </c>
      <c r="M104" s="172" t="s">
        <v>422</v>
      </c>
      <c r="N104" s="172" t="s">
        <v>425</v>
      </c>
      <c r="O104" s="273" t="s">
        <v>426</v>
      </c>
      <c r="P104" s="214" t="s">
        <v>421</v>
      </c>
      <c r="Q104" s="172" t="s">
        <v>422</v>
      </c>
      <c r="R104" s="172" t="s">
        <v>425</v>
      </c>
      <c r="S104" s="273" t="s">
        <v>426</v>
      </c>
    </row>
    <row r="105" spans="2:19" ht="27.75" customHeight="1" x14ac:dyDescent="0.3">
      <c r="B105" s="658"/>
      <c r="C105" s="658"/>
      <c r="D105" s="355">
        <v>0</v>
      </c>
      <c r="E105" s="189"/>
      <c r="F105" s="201"/>
      <c r="G105" s="208" t="s">
        <v>479</v>
      </c>
      <c r="H105" s="315">
        <v>4967</v>
      </c>
      <c r="I105" s="191">
        <v>0.51</v>
      </c>
      <c r="J105" s="203" t="s">
        <v>622</v>
      </c>
      <c r="K105" s="209" t="s">
        <v>479</v>
      </c>
      <c r="L105" s="212"/>
      <c r="M105" s="191"/>
      <c r="N105" s="203"/>
      <c r="O105" s="209"/>
      <c r="P105" s="212"/>
      <c r="Q105" s="191"/>
      <c r="R105" s="203"/>
      <c r="S105" s="209"/>
    </row>
    <row r="106" spans="2:19" ht="27.75" customHeight="1" outlineLevel="1" x14ac:dyDescent="0.3">
      <c r="B106" s="658"/>
      <c r="C106" s="658"/>
      <c r="D106" s="214" t="s">
        <v>421</v>
      </c>
      <c r="E106" s="172" t="s">
        <v>422</v>
      </c>
      <c r="F106" s="172" t="s">
        <v>425</v>
      </c>
      <c r="G106" s="273" t="s">
        <v>426</v>
      </c>
      <c r="H106" s="214" t="s">
        <v>421</v>
      </c>
      <c r="I106" s="172" t="s">
        <v>422</v>
      </c>
      <c r="J106" s="172" t="s">
        <v>425</v>
      </c>
      <c r="K106" s="273" t="s">
        <v>426</v>
      </c>
      <c r="L106" s="214" t="s">
        <v>421</v>
      </c>
      <c r="M106" s="172" t="s">
        <v>422</v>
      </c>
      <c r="N106" s="172" t="s">
        <v>425</v>
      </c>
      <c r="O106" s="273" t="s">
        <v>426</v>
      </c>
      <c r="P106" s="214" t="s">
        <v>421</v>
      </c>
      <c r="Q106" s="172" t="s">
        <v>422</v>
      </c>
      <c r="R106" s="172" t="s">
        <v>425</v>
      </c>
      <c r="S106" s="273" t="s">
        <v>426</v>
      </c>
    </row>
    <row r="107" spans="2:19" ht="27.75" customHeight="1" outlineLevel="1" x14ac:dyDescent="0.3">
      <c r="B107" s="658"/>
      <c r="C107" s="658"/>
      <c r="D107" s="211"/>
      <c r="E107" s="189"/>
      <c r="F107" s="201"/>
      <c r="G107" s="208"/>
      <c r="H107" s="212"/>
      <c r="I107" s="191"/>
      <c r="J107" s="203"/>
      <c r="K107" s="209"/>
      <c r="L107" s="212"/>
      <c r="M107" s="191"/>
      <c r="N107" s="203"/>
      <c r="O107" s="209"/>
      <c r="P107" s="212"/>
      <c r="Q107" s="191"/>
      <c r="R107" s="203"/>
      <c r="S107" s="209"/>
    </row>
    <row r="108" spans="2:19" ht="27.75" customHeight="1" outlineLevel="1" x14ac:dyDescent="0.3">
      <c r="B108" s="658"/>
      <c r="C108" s="658"/>
      <c r="D108" s="214" t="s">
        <v>421</v>
      </c>
      <c r="E108" s="172" t="s">
        <v>422</v>
      </c>
      <c r="F108" s="172" t="s">
        <v>425</v>
      </c>
      <c r="G108" s="273" t="s">
        <v>426</v>
      </c>
      <c r="H108" s="214" t="s">
        <v>421</v>
      </c>
      <c r="I108" s="172" t="s">
        <v>422</v>
      </c>
      <c r="J108" s="172" t="s">
        <v>425</v>
      </c>
      <c r="K108" s="273" t="s">
        <v>426</v>
      </c>
      <c r="L108" s="214" t="s">
        <v>421</v>
      </c>
      <c r="M108" s="172" t="s">
        <v>422</v>
      </c>
      <c r="N108" s="172" t="s">
        <v>425</v>
      </c>
      <c r="O108" s="273" t="s">
        <v>426</v>
      </c>
      <c r="P108" s="214" t="s">
        <v>421</v>
      </c>
      <c r="Q108" s="172" t="s">
        <v>422</v>
      </c>
      <c r="R108" s="172" t="s">
        <v>425</v>
      </c>
      <c r="S108" s="273" t="s">
        <v>426</v>
      </c>
    </row>
    <row r="109" spans="2:19" ht="27.75" customHeight="1" outlineLevel="1" x14ac:dyDescent="0.3">
      <c r="B109" s="658"/>
      <c r="C109" s="658"/>
      <c r="D109" s="211"/>
      <c r="E109" s="189"/>
      <c r="F109" s="201"/>
      <c r="G109" s="208"/>
      <c r="H109" s="212"/>
      <c r="I109" s="191"/>
      <c r="J109" s="203"/>
      <c r="K109" s="209"/>
      <c r="L109" s="212"/>
      <c r="M109" s="191"/>
      <c r="N109" s="203"/>
      <c r="O109" s="209"/>
      <c r="P109" s="212"/>
      <c r="Q109" s="191"/>
      <c r="R109" s="203"/>
      <c r="S109" s="209"/>
    </row>
    <row r="110" spans="2:19" ht="27.75" customHeight="1" outlineLevel="1" x14ac:dyDescent="0.3">
      <c r="B110" s="658"/>
      <c r="C110" s="658"/>
      <c r="D110" s="214" t="s">
        <v>421</v>
      </c>
      <c r="E110" s="172" t="s">
        <v>422</v>
      </c>
      <c r="F110" s="172" t="s">
        <v>425</v>
      </c>
      <c r="G110" s="273" t="s">
        <v>426</v>
      </c>
      <c r="H110" s="214" t="s">
        <v>421</v>
      </c>
      <c r="I110" s="172" t="s">
        <v>422</v>
      </c>
      <c r="J110" s="172" t="s">
        <v>425</v>
      </c>
      <c r="K110" s="273" t="s">
        <v>426</v>
      </c>
      <c r="L110" s="214" t="s">
        <v>421</v>
      </c>
      <c r="M110" s="172" t="s">
        <v>422</v>
      </c>
      <c r="N110" s="172" t="s">
        <v>425</v>
      </c>
      <c r="O110" s="273" t="s">
        <v>426</v>
      </c>
      <c r="P110" s="214" t="s">
        <v>421</v>
      </c>
      <c r="Q110" s="172" t="s">
        <v>422</v>
      </c>
      <c r="R110" s="172" t="s">
        <v>425</v>
      </c>
      <c r="S110" s="273" t="s">
        <v>426</v>
      </c>
    </row>
    <row r="111" spans="2:19" ht="27.75" customHeight="1" outlineLevel="1" x14ac:dyDescent="0.3">
      <c r="B111" s="659"/>
      <c r="C111" s="659"/>
      <c r="D111" s="211"/>
      <c r="E111" s="189"/>
      <c r="F111" s="201"/>
      <c r="G111" s="208"/>
      <c r="H111" s="212"/>
      <c r="I111" s="191"/>
      <c r="J111" s="203"/>
      <c r="K111" s="209"/>
      <c r="L111" s="212"/>
      <c r="M111" s="191"/>
      <c r="N111" s="203"/>
      <c r="O111" s="209"/>
      <c r="P111" s="212"/>
      <c r="Q111" s="191"/>
      <c r="R111" s="203"/>
      <c r="S111" s="209"/>
    </row>
    <row r="112" spans="2:19" ht="26.25" customHeight="1" x14ac:dyDescent="0.3">
      <c r="B112" s="592" t="s">
        <v>427</v>
      </c>
      <c r="C112" s="664" t="s">
        <v>428</v>
      </c>
      <c r="D112" s="215" t="s">
        <v>429</v>
      </c>
      <c r="E112" s="215" t="s">
        <v>430</v>
      </c>
      <c r="F112" s="215" t="s">
        <v>349</v>
      </c>
      <c r="G112" s="216" t="s">
        <v>431</v>
      </c>
      <c r="H112" s="217" t="s">
        <v>429</v>
      </c>
      <c r="I112" s="215" t="s">
        <v>430</v>
      </c>
      <c r="J112" s="215" t="s">
        <v>349</v>
      </c>
      <c r="K112" s="216" t="s">
        <v>431</v>
      </c>
      <c r="L112" s="215" t="s">
        <v>429</v>
      </c>
      <c r="M112" s="215" t="s">
        <v>430</v>
      </c>
      <c r="N112" s="215" t="s">
        <v>349</v>
      </c>
      <c r="O112" s="216" t="s">
        <v>431</v>
      </c>
      <c r="P112" s="215" t="s">
        <v>429</v>
      </c>
      <c r="Q112" s="215" t="s">
        <v>430</v>
      </c>
      <c r="R112" s="215" t="s">
        <v>349</v>
      </c>
      <c r="S112" s="216" t="s">
        <v>431</v>
      </c>
    </row>
    <row r="113" spans="2:19" ht="32.25" customHeight="1" x14ac:dyDescent="0.3">
      <c r="B113" s="593"/>
      <c r="C113" s="665"/>
      <c r="D113" s="188">
        <v>0</v>
      </c>
      <c r="E113" s="188" t="s">
        <v>484</v>
      </c>
      <c r="F113" s="188" t="s">
        <v>518</v>
      </c>
      <c r="G113" s="188" t="s">
        <v>619</v>
      </c>
      <c r="H113" s="315">
        <v>120</v>
      </c>
      <c r="I113" s="190" t="s">
        <v>484</v>
      </c>
      <c r="J113" s="190" t="s">
        <v>518</v>
      </c>
      <c r="K113" s="205" t="s">
        <v>619</v>
      </c>
      <c r="L113" s="190"/>
      <c r="M113" s="190"/>
      <c r="N113" s="190"/>
      <c r="O113" s="205"/>
      <c r="P113" s="190"/>
      <c r="Q113" s="190"/>
      <c r="R113" s="190"/>
      <c r="S113" s="205"/>
    </row>
    <row r="114" spans="2:19" ht="32.25" customHeight="1" x14ac:dyDescent="0.3">
      <c r="B114" s="593"/>
      <c r="C114" s="592" t="s">
        <v>432</v>
      </c>
      <c r="D114" s="172" t="s">
        <v>433</v>
      </c>
      <c r="E114" s="609" t="s">
        <v>434</v>
      </c>
      <c r="F114" s="642"/>
      <c r="G114" s="173" t="s">
        <v>435</v>
      </c>
      <c r="H114" s="172" t="s">
        <v>433</v>
      </c>
      <c r="I114" s="609" t="s">
        <v>434</v>
      </c>
      <c r="J114" s="642"/>
      <c r="K114" s="173" t="s">
        <v>435</v>
      </c>
      <c r="L114" s="172" t="s">
        <v>433</v>
      </c>
      <c r="M114" s="609" t="s">
        <v>434</v>
      </c>
      <c r="N114" s="642"/>
      <c r="O114" s="173" t="s">
        <v>435</v>
      </c>
      <c r="P114" s="172" t="s">
        <v>433</v>
      </c>
      <c r="Q114" s="172" t="s">
        <v>434</v>
      </c>
      <c r="R114" s="609" t="s">
        <v>434</v>
      </c>
      <c r="S114" s="642"/>
    </row>
    <row r="115" spans="2:19" ht="23.25" customHeight="1" x14ac:dyDescent="0.3">
      <c r="B115" s="593"/>
      <c r="C115" s="593"/>
      <c r="D115" s="297">
        <v>4967</v>
      </c>
      <c r="E115" s="666" t="s">
        <v>479</v>
      </c>
      <c r="F115" s="667"/>
      <c r="G115" s="176">
        <v>150</v>
      </c>
      <c r="H115" s="315">
        <v>4967</v>
      </c>
      <c r="I115" s="662" t="s">
        <v>479</v>
      </c>
      <c r="J115" s="663"/>
      <c r="K115" s="205">
        <v>165</v>
      </c>
      <c r="L115" s="219"/>
      <c r="M115" s="662"/>
      <c r="N115" s="663"/>
      <c r="O115" s="179"/>
      <c r="P115" s="219"/>
      <c r="Q115" s="177"/>
      <c r="R115" s="662"/>
      <c r="S115" s="663"/>
    </row>
    <row r="116" spans="2:19" ht="23.25" customHeight="1" outlineLevel="1" x14ac:dyDescent="0.3">
      <c r="B116" s="593"/>
      <c r="C116" s="593"/>
      <c r="D116" s="172" t="s">
        <v>433</v>
      </c>
      <c r="E116" s="609" t="s">
        <v>434</v>
      </c>
      <c r="F116" s="642"/>
      <c r="G116" s="173" t="s">
        <v>435</v>
      </c>
      <c r="H116" s="172" t="s">
        <v>433</v>
      </c>
      <c r="I116" s="609" t="s">
        <v>434</v>
      </c>
      <c r="J116" s="642"/>
      <c r="K116" s="173" t="s">
        <v>435</v>
      </c>
      <c r="L116" s="172" t="s">
        <v>433</v>
      </c>
      <c r="M116" s="609" t="s">
        <v>434</v>
      </c>
      <c r="N116" s="642"/>
      <c r="O116" s="173" t="s">
        <v>435</v>
      </c>
      <c r="P116" s="172" t="s">
        <v>433</v>
      </c>
      <c r="Q116" s="172" t="s">
        <v>434</v>
      </c>
      <c r="R116" s="609" t="s">
        <v>434</v>
      </c>
      <c r="S116" s="642"/>
    </row>
    <row r="117" spans="2:19" ht="23.25" customHeight="1" outlineLevel="1" x14ac:dyDescent="0.3">
      <c r="B117" s="593"/>
      <c r="C117" s="593"/>
      <c r="D117" s="218"/>
      <c r="E117" s="666"/>
      <c r="F117" s="667"/>
      <c r="G117" s="176"/>
      <c r="H117" s="219"/>
      <c r="I117" s="662"/>
      <c r="J117" s="663"/>
      <c r="K117" s="179"/>
      <c r="L117" s="219"/>
      <c r="M117" s="662"/>
      <c r="N117" s="663"/>
      <c r="O117" s="179"/>
      <c r="P117" s="219"/>
      <c r="Q117" s="177"/>
      <c r="R117" s="662"/>
      <c r="S117" s="663"/>
    </row>
    <row r="118" spans="2:19" ht="23.25" customHeight="1" outlineLevel="1" x14ac:dyDescent="0.3">
      <c r="B118" s="593"/>
      <c r="C118" s="593"/>
      <c r="D118" s="172" t="s">
        <v>433</v>
      </c>
      <c r="E118" s="609" t="s">
        <v>434</v>
      </c>
      <c r="F118" s="642"/>
      <c r="G118" s="173" t="s">
        <v>435</v>
      </c>
      <c r="H118" s="172" t="s">
        <v>433</v>
      </c>
      <c r="I118" s="609" t="s">
        <v>434</v>
      </c>
      <c r="J118" s="642"/>
      <c r="K118" s="173" t="s">
        <v>435</v>
      </c>
      <c r="L118" s="172" t="s">
        <v>433</v>
      </c>
      <c r="M118" s="609" t="s">
        <v>434</v>
      </c>
      <c r="N118" s="642"/>
      <c r="O118" s="173" t="s">
        <v>435</v>
      </c>
      <c r="P118" s="172" t="s">
        <v>433</v>
      </c>
      <c r="Q118" s="172" t="s">
        <v>434</v>
      </c>
      <c r="R118" s="609" t="s">
        <v>434</v>
      </c>
      <c r="S118" s="642"/>
    </row>
    <row r="119" spans="2:19" ht="23.25" customHeight="1" outlineLevel="1" x14ac:dyDescent="0.3">
      <c r="B119" s="593"/>
      <c r="C119" s="593"/>
      <c r="D119" s="218"/>
      <c r="E119" s="666"/>
      <c r="F119" s="667"/>
      <c r="G119" s="176"/>
      <c r="H119" s="219"/>
      <c r="I119" s="662"/>
      <c r="J119" s="663"/>
      <c r="K119" s="179"/>
      <c r="L119" s="219"/>
      <c r="M119" s="662"/>
      <c r="N119" s="663"/>
      <c r="O119" s="179"/>
      <c r="P119" s="219"/>
      <c r="Q119" s="177"/>
      <c r="R119" s="662"/>
      <c r="S119" s="663"/>
    </row>
    <row r="120" spans="2:19" ht="23.25" customHeight="1" outlineLevel="1" x14ac:dyDescent="0.3">
      <c r="B120" s="593"/>
      <c r="C120" s="593"/>
      <c r="D120" s="172" t="s">
        <v>433</v>
      </c>
      <c r="E120" s="609" t="s">
        <v>434</v>
      </c>
      <c r="F120" s="642"/>
      <c r="G120" s="173" t="s">
        <v>435</v>
      </c>
      <c r="H120" s="172" t="s">
        <v>433</v>
      </c>
      <c r="I120" s="609" t="s">
        <v>434</v>
      </c>
      <c r="J120" s="642"/>
      <c r="K120" s="173" t="s">
        <v>435</v>
      </c>
      <c r="L120" s="172" t="s">
        <v>433</v>
      </c>
      <c r="M120" s="609" t="s">
        <v>434</v>
      </c>
      <c r="N120" s="642"/>
      <c r="O120" s="173" t="s">
        <v>435</v>
      </c>
      <c r="P120" s="172" t="s">
        <v>433</v>
      </c>
      <c r="Q120" s="172" t="s">
        <v>434</v>
      </c>
      <c r="R120" s="609" t="s">
        <v>434</v>
      </c>
      <c r="S120" s="642"/>
    </row>
    <row r="121" spans="2:19" ht="23.25" customHeight="1" outlineLevel="1" x14ac:dyDescent="0.3">
      <c r="B121" s="594"/>
      <c r="C121" s="594"/>
      <c r="D121" s="218"/>
      <c r="E121" s="666"/>
      <c r="F121" s="667"/>
      <c r="G121" s="176"/>
      <c r="H121" s="219"/>
      <c r="I121" s="662"/>
      <c r="J121" s="663"/>
      <c r="K121" s="179"/>
      <c r="L121" s="219"/>
      <c r="M121" s="662"/>
      <c r="N121" s="663"/>
      <c r="O121" s="179"/>
      <c r="P121" s="219"/>
      <c r="Q121" s="177"/>
      <c r="R121" s="662"/>
      <c r="S121" s="663"/>
    </row>
    <row r="122" spans="2:19" ht="15" thickBot="1" x14ac:dyDescent="0.35">
      <c r="B122" s="164"/>
      <c r="C122" s="164"/>
    </row>
    <row r="123" spans="2:19" ht="15" thickBot="1" x14ac:dyDescent="0.35">
      <c r="B123" s="164"/>
      <c r="C123" s="164"/>
      <c r="D123" s="574" t="s">
        <v>350</v>
      </c>
      <c r="E123" s="575"/>
      <c r="F123" s="575"/>
      <c r="G123" s="576"/>
      <c r="H123" s="574" t="s">
        <v>351</v>
      </c>
      <c r="I123" s="575"/>
      <c r="J123" s="575"/>
      <c r="K123" s="576"/>
      <c r="L123" s="575" t="s">
        <v>352</v>
      </c>
      <c r="M123" s="575"/>
      <c r="N123" s="575"/>
      <c r="O123" s="575"/>
      <c r="P123" s="574" t="s">
        <v>353</v>
      </c>
      <c r="Q123" s="575"/>
      <c r="R123" s="575"/>
      <c r="S123" s="576"/>
    </row>
    <row r="124" spans="2:19" x14ac:dyDescent="0.3">
      <c r="B124" s="577" t="s">
        <v>436</v>
      </c>
      <c r="C124" s="577" t="s">
        <v>437</v>
      </c>
      <c r="D124" s="611" t="s">
        <v>438</v>
      </c>
      <c r="E124" s="619"/>
      <c r="F124" s="619"/>
      <c r="G124" s="621"/>
      <c r="H124" s="611" t="s">
        <v>438</v>
      </c>
      <c r="I124" s="619"/>
      <c r="J124" s="619"/>
      <c r="K124" s="621"/>
      <c r="L124" s="611" t="s">
        <v>438</v>
      </c>
      <c r="M124" s="619"/>
      <c r="N124" s="619"/>
      <c r="O124" s="621"/>
      <c r="P124" s="611" t="s">
        <v>438</v>
      </c>
      <c r="Q124" s="619"/>
      <c r="R124" s="619"/>
      <c r="S124" s="621"/>
    </row>
    <row r="125" spans="2:19" ht="45" customHeight="1" x14ac:dyDescent="0.3">
      <c r="B125" s="579"/>
      <c r="C125" s="579"/>
      <c r="D125" s="677" t="s">
        <v>504</v>
      </c>
      <c r="E125" s="678"/>
      <c r="F125" s="678"/>
      <c r="G125" s="679"/>
      <c r="H125" s="680" t="s">
        <v>489</v>
      </c>
      <c r="I125" s="681"/>
      <c r="J125" s="681"/>
      <c r="K125" s="682"/>
      <c r="L125" s="680"/>
      <c r="M125" s="681"/>
      <c r="N125" s="681"/>
      <c r="O125" s="682"/>
      <c r="P125" s="680"/>
      <c r="Q125" s="681"/>
      <c r="R125" s="681"/>
      <c r="S125" s="682"/>
    </row>
    <row r="126" spans="2:19" ht="32.25" customHeight="1" x14ac:dyDescent="0.3">
      <c r="B126" s="589" t="s">
        <v>439</v>
      </c>
      <c r="C126" s="589" t="s">
        <v>440</v>
      </c>
      <c r="D126" s="215" t="s">
        <v>441</v>
      </c>
      <c r="E126" s="268" t="s">
        <v>349</v>
      </c>
      <c r="F126" s="172" t="s">
        <v>371</v>
      </c>
      <c r="G126" s="173" t="s">
        <v>388</v>
      </c>
      <c r="H126" s="215" t="s">
        <v>441</v>
      </c>
      <c r="I126" s="268" t="s">
        <v>349</v>
      </c>
      <c r="J126" s="172" t="s">
        <v>371</v>
      </c>
      <c r="K126" s="173" t="s">
        <v>388</v>
      </c>
      <c r="L126" s="215" t="s">
        <v>441</v>
      </c>
      <c r="M126" s="268" t="s">
        <v>349</v>
      </c>
      <c r="N126" s="172" t="s">
        <v>371</v>
      </c>
      <c r="O126" s="173" t="s">
        <v>388</v>
      </c>
      <c r="P126" s="215" t="s">
        <v>441</v>
      </c>
      <c r="Q126" s="268" t="s">
        <v>349</v>
      </c>
      <c r="R126" s="172" t="s">
        <v>371</v>
      </c>
      <c r="S126" s="173" t="s">
        <v>388</v>
      </c>
    </row>
    <row r="127" spans="2:19" ht="23.25" customHeight="1" x14ac:dyDescent="0.3">
      <c r="B127" s="590"/>
      <c r="C127" s="591"/>
      <c r="D127" s="188">
        <v>0</v>
      </c>
      <c r="E127" s="220" t="s">
        <v>518</v>
      </c>
      <c r="F127" s="175" t="s">
        <v>513</v>
      </c>
      <c r="G127" s="204" t="s">
        <v>613</v>
      </c>
      <c r="H127" s="190">
        <v>2</v>
      </c>
      <c r="I127" s="230" t="s">
        <v>518</v>
      </c>
      <c r="J127" s="190" t="s">
        <v>513</v>
      </c>
      <c r="K127" s="274" t="s">
        <v>613</v>
      </c>
      <c r="L127" s="190"/>
      <c r="M127" s="230"/>
      <c r="N127" s="190"/>
      <c r="O127" s="274"/>
      <c r="P127" s="190"/>
      <c r="Q127" s="230"/>
      <c r="R127" s="190"/>
      <c r="S127" s="274"/>
    </row>
    <row r="128" spans="2:19" ht="29.25" customHeight="1" x14ac:dyDescent="0.3">
      <c r="B128" s="590"/>
      <c r="C128" s="589" t="s">
        <v>442</v>
      </c>
      <c r="D128" s="172" t="s">
        <v>443</v>
      </c>
      <c r="E128" s="609" t="s">
        <v>444</v>
      </c>
      <c r="F128" s="642"/>
      <c r="G128" s="173" t="s">
        <v>445</v>
      </c>
      <c r="H128" s="172" t="s">
        <v>443</v>
      </c>
      <c r="I128" s="609" t="s">
        <v>444</v>
      </c>
      <c r="J128" s="642"/>
      <c r="K128" s="173" t="s">
        <v>445</v>
      </c>
      <c r="L128" s="172" t="s">
        <v>443</v>
      </c>
      <c r="M128" s="609" t="s">
        <v>444</v>
      </c>
      <c r="N128" s="642"/>
      <c r="O128" s="173" t="s">
        <v>445</v>
      </c>
      <c r="P128" s="172" t="s">
        <v>443</v>
      </c>
      <c r="Q128" s="609" t="s">
        <v>444</v>
      </c>
      <c r="R128" s="642"/>
      <c r="S128" s="173" t="s">
        <v>445</v>
      </c>
    </row>
    <row r="129" spans="2:19" ht="39" customHeight="1" x14ac:dyDescent="0.3">
      <c r="B129" s="591"/>
      <c r="C129" s="591"/>
      <c r="D129" s="218">
        <v>0</v>
      </c>
      <c r="E129" s="666" t="s">
        <v>472</v>
      </c>
      <c r="F129" s="667"/>
      <c r="G129" s="176" t="s">
        <v>576</v>
      </c>
      <c r="H129" s="219">
        <v>2</v>
      </c>
      <c r="I129" s="662" t="s">
        <v>456</v>
      </c>
      <c r="J129" s="663"/>
      <c r="K129" s="179" t="s">
        <v>552</v>
      </c>
      <c r="L129" s="219"/>
      <c r="M129" s="662"/>
      <c r="N129" s="663"/>
      <c r="O129" s="179"/>
      <c r="P129" s="219"/>
      <c r="Q129" s="662"/>
      <c r="R129" s="663"/>
      <c r="S129" s="179"/>
    </row>
    <row r="133" spans="2:19" hidden="1" x14ac:dyDescent="0.3"/>
    <row r="134" spans="2:19" hidden="1" x14ac:dyDescent="0.3"/>
    <row r="135" spans="2:19" hidden="1" x14ac:dyDescent="0.3">
      <c r="D135" s="147" t="s">
        <v>446</v>
      </c>
    </row>
    <row r="136" spans="2:19" hidden="1" x14ac:dyDescent="0.3">
      <c r="D136" s="147" t="s">
        <v>447</v>
      </c>
      <c r="E136" s="147" t="s">
        <v>448</v>
      </c>
      <c r="F136" s="147" t="s">
        <v>449</v>
      </c>
      <c r="H136" s="147" t="s">
        <v>450</v>
      </c>
      <c r="I136" s="147" t="s">
        <v>451</v>
      </c>
    </row>
    <row r="137" spans="2:19" hidden="1" x14ac:dyDescent="0.3">
      <c r="D137" s="147" t="s">
        <v>452</v>
      </c>
      <c r="E137" s="147" t="s">
        <v>453</v>
      </c>
      <c r="F137" s="147" t="s">
        <v>454</v>
      </c>
      <c r="H137" s="147" t="s">
        <v>455</v>
      </c>
      <c r="I137" s="147" t="s">
        <v>456</v>
      </c>
    </row>
    <row r="138" spans="2:19" hidden="1" x14ac:dyDescent="0.3">
      <c r="D138" s="147" t="s">
        <v>457</v>
      </c>
      <c r="E138" s="147" t="s">
        <v>458</v>
      </c>
      <c r="F138" s="147" t="s">
        <v>459</v>
      </c>
      <c r="H138" s="147" t="s">
        <v>460</v>
      </c>
      <c r="I138" s="147" t="s">
        <v>461</v>
      </c>
    </row>
    <row r="139" spans="2:19" hidden="1" x14ac:dyDescent="0.3">
      <c r="D139" s="147" t="s">
        <v>462</v>
      </c>
      <c r="F139" s="147" t="s">
        <v>463</v>
      </c>
      <c r="G139" s="147" t="s">
        <v>464</v>
      </c>
      <c r="H139" s="147" t="s">
        <v>465</v>
      </c>
      <c r="I139" s="147" t="s">
        <v>466</v>
      </c>
      <c r="K139" s="147" t="s">
        <v>467</v>
      </c>
    </row>
    <row r="140" spans="2:19" hidden="1" x14ac:dyDescent="0.3">
      <c r="D140" s="147" t="s">
        <v>468</v>
      </c>
      <c r="F140" s="147" t="s">
        <v>469</v>
      </c>
      <c r="G140" s="147" t="s">
        <v>470</v>
      </c>
      <c r="H140" s="147" t="s">
        <v>471</v>
      </c>
      <c r="I140" s="147" t="s">
        <v>472</v>
      </c>
      <c r="K140" s="147" t="s">
        <v>473</v>
      </c>
      <c r="L140" s="147" t="s">
        <v>474</v>
      </c>
    </row>
    <row r="141" spans="2:19" hidden="1" x14ac:dyDescent="0.3">
      <c r="D141" s="147" t="s">
        <v>475</v>
      </c>
      <c r="E141" s="221" t="s">
        <v>476</v>
      </c>
      <c r="G141" s="147" t="s">
        <v>477</v>
      </c>
      <c r="H141" s="147" t="s">
        <v>478</v>
      </c>
      <c r="K141" s="147" t="s">
        <v>479</v>
      </c>
      <c r="L141" s="147" t="s">
        <v>480</v>
      </c>
    </row>
    <row r="142" spans="2:19" hidden="1" x14ac:dyDescent="0.3">
      <c r="D142" s="147" t="s">
        <v>481</v>
      </c>
      <c r="E142" s="222" t="s">
        <v>482</v>
      </c>
      <c r="K142" s="147" t="s">
        <v>483</v>
      </c>
      <c r="L142" s="147" t="s">
        <v>484</v>
      </c>
    </row>
    <row r="143" spans="2:19" hidden="1" x14ac:dyDescent="0.3">
      <c r="E143" s="223" t="s">
        <v>485</v>
      </c>
      <c r="H143" s="147" t="s">
        <v>486</v>
      </c>
      <c r="K143" s="147" t="s">
        <v>487</v>
      </c>
      <c r="L143" s="147" t="s">
        <v>488</v>
      </c>
    </row>
    <row r="144" spans="2:19" hidden="1" x14ac:dyDescent="0.3">
      <c r="H144" s="147" t="s">
        <v>489</v>
      </c>
      <c r="K144" s="147" t="s">
        <v>490</v>
      </c>
      <c r="L144" s="147" t="s">
        <v>491</v>
      </c>
    </row>
    <row r="145" spans="2:12" hidden="1" x14ac:dyDescent="0.3">
      <c r="H145" s="147" t="s">
        <v>492</v>
      </c>
      <c r="K145" s="147" t="s">
        <v>493</v>
      </c>
      <c r="L145" s="147" t="s">
        <v>494</v>
      </c>
    </row>
    <row r="146" spans="2:12" hidden="1" x14ac:dyDescent="0.3">
      <c r="B146" s="147" t="s">
        <v>495</v>
      </c>
      <c r="C146" s="147" t="s">
        <v>496</v>
      </c>
      <c r="D146" s="147" t="s">
        <v>495</v>
      </c>
      <c r="G146" s="147" t="s">
        <v>497</v>
      </c>
      <c r="H146" s="147" t="s">
        <v>498</v>
      </c>
      <c r="J146" s="147" t="s">
        <v>283</v>
      </c>
      <c r="K146" s="147" t="s">
        <v>499</v>
      </c>
      <c r="L146" s="147" t="s">
        <v>500</v>
      </c>
    </row>
    <row r="147" spans="2:12" hidden="1" x14ac:dyDescent="0.3">
      <c r="B147" s="147">
        <v>1</v>
      </c>
      <c r="C147" s="147" t="s">
        <v>501</v>
      </c>
      <c r="D147" s="147" t="s">
        <v>502</v>
      </c>
      <c r="E147" s="147" t="s">
        <v>388</v>
      </c>
      <c r="F147" s="147" t="s">
        <v>17</v>
      </c>
      <c r="G147" s="147" t="s">
        <v>503</v>
      </c>
      <c r="H147" s="147" t="s">
        <v>504</v>
      </c>
      <c r="J147" s="147" t="s">
        <v>479</v>
      </c>
      <c r="K147" s="147" t="s">
        <v>505</v>
      </c>
    </row>
    <row r="148" spans="2:12" hidden="1" x14ac:dyDescent="0.3">
      <c r="B148" s="147">
        <v>2</v>
      </c>
      <c r="C148" s="147" t="s">
        <v>506</v>
      </c>
      <c r="D148" s="147" t="s">
        <v>507</v>
      </c>
      <c r="E148" s="147" t="s">
        <v>371</v>
      </c>
      <c r="F148" s="147" t="s">
        <v>26</v>
      </c>
      <c r="G148" s="147" t="s">
        <v>508</v>
      </c>
      <c r="J148" s="147" t="s">
        <v>509</v>
      </c>
      <c r="K148" s="147" t="s">
        <v>510</v>
      </c>
    </row>
    <row r="149" spans="2:12" hidden="1" x14ac:dyDescent="0.3">
      <c r="B149" s="147">
        <v>3</v>
      </c>
      <c r="C149" s="147" t="s">
        <v>511</v>
      </c>
      <c r="D149" s="147" t="s">
        <v>512</v>
      </c>
      <c r="E149" s="147" t="s">
        <v>349</v>
      </c>
      <c r="G149" s="147" t="s">
        <v>513</v>
      </c>
      <c r="J149" s="147" t="s">
        <v>514</v>
      </c>
      <c r="K149" s="147" t="s">
        <v>515</v>
      </c>
    </row>
    <row r="150" spans="2:12" hidden="1" x14ac:dyDescent="0.3">
      <c r="B150" s="147">
        <v>4</v>
      </c>
      <c r="C150" s="147" t="s">
        <v>504</v>
      </c>
      <c r="H150" s="147" t="s">
        <v>516</v>
      </c>
      <c r="I150" s="147" t="s">
        <v>517</v>
      </c>
      <c r="J150" s="147" t="s">
        <v>518</v>
      </c>
      <c r="K150" s="147" t="s">
        <v>519</v>
      </c>
    </row>
    <row r="151" spans="2:12" hidden="1" x14ac:dyDescent="0.3">
      <c r="D151" s="147" t="s">
        <v>513</v>
      </c>
      <c r="H151" s="147" t="s">
        <v>520</v>
      </c>
      <c r="I151" s="147" t="s">
        <v>521</v>
      </c>
      <c r="J151" s="147" t="s">
        <v>522</v>
      </c>
      <c r="K151" s="147" t="s">
        <v>523</v>
      </c>
    </row>
    <row r="152" spans="2:12" hidden="1" x14ac:dyDescent="0.3">
      <c r="D152" s="147" t="s">
        <v>524</v>
      </c>
      <c r="H152" s="147" t="s">
        <v>525</v>
      </c>
      <c r="I152" s="147" t="s">
        <v>526</v>
      </c>
      <c r="J152" s="147" t="s">
        <v>527</v>
      </c>
      <c r="K152" s="147" t="s">
        <v>528</v>
      </c>
    </row>
    <row r="153" spans="2:12" hidden="1" x14ac:dyDescent="0.3">
      <c r="D153" s="147" t="s">
        <v>529</v>
      </c>
      <c r="H153" s="147" t="s">
        <v>530</v>
      </c>
      <c r="J153" s="147" t="s">
        <v>531</v>
      </c>
      <c r="K153" s="147" t="s">
        <v>532</v>
      </c>
    </row>
    <row r="154" spans="2:12" hidden="1" x14ac:dyDescent="0.3">
      <c r="H154" s="147" t="s">
        <v>533</v>
      </c>
      <c r="J154" s="147" t="s">
        <v>534</v>
      </c>
    </row>
    <row r="155" spans="2:12" ht="57.6" hidden="1" x14ac:dyDescent="0.3">
      <c r="D155" s="224" t="s">
        <v>535</v>
      </c>
      <c r="E155" s="147" t="s">
        <v>536</v>
      </c>
      <c r="F155" s="147" t="s">
        <v>537</v>
      </c>
      <c r="G155" s="147" t="s">
        <v>538</v>
      </c>
      <c r="H155" s="147" t="s">
        <v>539</v>
      </c>
      <c r="I155" s="147" t="s">
        <v>540</v>
      </c>
      <c r="J155" s="147" t="s">
        <v>541</v>
      </c>
      <c r="K155" s="147" t="s">
        <v>542</v>
      </c>
    </row>
    <row r="156" spans="2:12" ht="72" hidden="1" x14ac:dyDescent="0.3">
      <c r="B156" s="147" t="s">
        <v>543</v>
      </c>
      <c r="C156" s="147" t="s">
        <v>544</v>
      </c>
      <c r="D156" s="224" t="s">
        <v>545</v>
      </c>
      <c r="E156" s="147" t="s">
        <v>546</v>
      </c>
      <c r="F156" s="147" t="s">
        <v>547</v>
      </c>
      <c r="G156" s="147" t="s">
        <v>548</v>
      </c>
      <c r="H156" s="147" t="s">
        <v>549</v>
      </c>
      <c r="I156" s="147" t="s">
        <v>550</v>
      </c>
      <c r="J156" s="147" t="s">
        <v>551</v>
      </c>
      <c r="K156" s="147" t="s">
        <v>552</v>
      </c>
    </row>
    <row r="157" spans="2:12" ht="43.2" hidden="1" x14ac:dyDescent="0.3">
      <c r="B157" s="147" t="s">
        <v>553</v>
      </c>
      <c r="C157" s="147" t="s">
        <v>554</v>
      </c>
      <c r="D157" s="224" t="s">
        <v>555</v>
      </c>
      <c r="E157" s="147" t="s">
        <v>556</v>
      </c>
      <c r="F157" s="147" t="s">
        <v>557</v>
      </c>
      <c r="G157" s="147" t="s">
        <v>558</v>
      </c>
      <c r="H157" s="147" t="s">
        <v>559</v>
      </c>
      <c r="I157" s="147" t="s">
        <v>560</v>
      </c>
      <c r="J157" s="147" t="s">
        <v>561</v>
      </c>
      <c r="K157" s="147" t="s">
        <v>562</v>
      </c>
    </row>
    <row r="158" spans="2:12" hidden="1" x14ac:dyDescent="0.3">
      <c r="B158" s="147" t="s">
        <v>563</v>
      </c>
      <c r="C158" s="147" t="s">
        <v>564</v>
      </c>
      <c r="F158" s="147" t="s">
        <v>565</v>
      </c>
      <c r="G158" s="147" t="s">
        <v>566</v>
      </c>
      <c r="H158" s="147" t="s">
        <v>567</v>
      </c>
      <c r="I158" s="147" t="s">
        <v>568</v>
      </c>
      <c r="J158" s="147" t="s">
        <v>569</v>
      </c>
      <c r="K158" s="147" t="s">
        <v>570</v>
      </c>
    </row>
    <row r="159" spans="2:12" hidden="1" x14ac:dyDescent="0.3">
      <c r="B159" s="147" t="s">
        <v>571</v>
      </c>
      <c r="G159" s="147" t="s">
        <v>572</v>
      </c>
      <c r="H159" s="147" t="s">
        <v>573</v>
      </c>
      <c r="I159" s="147" t="s">
        <v>574</v>
      </c>
      <c r="J159" s="147" t="s">
        <v>575</v>
      </c>
      <c r="K159" s="147" t="s">
        <v>576</v>
      </c>
    </row>
    <row r="160" spans="2:12" hidden="1" x14ac:dyDescent="0.3">
      <c r="C160" s="147" t="s">
        <v>577</v>
      </c>
      <c r="J160" s="147" t="s">
        <v>578</v>
      </c>
    </row>
    <row r="161" spans="2:10" hidden="1" x14ac:dyDescent="0.3">
      <c r="C161" s="147" t="s">
        <v>579</v>
      </c>
      <c r="I161" s="147" t="s">
        <v>580</v>
      </c>
      <c r="J161" s="147" t="s">
        <v>581</v>
      </c>
    </row>
    <row r="162" spans="2:10" hidden="1" x14ac:dyDescent="0.3">
      <c r="B162" s="231" t="s">
        <v>582</v>
      </c>
      <c r="C162" s="147" t="s">
        <v>583</v>
      </c>
      <c r="I162" s="147" t="s">
        <v>584</v>
      </c>
      <c r="J162" s="147" t="s">
        <v>585</v>
      </c>
    </row>
    <row r="163" spans="2:10" hidden="1" x14ac:dyDescent="0.3">
      <c r="B163" s="231" t="s">
        <v>41</v>
      </c>
      <c r="C163" s="147" t="s">
        <v>586</v>
      </c>
      <c r="D163" s="147" t="s">
        <v>587</v>
      </c>
      <c r="E163" s="147" t="s">
        <v>588</v>
      </c>
      <c r="I163" s="147" t="s">
        <v>589</v>
      </c>
      <c r="J163" s="147" t="s">
        <v>283</v>
      </c>
    </row>
    <row r="164" spans="2:10" hidden="1" x14ac:dyDescent="0.3">
      <c r="B164" s="231" t="s">
        <v>24</v>
      </c>
      <c r="D164" s="147" t="s">
        <v>590</v>
      </c>
      <c r="E164" s="147" t="s">
        <v>591</v>
      </c>
      <c r="H164" s="147" t="s">
        <v>455</v>
      </c>
      <c r="I164" s="147" t="s">
        <v>592</v>
      </c>
    </row>
    <row r="165" spans="2:10" hidden="1" x14ac:dyDescent="0.3">
      <c r="B165" s="231" t="s">
        <v>47</v>
      </c>
      <c r="D165" s="147" t="s">
        <v>593</v>
      </c>
      <c r="E165" s="147" t="s">
        <v>594</v>
      </c>
      <c r="H165" s="147" t="s">
        <v>465</v>
      </c>
      <c r="I165" s="147" t="s">
        <v>595</v>
      </c>
      <c r="J165" s="147" t="s">
        <v>596</v>
      </c>
    </row>
    <row r="166" spans="2:10" hidden="1" x14ac:dyDescent="0.3">
      <c r="B166" s="231" t="s">
        <v>597</v>
      </c>
      <c r="C166" s="147" t="s">
        <v>598</v>
      </c>
      <c r="D166" s="147" t="s">
        <v>599</v>
      </c>
      <c r="H166" s="147" t="s">
        <v>471</v>
      </c>
      <c r="I166" s="147" t="s">
        <v>600</v>
      </c>
      <c r="J166" s="147" t="s">
        <v>601</v>
      </c>
    </row>
    <row r="167" spans="2:10" hidden="1" x14ac:dyDescent="0.3">
      <c r="B167" s="231" t="s">
        <v>602</v>
      </c>
      <c r="C167" s="147" t="s">
        <v>603</v>
      </c>
      <c r="H167" s="147" t="s">
        <v>478</v>
      </c>
      <c r="I167" s="147" t="s">
        <v>604</v>
      </c>
    </row>
    <row r="168" spans="2:10" hidden="1" x14ac:dyDescent="0.3">
      <c r="B168" s="231" t="s">
        <v>605</v>
      </c>
      <c r="C168" s="147" t="s">
        <v>606</v>
      </c>
      <c r="E168" s="147" t="s">
        <v>607</v>
      </c>
      <c r="H168" s="147" t="s">
        <v>608</v>
      </c>
      <c r="I168" s="147" t="s">
        <v>609</v>
      </c>
    </row>
    <row r="169" spans="2:10" hidden="1" x14ac:dyDescent="0.3">
      <c r="B169" s="231" t="s">
        <v>610</v>
      </c>
      <c r="C169" s="147" t="s">
        <v>611</v>
      </c>
      <c r="E169" s="147" t="s">
        <v>612</v>
      </c>
      <c r="H169" s="147" t="s">
        <v>613</v>
      </c>
      <c r="I169" s="147" t="s">
        <v>614</v>
      </c>
    </row>
    <row r="170" spans="2:10" hidden="1" x14ac:dyDescent="0.3">
      <c r="B170" s="231" t="s">
        <v>615</v>
      </c>
      <c r="C170" s="147" t="s">
        <v>616</v>
      </c>
      <c r="E170" s="147" t="s">
        <v>617</v>
      </c>
      <c r="H170" s="147" t="s">
        <v>618</v>
      </c>
      <c r="I170" s="147" t="s">
        <v>619</v>
      </c>
    </row>
    <row r="171" spans="2:10" hidden="1" x14ac:dyDescent="0.3">
      <c r="B171" s="231" t="s">
        <v>620</v>
      </c>
      <c r="C171" s="147" t="s">
        <v>621</v>
      </c>
      <c r="E171" s="147" t="s">
        <v>622</v>
      </c>
      <c r="H171" s="147" t="s">
        <v>623</v>
      </c>
      <c r="I171" s="147" t="s">
        <v>624</v>
      </c>
    </row>
    <row r="172" spans="2:10" hidden="1" x14ac:dyDescent="0.3">
      <c r="B172" s="231" t="s">
        <v>625</v>
      </c>
      <c r="C172" s="147" t="s">
        <v>626</v>
      </c>
      <c r="E172" s="147" t="s">
        <v>627</v>
      </c>
      <c r="H172" s="147" t="s">
        <v>628</v>
      </c>
      <c r="I172" s="147" t="s">
        <v>629</v>
      </c>
    </row>
    <row r="173" spans="2:10" hidden="1" x14ac:dyDescent="0.3">
      <c r="B173" s="231" t="s">
        <v>630</v>
      </c>
      <c r="C173" s="147" t="s">
        <v>283</v>
      </c>
      <c r="E173" s="147" t="s">
        <v>631</v>
      </c>
      <c r="H173" s="147" t="s">
        <v>632</v>
      </c>
      <c r="I173" s="147" t="s">
        <v>633</v>
      </c>
    </row>
    <row r="174" spans="2:10" hidden="1" x14ac:dyDescent="0.3">
      <c r="B174" s="231" t="s">
        <v>634</v>
      </c>
      <c r="E174" s="147" t="s">
        <v>635</v>
      </c>
      <c r="H174" s="147" t="s">
        <v>636</v>
      </c>
      <c r="I174" s="147" t="s">
        <v>637</v>
      </c>
    </row>
    <row r="175" spans="2:10" hidden="1" x14ac:dyDescent="0.3">
      <c r="B175" s="231" t="s">
        <v>638</v>
      </c>
      <c r="E175" s="147" t="s">
        <v>639</v>
      </c>
      <c r="H175" s="147" t="s">
        <v>640</v>
      </c>
      <c r="I175" s="147" t="s">
        <v>641</v>
      </c>
    </row>
    <row r="176" spans="2:10" hidden="1" x14ac:dyDescent="0.3">
      <c r="B176" s="231" t="s">
        <v>642</v>
      </c>
      <c r="E176" s="147" t="s">
        <v>643</v>
      </c>
      <c r="H176" s="147" t="s">
        <v>644</v>
      </c>
      <c r="I176" s="147" t="s">
        <v>645</v>
      </c>
    </row>
    <row r="177" spans="2:9" hidden="1" x14ac:dyDescent="0.3">
      <c r="B177" s="231" t="s">
        <v>646</v>
      </c>
      <c r="H177" s="147" t="s">
        <v>647</v>
      </c>
      <c r="I177" s="147" t="s">
        <v>648</v>
      </c>
    </row>
    <row r="178" spans="2:9" hidden="1" x14ac:dyDescent="0.3">
      <c r="B178" s="231" t="s">
        <v>649</v>
      </c>
      <c r="H178" s="147" t="s">
        <v>650</v>
      </c>
    </row>
    <row r="179" spans="2:9" hidden="1" x14ac:dyDescent="0.3">
      <c r="B179" s="231" t="s">
        <v>651</v>
      </c>
      <c r="H179" s="147" t="s">
        <v>652</v>
      </c>
    </row>
    <row r="180" spans="2:9" hidden="1" x14ac:dyDescent="0.3">
      <c r="B180" s="231" t="s">
        <v>653</v>
      </c>
      <c r="H180" s="147" t="s">
        <v>654</v>
      </c>
    </row>
    <row r="181" spans="2:9" hidden="1" x14ac:dyDescent="0.3">
      <c r="B181" s="231" t="s">
        <v>655</v>
      </c>
      <c r="H181" s="147" t="s">
        <v>656</v>
      </c>
    </row>
    <row r="182" spans="2:9" hidden="1" x14ac:dyDescent="0.3">
      <c r="B182" s="231" t="s">
        <v>657</v>
      </c>
      <c r="D182" t="s">
        <v>658</v>
      </c>
      <c r="H182" s="147" t="s">
        <v>659</v>
      </c>
    </row>
    <row r="183" spans="2:9" hidden="1" x14ac:dyDescent="0.3">
      <c r="B183" s="231" t="s">
        <v>660</v>
      </c>
      <c r="D183" t="s">
        <v>661</v>
      </c>
      <c r="H183" s="147" t="s">
        <v>662</v>
      </c>
    </row>
    <row r="184" spans="2:9" hidden="1" x14ac:dyDescent="0.3">
      <c r="B184" s="231" t="s">
        <v>663</v>
      </c>
      <c r="D184" t="s">
        <v>664</v>
      </c>
      <c r="H184" s="147" t="s">
        <v>665</v>
      </c>
    </row>
    <row r="185" spans="2:9" hidden="1" x14ac:dyDescent="0.3">
      <c r="B185" s="231" t="s">
        <v>666</v>
      </c>
      <c r="D185" t="s">
        <v>661</v>
      </c>
      <c r="H185" s="147" t="s">
        <v>667</v>
      </c>
    </row>
    <row r="186" spans="2:9" hidden="1" x14ac:dyDescent="0.3">
      <c r="B186" s="231" t="s">
        <v>668</v>
      </c>
      <c r="D186" t="s">
        <v>669</v>
      </c>
    </row>
    <row r="187" spans="2:9" hidden="1" x14ac:dyDescent="0.3">
      <c r="B187" s="231" t="s">
        <v>670</v>
      </c>
      <c r="D187" t="s">
        <v>661</v>
      </c>
    </row>
    <row r="188" spans="2:9" hidden="1" x14ac:dyDescent="0.3">
      <c r="B188" s="231" t="s">
        <v>671</v>
      </c>
    </row>
    <row r="189" spans="2:9" hidden="1" x14ac:dyDescent="0.3">
      <c r="B189" s="231" t="s">
        <v>672</v>
      </c>
    </row>
    <row r="190" spans="2:9" hidden="1" x14ac:dyDescent="0.3">
      <c r="B190" s="231" t="s">
        <v>673</v>
      </c>
    </row>
    <row r="191" spans="2:9" hidden="1" x14ac:dyDescent="0.3">
      <c r="B191" s="231" t="s">
        <v>674</v>
      </c>
    </row>
    <row r="192" spans="2:9" hidden="1" x14ac:dyDescent="0.3">
      <c r="B192" s="231" t="s">
        <v>675</v>
      </c>
    </row>
    <row r="193" spans="2:2" hidden="1" x14ac:dyDescent="0.3">
      <c r="B193" s="231" t="s">
        <v>676</v>
      </c>
    </row>
    <row r="194" spans="2:2" hidden="1" x14ac:dyDescent="0.3">
      <c r="B194" s="231" t="s">
        <v>677</v>
      </c>
    </row>
    <row r="195" spans="2:2" hidden="1" x14ac:dyDescent="0.3">
      <c r="B195" s="231" t="s">
        <v>678</v>
      </c>
    </row>
    <row r="196" spans="2:2" hidden="1" x14ac:dyDescent="0.3">
      <c r="B196" s="231" t="s">
        <v>679</v>
      </c>
    </row>
    <row r="197" spans="2:2" hidden="1" x14ac:dyDescent="0.3">
      <c r="B197" s="231" t="s">
        <v>71</v>
      </c>
    </row>
    <row r="198" spans="2:2" hidden="1" x14ac:dyDescent="0.3">
      <c r="B198" s="231" t="s">
        <v>77</v>
      </c>
    </row>
    <row r="199" spans="2:2" hidden="1" x14ac:dyDescent="0.3">
      <c r="B199" s="231" t="s">
        <v>79</v>
      </c>
    </row>
    <row r="200" spans="2:2" hidden="1" x14ac:dyDescent="0.3">
      <c r="B200" s="231" t="s">
        <v>81</v>
      </c>
    </row>
    <row r="201" spans="2:2" hidden="1" x14ac:dyDescent="0.3">
      <c r="B201" s="231" t="s">
        <v>33</v>
      </c>
    </row>
    <row r="202" spans="2:2" hidden="1" x14ac:dyDescent="0.3">
      <c r="B202" s="231" t="s">
        <v>83</v>
      </c>
    </row>
    <row r="203" spans="2:2" hidden="1" x14ac:dyDescent="0.3">
      <c r="B203" s="231" t="s">
        <v>85</v>
      </c>
    </row>
    <row r="204" spans="2:2" hidden="1" x14ac:dyDescent="0.3">
      <c r="B204" s="231" t="s">
        <v>89</v>
      </c>
    </row>
    <row r="205" spans="2:2" hidden="1" x14ac:dyDescent="0.3">
      <c r="B205" s="231" t="s">
        <v>90</v>
      </c>
    </row>
    <row r="206" spans="2:2" hidden="1" x14ac:dyDescent="0.3">
      <c r="B206" s="231" t="s">
        <v>92</v>
      </c>
    </row>
    <row r="207" spans="2:2" hidden="1" x14ac:dyDescent="0.3">
      <c r="B207" s="231" t="s">
        <v>93</v>
      </c>
    </row>
    <row r="208" spans="2:2" hidden="1" x14ac:dyDescent="0.3">
      <c r="B208" s="231" t="s">
        <v>680</v>
      </c>
    </row>
    <row r="209" spans="2:2" hidden="1" x14ac:dyDescent="0.3">
      <c r="B209" s="231" t="s">
        <v>681</v>
      </c>
    </row>
    <row r="210" spans="2:2" hidden="1" x14ac:dyDescent="0.3">
      <c r="B210" s="231" t="s">
        <v>98</v>
      </c>
    </row>
    <row r="211" spans="2:2" hidden="1" x14ac:dyDescent="0.3">
      <c r="B211" s="231" t="s">
        <v>100</v>
      </c>
    </row>
    <row r="212" spans="2:2" hidden="1" x14ac:dyDescent="0.3">
      <c r="B212" s="231" t="s">
        <v>104</v>
      </c>
    </row>
    <row r="213" spans="2:2" hidden="1" x14ac:dyDescent="0.3">
      <c r="B213" s="231" t="s">
        <v>682</v>
      </c>
    </row>
    <row r="214" spans="2:2" hidden="1" x14ac:dyDescent="0.3">
      <c r="B214" s="231" t="s">
        <v>683</v>
      </c>
    </row>
    <row r="215" spans="2:2" hidden="1" x14ac:dyDescent="0.3">
      <c r="B215" s="231" t="s">
        <v>684</v>
      </c>
    </row>
    <row r="216" spans="2:2" hidden="1" x14ac:dyDescent="0.3">
      <c r="B216" s="231" t="s">
        <v>102</v>
      </c>
    </row>
    <row r="217" spans="2:2" hidden="1" x14ac:dyDescent="0.3">
      <c r="B217" s="231" t="s">
        <v>103</v>
      </c>
    </row>
    <row r="218" spans="2:2" hidden="1" x14ac:dyDescent="0.3">
      <c r="B218" s="231" t="s">
        <v>106</v>
      </c>
    </row>
    <row r="219" spans="2:2" hidden="1" x14ac:dyDescent="0.3">
      <c r="B219" s="231" t="s">
        <v>108</v>
      </c>
    </row>
    <row r="220" spans="2:2" hidden="1" x14ac:dyDescent="0.3">
      <c r="B220" s="231" t="s">
        <v>685</v>
      </c>
    </row>
    <row r="221" spans="2:2" hidden="1" x14ac:dyDescent="0.3">
      <c r="B221" s="231" t="s">
        <v>107</v>
      </c>
    </row>
    <row r="222" spans="2:2" hidden="1" x14ac:dyDescent="0.3">
      <c r="B222" s="231" t="s">
        <v>109</v>
      </c>
    </row>
    <row r="223" spans="2:2" hidden="1" x14ac:dyDescent="0.3">
      <c r="B223" s="231" t="s">
        <v>112</v>
      </c>
    </row>
    <row r="224" spans="2:2" hidden="1" x14ac:dyDescent="0.3">
      <c r="B224" s="231" t="s">
        <v>111</v>
      </c>
    </row>
    <row r="225" spans="2:2" hidden="1" x14ac:dyDescent="0.3">
      <c r="B225" s="231" t="s">
        <v>686</v>
      </c>
    </row>
    <row r="226" spans="2:2" hidden="1" x14ac:dyDescent="0.3">
      <c r="B226" s="231" t="s">
        <v>118</v>
      </c>
    </row>
    <row r="227" spans="2:2" hidden="1" x14ac:dyDescent="0.3">
      <c r="B227" s="231" t="s">
        <v>120</v>
      </c>
    </row>
    <row r="228" spans="2:2" hidden="1" x14ac:dyDescent="0.3">
      <c r="B228" s="231" t="s">
        <v>121</v>
      </c>
    </row>
    <row r="229" spans="2:2" hidden="1" x14ac:dyDescent="0.3">
      <c r="B229" s="231" t="s">
        <v>122</v>
      </c>
    </row>
    <row r="230" spans="2:2" hidden="1" x14ac:dyDescent="0.3">
      <c r="B230" s="231" t="s">
        <v>687</v>
      </c>
    </row>
    <row r="231" spans="2:2" hidden="1" x14ac:dyDescent="0.3">
      <c r="B231" s="231" t="s">
        <v>688</v>
      </c>
    </row>
    <row r="232" spans="2:2" hidden="1" x14ac:dyDescent="0.3">
      <c r="B232" s="231" t="s">
        <v>123</v>
      </c>
    </row>
    <row r="233" spans="2:2" hidden="1" x14ac:dyDescent="0.3">
      <c r="B233" s="231" t="s">
        <v>177</v>
      </c>
    </row>
    <row r="234" spans="2:2" hidden="1" x14ac:dyDescent="0.3">
      <c r="B234" s="231" t="s">
        <v>689</v>
      </c>
    </row>
    <row r="235" spans="2:2" ht="28.8" hidden="1" x14ac:dyDescent="0.3">
      <c r="B235" s="231" t="s">
        <v>690</v>
      </c>
    </row>
    <row r="236" spans="2:2" hidden="1" x14ac:dyDescent="0.3">
      <c r="B236" s="231" t="s">
        <v>128</v>
      </c>
    </row>
    <row r="237" spans="2:2" hidden="1" x14ac:dyDescent="0.3">
      <c r="B237" s="231" t="s">
        <v>130</v>
      </c>
    </row>
    <row r="238" spans="2:2" hidden="1" x14ac:dyDescent="0.3">
      <c r="B238" s="231" t="s">
        <v>691</v>
      </c>
    </row>
    <row r="239" spans="2:2" hidden="1" x14ac:dyDescent="0.3">
      <c r="B239" s="231" t="s">
        <v>178</v>
      </c>
    </row>
    <row r="240" spans="2:2" hidden="1" x14ac:dyDescent="0.3">
      <c r="B240" s="231" t="s">
        <v>195</v>
      </c>
    </row>
    <row r="241" spans="2:2" hidden="1" x14ac:dyDescent="0.3">
      <c r="B241" s="231" t="s">
        <v>129</v>
      </c>
    </row>
    <row r="242" spans="2:2" hidden="1" x14ac:dyDescent="0.3">
      <c r="B242" s="231" t="s">
        <v>133</v>
      </c>
    </row>
    <row r="243" spans="2:2" hidden="1" x14ac:dyDescent="0.3">
      <c r="B243" s="231" t="s">
        <v>127</v>
      </c>
    </row>
    <row r="244" spans="2:2" hidden="1" x14ac:dyDescent="0.3">
      <c r="B244" s="231" t="s">
        <v>149</v>
      </c>
    </row>
    <row r="245" spans="2:2" hidden="1" x14ac:dyDescent="0.3">
      <c r="B245" s="231" t="s">
        <v>692</v>
      </c>
    </row>
    <row r="246" spans="2:2" hidden="1" x14ac:dyDescent="0.3">
      <c r="B246" s="231" t="s">
        <v>135</v>
      </c>
    </row>
    <row r="247" spans="2:2" hidden="1" x14ac:dyDescent="0.3">
      <c r="B247" s="231" t="s">
        <v>138</v>
      </c>
    </row>
    <row r="248" spans="2:2" hidden="1" x14ac:dyDescent="0.3">
      <c r="B248" s="231" t="s">
        <v>144</v>
      </c>
    </row>
    <row r="249" spans="2:2" hidden="1" x14ac:dyDescent="0.3">
      <c r="B249" s="231" t="s">
        <v>141</v>
      </c>
    </row>
    <row r="250" spans="2:2" ht="28.8" hidden="1" x14ac:dyDescent="0.3">
      <c r="B250" s="231" t="s">
        <v>693</v>
      </c>
    </row>
    <row r="251" spans="2:2" hidden="1" x14ac:dyDescent="0.3">
      <c r="B251" s="231" t="s">
        <v>139</v>
      </c>
    </row>
    <row r="252" spans="2:2" hidden="1" x14ac:dyDescent="0.3">
      <c r="B252" s="231" t="s">
        <v>140</v>
      </c>
    </row>
    <row r="253" spans="2:2" hidden="1" x14ac:dyDescent="0.3">
      <c r="B253" s="231" t="s">
        <v>151</v>
      </c>
    </row>
    <row r="254" spans="2:2" hidden="1" x14ac:dyDescent="0.3">
      <c r="B254" s="231" t="s">
        <v>148</v>
      </c>
    </row>
    <row r="255" spans="2:2" hidden="1" x14ac:dyDescent="0.3">
      <c r="B255" s="231" t="s">
        <v>147</v>
      </c>
    </row>
    <row r="256" spans="2:2" hidden="1" x14ac:dyDescent="0.3">
      <c r="B256" s="231" t="s">
        <v>150</v>
      </c>
    </row>
    <row r="257" spans="2:2" hidden="1" x14ac:dyDescent="0.3">
      <c r="B257" s="231" t="s">
        <v>142</v>
      </c>
    </row>
    <row r="258" spans="2:2" hidden="1" x14ac:dyDescent="0.3">
      <c r="B258" s="231" t="s">
        <v>143</v>
      </c>
    </row>
    <row r="259" spans="2:2" hidden="1" x14ac:dyDescent="0.3">
      <c r="B259" s="231" t="s">
        <v>136</v>
      </c>
    </row>
    <row r="260" spans="2:2" hidden="1" x14ac:dyDescent="0.3">
      <c r="B260" s="231" t="s">
        <v>137</v>
      </c>
    </row>
    <row r="261" spans="2:2" hidden="1" x14ac:dyDescent="0.3">
      <c r="B261" s="231" t="s">
        <v>152</v>
      </c>
    </row>
    <row r="262" spans="2:2" hidden="1" x14ac:dyDescent="0.3">
      <c r="B262" s="231" t="s">
        <v>158</v>
      </c>
    </row>
    <row r="263" spans="2:2" hidden="1" x14ac:dyDescent="0.3">
      <c r="B263" s="231" t="s">
        <v>159</v>
      </c>
    </row>
    <row r="264" spans="2:2" hidden="1" x14ac:dyDescent="0.3">
      <c r="B264" s="231" t="s">
        <v>157</v>
      </c>
    </row>
    <row r="265" spans="2:2" hidden="1" x14ac:dyDescent="0.3">
      <c r="B265" s="231" t="s">
        <v>694</v>
      </c>
    </row>
    <row r="266" spans="2:2" hidden="1" x14ac:dyDescent="0.3">
      <c r="B266" s="231" t="s">
        <v>154</v>
      </c>
    </row>
    <row r="267" spans="2:2" hidden="1" x14ac:dyDescent="0.3">
      <c r="B267" s="231" t="s">
        <v>153</v>
      </c>
    </row>
    <row r="268" spans="2:2" hidden="1" x14ac:dyDescent="0.3">
      <c r="B268" s="231" t="s">
        <v>161</v>
      </c>
    </row>
    <row r="269" spans="2:2" hidden="1" x14ac:dyDescent="0.3">
      <c r="B269" s="231" t="s">
        <v>162</v>
      </c>
    </row>
    <row r="270" spans="2:2" hidden="1" x14ac:dyDescent="0.3">
      <c r="B270" s="231" t="s">
        <v>164</v>
      </c>
    </row>
    <row r="271" spans="2:2" hidden="1" x14ac:dyDescent="0.3">
      <c r="B271" s="231" t="s">
        <v>167</v>
      </c>
    </row>
    <row r="272" spans="2:2" hidden="1" x14ac:dyDescent="0.3">
      <c r="B272" s="231" t="s">
        <v>168</v>
      </c>
    </row>
    <row r="273" spans="2:2" hidden="1" x14ac:dyDescent="0.3">
      <c r="B273" s="231" t="s">
        <v>163</v>
      </c>
    </row>
    <row r="274" spans="2:2" hidden="1" x14ac:dyDescent="0.3">
      <c r="B274" s="231" t="s">
        <v>165</v>
      </c>
    </row>
    <row r="275" spans="2:2" hidden="1" x14ac:dyDescent="0.3">
      <c r="B275" s="231" t="s">
        <v>169</v>
      </c>
    </row>
    <row r="276" spans="2:2" hidden="1" x14ac:dyDescent="0.3">
      <c r="B276" s="231" t="s">
        <v>695</v>
      </c>
    </row>
    <row r="277" spans="2:2" hidden="1" x14ac:dyDescent="0.3">
      <c r="B277" s="231" t="s">
        <v>166</v>
      </c>
    </row>
    <row r="278" spans="2:2" hidden="1" x14ac:dyDescent="0.3">
      <c r="B278" s="231" t="s">
        <v>174</v>
      </c>
    </row>
    <row r="279" spans="2:2" hidden="1" x14ac:dyDescent="0.3">
      <c r="B279" s="231" t="s">
        <v>175</v>
      </c>
    </row>
    <row r="280" spans="2:2" hidden="1" x14ac:dyDescent="0.3">
      <c r="B280" s="231" t="s">
        <v>176</v>
      </c>
    </row>
    <row r="281" spans="2:2" hidden="1" x14ac:dyDescent="0.3">
      <c r="B281" s="231" t="s">
        <v>183</v>
      </c>
    </row>
    <row r="282" spans="2:2" hidden="1" x14ac:dyDescent="0.3">
      <c r="B282" s="231" t="s">
        <v>196</v>
      </c>
    </row>
    <row r="283" spans="2:2" hidden="1" x14ac:dyDescent="0.3">
      <c r="B283" s="231" t="s">
        <v>184</v>
      </c>
    </row>
    <row r="284" spans="2:2" hidden="1" x14ac:dyDescent="0.3">
      <c r="B284" s="231" t="s">
        <v>191</v>
      </c>
    </row>
    <row r="285" spans="2:2" hidden="1" x14ac:dyDescent="0.3">
      <c r="B285" s="231" t="s">
        <v>187</v>
      </c>
    </row>
    <row r="286" spans="2:2" hidden="1" x14ac:dyDescent="0.3">
      <c r="B286" s="231" t="s">
        <v>87</v>
      </c>
    </row>
    <row r="287" spans="2:2" hidden="1" x14ac:dyDescent="0.3">
      <c r="B287" s="231" t="s">
        <v>181</v>
      </c>
    </row>
    <row r="288" spans="2:2" hidden="1" x14ac:dyDescent="0.3">
      <c r="B288" s="231" t="s">
        <v>185</v>
      </c>
    </row>
    <row r="289" spans="2:2" hidden="1" x14ac:dyDescent="0.3">
      <c r="B289" s="231" t="s">
        <v>182</v>
      </c>
    </row>
    <row r="290" spans="2:2" hidden="1" x14ac:dyDescent="0.3">
      <c r="B290" s="231" t="s">
        <v>197</v>
      </c>
    </row>
    <row r="291" spans="2:2" hidden="1" x14ac:dyDescent="0.3">
      <c r="B291" s="231" t="s">
        <v>696</v>
      </c>
    </row>
    <row r="292" spans="2:2" hidden="1" x14ac:dyDescent="0.3">
      <c r="B292" s="231" t="s">
        <v>190</v>
      </c>
    </row>
    <row r="293" spans="2:2" hidden="1" x14ac:dyDescent="0.3">
      <c r="B293" s="231" t="s">
        <v>198</v>
      </c>
    </row>
    <row r="294" spans="2:2" hidden="1" x14ac:dyDescent="0.3">
      <c r="B294" s="231" t="s">
        <v>186</v>
      </c>
    </row>
    <row r="295" spans="2:2" hidden="1" x14ac:dyDescent="0.3">
      <c r="B295" s="231" t="s">
        <v>201</v>
      </c>
    </row>
    <row r="296" spans="2:2" hidden="1" x14ac:dyDescent="0.3">
      <c r="B296" s="231" t="s">
        <v>697</v>
      </c>
    </row>
    <row r="297" spans="2:2" hidden="1" x14ac:dyDescent="0.3">
      <c r="B297" s="231" t="s">
        <v>206</v>
      </c>
    </row>
    <row r="298" spans="2:2" hidden="1" x14ac:dyDescent="0.3">
      <c r="B298" s="231" t="s">
        <v>203</v>
      </c>
    </row>
    <row r="299" spans="2:2" hidden="1" x14ac:dyDescent="0.3">
      <c r="B299" s="231" t="s">
        <v>202</v>
      </c>
    </row>
    <row r="300" spans="2:2" hidden="1" x14ac:dyDescent="0.3">
      <c r="B300" s="231" t="s">
        <v>211</v>
      </c>
    </row>
    <row r="301" spans="2:2" hidden="1" x14ac:dyDescent="0.3">
      <c r="B301" s="231" t="s">
        <v>207</v>
      </c>
    </row>
    <row r="302" spans="2:2" hidden="1" x14ac:dyDescent="0.3">
      <c r="B302" s="231" t="s">
        <v>208</v>
      </c>
    </row>
    <row r="303" spans="2:2" hidden="1" x14ac:dyDescent="0.3">
      <c r="B303" s="231" t="s">
        <v>209</v>
      </c>
    </row>
    <row r="304" spans="2:2" hidden="1" x14ac:dyDescent="0.3">
      <c r="B304" s="231" t="s">
        <v>210</v>
      </c>
    </row>
    <row r="305" spans="2:2" hidden="1" x14ac:dyDescent="0.3">
      <c r="B305" s="231" t="s">
        <v>212</v>
      </c>
    </row>
    <row r="306" spans="2:2" hidden="1" x14ac:dyDescent="0.3">
      <c r="B306" s="231" t="s">
        <v>698</v>
      </c>
    </row>
    <row r="307" spans="2:2" hidden="1" x14ac:dyDescent="0.3">
      <c r="B307" s="231" t="s">
        <v>213</v>
      </c>
    </row>
    <row r="308" spans="2:2" hidden="1" x14ac:dyDescent="0.3">
      <c r="B308" s="231" t="s">
        <v>214</v>
      </c>
    </row>
    <row r="309" spans="2:2" hidden="1" x14ac:dyDescent="0.3">
      <c r="B309" s="231" t="s">
        <v>219</v>
      </c>
    </row>
    <row r="310" spans="2:2" hidden="1" x14ac:dyDescent="0.3">
      <c r="B310" s="231" t="s">
        <v>220</v>
      </c>
    </row>
    <row r="311" spans="2:2" hidden="1" x14ac:dyDescent="0.3">
      <c r="B311" s="231" t="s">
        <v>179</v>
      </c>
    </row>
    <row r="312" spans="2:2" hidden="1" x14ac:dyDescent="0.3">
      <c r="B312" s="231" t="s">
        <v>699</v>
      </c>
    </row>
    <row r="313" spans="2:2" hidden="1" x14ac:dyDescent="0.3">
      <c r="B313" s="231" t="s">
        <v>700</v>
      </c>
    </row>
    <row r="314" spans="2:2" hidden="1" x14ac:dyDescent="0.3">
      <c r="B314" s="231" t="s">
        <v>221</v>
      </c>
    </row>
    <row r="315" spans="2:2" hidden="1" x14ac:dyDescent="0.3">
      <c r="B315" s="231" t="s">
        <v>180</v>
      </c>
    </row>
    <row r="316" spans="2:2" hidden="1" x14ac:dyDescent="0.3">
      <c r="B316" s="231" t="s">
        <v>701</v>
      </c>
    </row>
    <row r="317" spans="2:2" hidden="1" x14ac:dyDescent="0.3">
      <c r="B317" s="231" t="s">
        <v>193</v>
      </c>
    </row>
    <row r="318" spans="2:2" hidden="1" x14ac:dyDescent="0.3">
      <c r="B318" s="231" t="s">
        <v>225</v>
      </c>
    </row>
    <row r="319" spans="2:2" hidden="1" x14ac:dyDescent="0.3">
      <c r="B319" s="231" t="s">
        <v>226</v>
      </c>
    </row>
    <row r="320" spans="2:2" hidden="1" x14ac:dyDescent="0.3">
      <c r="B320" s="231" t="s">
        <v>205</v>
      </c>
    </row>
    <row r="321" hidden="1" x14ac:dyDescent="0.3"/>
  </sheetData>
  <dataConsolidate/>
  <mergeCells count="354">
    <mergeCell ref="J68:K68"/>
    <mergeCell ref="J69:K69"/>
    <mergeCell ref="N68:O68"/>
    <mergeCell ref="N69:O69"/>
    <mergeCell ref="R68:S68"/>
    <mergeCell ref="R69:S69"/>
    <mergeCell ref="I114:J114"/>
    <mergeCell ref="I115:J115"/>
    <mergeCell ref="M114:N114"/>
    <mergeCell ref="M115:N115"/>
    <mergeCell ref="R115:S115"/>
    <mergeCell ref="R114:S114"/>
    <mergeCell ref="P101:S101"/>
    <mergeCell ref="Q98:Q99"/>
    <mergeCell ref="R98:R99"/>
    <mergeCell ref="N95:N96"/>
    <mergeCell ref="O95:O96"/>
    <mergeCell ref="P95:P96"/>
    <mergeCell ref="Q95:Q96"/>
    <mergeCell ref="R95:R96"/>
    <mergeCell ref="R102:S102"/>
    <mergeCell ref="R103:S103"/>
    <mergeCell ref="S98:S99"/>
    <mergeCell ref="L98:L99"/>
    <mergeCell ref="C2:G2"/>
    <mergeCell ref="B6:G6"/>
    <mergeCell ref="B7:G7"/>
    <mergeCell ref="B8:G8"/>
    <mergeCell ref="C3:G3"/>
    <mergeCell ref="M129:N129"/>
    <mergeCell ref="Q129:R129"/>
    <mergeCell ref="C128:C129"/>
    <mergeCell ref="E128:F128"/>
    <mergeCell ref="I128:J128"/>
    <mergeCell ref="M128:N128"/>
    <mergeCell ref="Q128:R128"/>
    <mergeCell ref="E129:F129"/>
    <mergeCell ref="I129:J129"/>
    <mergeCell ref="P124:S124"/>
    <mergeCell ref="D125:G125"/>
    <mergeCell ref="H125:K125"/>
    <mergeCell ref="L125:O125"/>
    <mergeCell ref="P125:S125"/>
    <mergeCell ref="B126:B129"/>
    <mergeCell ref="C126:C127"/>
    <mergeCell ref="B124:B125"/>
    <mergeCell ref="C124:C125"/>
    <mergeCell ref="D124:G124"/>
    <mergeCell ref="H124:K124"/>
    <mergeCell ref="L124:O124"/>
    <mergeCell ref="B112:B121"/>
    <mergeCell ref="C112:C113"/>
    <mergeCell ref="C114:C121"/>
    <mergeCell ref="E114:F114"/>
    <mergeCell ref="E115:F115"/>
    <mergeCell ref="E116:F116"/>
    <mergeCell ref="E117:F117"/>
    <mergeCell ref="E118:F118"/>
    <mergeCell ref="E119:F119"/>
    <mergeCell ref="E120:F120"/>
    <mergeCell ref="I116:J116"/>
    <mergeCell ref="I117:J117"/>
    <mergeCell ref="I118:J118"/>
    <mergeCell ref="I119:J119"/>
    <mergeCell ref="I120:J120"/>
    <mergeCell ref="I121:J121"/>
    <mergeCell ref="M116:N116"/>
    <mergeCell ref="M117:N117"/>
    <mergeCell ref="M118:N118"/>
    <mergeCell ref="E121:F121"/>
    <mergeCell ref="D123:G123"/>
    <mergeCell ref="H123:K123"/>
    <mergeCell ref="L123:O123"/>
    <mergeCell ref="P123:S123"/>
    <mergeCell ref="M119:N119"/>
    <mergeCell ref="M120:N120"/>
    <mergeCell ref="M121:N121"/>
    <mergeCell ref="R116:S116"/>
    <mergeCell ref="R117:S117"/>
    <mergeCell ref="R118:S118"/>
    <mergeCell ref="R119:S119"/>
    <mergeCell ref="R120:S120"/>
    <mergeCell ref="R121:S121"/>
    <mergeCell ref="B102:B111"/>
    <mergeCell ref="C102:C103"/>
    <mergeCell ref="F102:G102"/>
    <mergeCell ref="J102:K102"/>
    <mergeCell ref="N102:O102"/>
    <mergeCell ref="M98:M99"/>
    <mergeCell ref="N98:N99"/>
    <mergeCell ref="O98:O99"/>
    <mergeCell ref="P98:P99"/>
    <mergeCell ref="F103:G103"/>
    <mergeCell ref="J103:K103"/>
    <mergeCell ref="N103:O103"/>
    <mergeCell ref="C104:C111"/>
    <mergeCell ref="D101:G101"/>
    <mergeCell ref="H101:K101"/>
    <mergeCell ref="L101:O101"/>
    <mergeCell ref="D98:D99"/>
    <mergeCell ref="E98:E99"/>
    <mergeCell ref="F98:F99"/>
    <mergeCell ref="G98:G99"/>
    <mergeCell ref="H98:H99"/>
    <mergeCell ref="I98:I99"/>
    <mergeCell ref="J98:J99"/>
    <mergeCell ref="K98:K99"/>
    <mergeCell ref="G89:G90"/>
    <mergeCell ref="H89:H90"/>
    <mergeCell ref="I89:I90"/>
    <mergeCell ref="J89:J90"/>
    <mergeCell ref="K89:K90"/>
    <mergeCell ref="L89:L90"/>
    <mergeCell ref="S92:S93"/>
    <mergeCell ref="D95:D96"/>
    <mergeCell ref="E95:E96"/>
    <mergeCell ref="F95:F96"/>
    <mergeCell ref="G95:G96"/>
    <mergeCell ref="H95:H96"/>
    <mergeCell ref="I95:I96"/>
    <mergeCell ref="J95:J96"/>
    <mergeCell ref="K95:K96"/>
    <mergeCell ref="L95:L96"/>
    <mergeCell ref="M92:M93"/>
    <mergeCell ref="N92:N93"/>
    <mergeCell ref="O92:O93"/>
    <mergeCell ref="P92:P93"/>
    <mergeCell ref="Q92:Q93"/>
    <mergeCell ref="R92:R93"/>
    <mergeCell ref="S95:S96"/>
    <mergeCell ref="M95:M96"/>
    <mergeCell ref="B88:B99"/>
    <mergeCell ref="C88:C99"/>
    <mergeCell ref="D89:D90"/>
    <mergeCell ref="E89:E90"/>
    <mergeCell ref="F89:F90"/>
    <mergeCell ref="D85:G85"/>
    <mergeCell ref="H85:K85"/>
    <mergeCell ref="L85:O85"/>
    <mergeCell ref="S89:S90"/>
    <mergeCell ref="D92:D93"/>
    <mergeCell ref="E92:E93"/>
    <mergeCell ref="F92:F93"/>
    <mergeCell ref="G92:G93"/>
    <mergeCell ref="H92:H93"/>
    <mergeCell ref="I92:I93"/>
    <mergeCell ref="J92:J93"/>
    <mergeCell ref="K92:K93"/>
    <mergeCell ref="L92:L93"/>
    <mergeCell ref="M89:M90"/>
    <mergeCell ref="N89:N90"/>
    <mergeCell ref="O89:O90"/>
    <mergeCell ref="P89:P90"/>
    <mergeCell ref="Q89:Q90"/>
    <mergeCell ref="R89:R90"/>
    <mergeCell ref="P85:S85"/>
    <mergeCell ref="B86:B87"/>
    <mergeCell ref="C86:C87"/>
    <mergeCell ref="D86:E86"/>
    <mergeCell ref="H86:I86"/>
    <mergeCell ref="L86:M86"/>
    <mergeCell ref="P86:Q86"/>
    <mergeCell ref="E82:F82"/>
    <mergeCell ref="I82:J82"/>
    <mergeCell ref="M82:N82"/>
    <mergeCell ref="Q82:R82"/>
    <mergeCell ref="E83:F83"/>
    <mergeCell ref="I83:J83"/>
    <mergeCell ref="M83:N83"/>
    <mergeCell ref="Q83:R83"/>
    <mergeCell ref="D87:E87"/>
    <mergeCell ref="B77:B83"/>
    <mergeCell ref="C77:C83"/>
    <mergeCell ref="E77:F77"/>
    <mergeCell ref="I77:J77"/>
    <mergeCell ref="M77:N77"/>
    <mergeCell ref="Q77:R77"/>
    <mergeCell ref="E78:F78"/>
    <mergeCell ref="E80:F80"/>
    <mergeCell ref="I80:J80"/>
    <mergeCell ref="M80:N80"/>
    <mergeCell ref="Q80:R80"/>
    <mergeCell ref="E81:F81"/>
    <mergeCell ref="I81:J81"/>
    <mergeCell ref="M81:N81"/>
    <mergeCell ref="Q81:R81"/>
    <mergeCell ref="I78:J78"/>
    <mergeCell ref="M78:N78"/>
    <mergeCell ref="Q78:R78"/>
    <mergeCell ref="E79:F79"/>
    <mergeCell ref="I79:J79"/>
    <mergeCell ref="M79:N79"/>
    <mergeCell ref="Q79:R79"/>
    <mergeCell ref="N72:O72"/>
    <mergeCell ref="R72:S72"/>
    <mergeCell ref="F73:G73"/>
    <mergeCell ref="J73:K73"/>
    <mergeCell ref="N73:O73"/>
    <mergeCell ref="R73:S73"/>
    <mergeCell ref="J76:K76"/>
    <mergeCell ref="N76:O76"/>
    <mergeCell ref="R76:S76"/>
    <mergeCell ref="J70:K70"/>
    <mergeCell ref="N70:O70"/>
    <mergeCell ref="R70:S70"/>
    <mergeCell ref="F71:G71"/>
    <mergeCell ref="J71:K71"/>
    <mergeCell ref="N71:O71"/>
    <mergeCell ref="R71:S71"/>
    <mergeCell ref="B68:B76"/>
    <mergeCell ref="C68:C69"/>
    <mergeCell ref="F68:G68"/>
    <mergeCell ref="F69:G69"/>
    <mergeCell ref="C70:C76"/>
    <mergeCell ref="F70:G70"/>
    <mergeCell ref="F72:G72"/>
    <mergeCell ref="F74:G74"/>
    <mergeCell ref="F76:G76"/>
    <mergeCell ref="J74:K74"/>
    <mergeCell ref="N74:O74"/>
    <mergeCell ref="R74:S74"/>
    <mergeCell ref="F75:G75"/>
    <mergeCell ref="J75:K75"/>
    <mergeCell ref="N75:O75"/>
    <mergeCell ref="R75:S75"/>
    <mergeCell ref="J72:K72"/>
    <mergeCell ref="N65:O65"/>
    <mergeCell ref="R65:S65"/>
    <mergeCell ref="D67:G67"/>
    <mergeCell ref="H67:K67"/>
    <mergeCell ref="L67:O67"/>
    <mergeCell ref="P67:S67"/>
    <mergeCell ref="P63:Q63"/>
    <mergeCell ref="R63:S63"/>
    <mergeCell ref="B64:B65"/>
    <mergeCell ref="C64:C65"/>
    <mergeCell ref="F64:G64"/>
    <mergeCell ref="J64:K64"/>
    <mergeCell ref="N64:O64"/>
    <mergeCell ref="R64:S64"/>
    <mergeCell ref="F65:G65"/>
    <mergeCell ref="J65:K65"/>
    <mergeCell ref="B62:B63"/>
    <mergeCell ref="C62:C63"/>
    <mergeCell ref="D63:E63"/>
    <mergeCell ref="F63:G63"/>
    <mergeCell ref="H63:I63"/>
    <mergeCell ref="J63:K63"/>
    <mergeCell ref="L63:M63"/>
    <mergeCell ref="N63:O63"/>
    <mergeCell ref="D62:E62"/>
    <mergeCell ref="F62:G62"/>
    <mergeCell ref="H62:I62"/>
    <mergeCell ref="J62:K62"/>
    <mergeCell ref="C58:C59"/>
    <mergeCell ref="D61:G61"/>
    <mergeCell ref="H61:K61"/>
    <mergeCell ref="L61:O61"/>
    <mergeCell ref="P61:S61"/>
    <mergeCell ref="L62:M62"/>
    <mergeCell ref="N62:O62"/>
    <mergeCell ref="P62:Q62"/>
    <mergeCell ref="R62:S62"/>
    <mergeCell ref="N54:N55"/>
    <mergeCell ref="O54:O55"/>
    <mergeCell ref="R54:R55"/>
    <mergeCell ref="S54:S55"/>
    <mergeCell ref="B56:B59"/>
    <mergeCell ref="C56:C57"/>
    <mergeCell ref="F56:G56"/>
    <mergeCell ref="J56:K56"/>
    <mergeCell ref="N56:O56"/>
    <mergeCell ref="R56:S56"/>
    <mergeCell ref="B53:B55"/>
    <mergeCell ref="C53:C55"/>
    <mergeCell ref="D53:E53"/>
    <mergeCell ref="H53:I53"/>
    <mergeCell ref="L53:M53"/>
    <mergeCell ref="P53:Q53"/>
    <mergeCell ref="F54:F55"/>
    <mergeCell ref="G54:G55"/>
    <mergeCell ref="J54:J55"/>
    <mergeCell ref="K54:K55"/>
    <mergeCell ref="F57:G57"/>
    <mergeCell ref="J57:K57"/>
    <mergeCell ref="N57:O57"/>
    <mergeCell ref="R57:S57"/>
    <mergeCell ref="L46:L47"/>
    <mergeCell ref="M46:M47"/>
    <mergeCell ref="P46:P47"/>
    <mergeCell ref="Q46:Q47"/>
    <mergeCell ref="P49:P50"/>
    <mergeCell ref="Q49:Q50"/>
    <mergeCell ref="D52:G52"/>
    <mergeCell ref="H52:K52"/>
    <mergeCell ref="L52:O52"/>
    <mergeCell ref="P52:S52"/>
    <mergeCell ref="D49:D50"/>
    <mergeCell ref="E49:E50"/>
    <mergeCell ref="H49:H50"/>
    <mergeCell ref="I49:I50"/>
    <mergeCell ref="L49:L50"/>
    <mergeCell ref="M49:M50"/>
    <mergeCell ref="D46:D47"/>
    <mergeCell ref="E46:E47"/>
    <mergeCell ref="H46:H47"/>
    <mergeCell ref="I46:I47"/>
    <mergeCell ref="B26:B28"/>
    <mergeCell ref="C26:C28"/>
    <mergeCell ref="D26:E26"/>
    <mergeCell ref="H26:I26"/>
    <mergeCell ref="L40:L41"/>
    <mergeCell ref="M40:M41"/>
    <mergeCell ref="P40:P41"/>
    <mergeCell ref="Q40:Q41"/>
    <mergeCell ref="D43:D44"/>
    <mergeCell ref="E43:E44"/>
    <mergeCell ref="H43:H44"/>
    <mergeCell ref="I43:I44"/>
    <mergeCell ref="L43:L44"/>
    <mergeCell ref="M43:M44"/>
    <mergeCell ref="P43:P44"/>
    <mergeCell ref="Q43:Q44"/>
    <mergeCell ref="E40:E41"/>
    <mergeCell ref="H40:H41"/>
    <mergeCell ref="I40:I41"/>
    <mergeCell ref="F27:F28"/>
    <mergeCell ref="G27:G28"/>
    <mergeCell ref="J27:J28"/>
    <mergeCell ref="K30:K31"/>
    <mergeCell ref="H87:I87"/>
    <mergeCell ref="B10:C10"/>
    <mergeCell ref="D19:G19"/>
    <mergeCell ref="H19:K19"/>
    <mergeCell ref="L19:O19"/>
    <mergeCell ref="P19:S19"/>
    <mergeCell ref="B20:B23"/>
    <mergeCell ref="C20:C23"/>
    <mergeCell ref="D25:G25"/>
    <mergeCell ref="H25:K25"/>
    <mergeCell ref="L25:O25"/>
    <mergeCell ref="P25:S25"/>
    <mergeCell ref="L26:M26"/>
    <mergeCell ref="P26:Q26"/>
    <mergeCell ref="R27:R28"/>
    <mergeCell ref="S27:S28"/>
    <mergeCell ref="B29:B38"/>
    <mergeCell ref="C29:C38"/>
    <mergeCell ref="K27:K28"/>
    <mergeCell ref="N27:N28"/>
    <mergeCell ref="O27:O28"/>
    <mergeCell ref="B39:B50"/>
    <mergeCell ref="C39:C50"/>
    <mergeCell ref="D40:D41"/>
  </mergeCells>
  <conditionalFormatting sqref="E136">
    <cfRule type="iconSet" priority="1">
      <iconSet iconSet="4ArrowsGray">
        <cfvo type="percent" val="0"/>
        <cfvo type="percent" val="25"/>
        <cfvo type="percent" val="50"/>
        <cfvo type="percent" val="75"/>
      </iconSet>
    </cfRule>
  </conditionalFormatting>
  <dataValidations xWindow="633" yWindow="580" count="65">
    <dataValidation type="list" allowBlank="1" showInputMessage="1" showErrorMessage="1" prompt="Select type of policy" sqref="G127" xr:uid="{00000000-0002-0000-0700-000000000000}">
      <formula1>$H$164:$H$185</formula1>
    </dataValidation>
    <dataValidation type="list" allowBlank="1" showInputMessage="1" showErrorMessage="1" prompt="Select type of assets" sqref="E113 Q113 M113 I113" xr:uid="{00000000-0002-0000-0700-000001000000}">
      <formula1>$L$140:$L$146</formula1>
    </dataValidation>
    <dataValidation type="whole" allowBlank="1" showInputMessage="1" showErrorMessage="1" error="Please enter a number here" prompt="Enter No. of development strategies" sqref="D129 H129 L129 P129" xr:uid="{00000000-0002-0000-0700-000002000000}">
      <formula1>0</formula1>
      <formula2>999999999</formula2>
    </dataValidation>
    <dataValidation type="whole" allowBlank="1" showInputMessage="1" showErrorMessage="1" error="Please enter a number" prompt="Enter No. of policy introduced or adjusted" sqref="D127 H127 L127 P127" xr:uid="{00000000-0002-0000-0700-000003000000}">
      <formula1>0</formula1>
      <formula2>999999999999</formula2>
    </dataValidation>
    <dataValidation type="decimal" allowBlank="1" showInputMessage="1" showErrorMessage="1" error="Please enter a number" prompt="Enter income level of households" sqref="O121 G121 K121 G115 G117 G119 K115 K117 K119 O115 O117 O119" xr:uid="{00000000-0002-0000-0700-000004000000}">
      <formula1>0</formula1>
      <formula2>9999999999999</formula2>
    </dataValidation>
    <dataValidation type="whole" allowBlank="1" showInputMessage="1" showErrorMessage="1" prompt="Enter number of households" sqref="L121 D121 H121 P121 D117 D119 P119 H117 H119 L115 L117 L119 P115 P117" xr:uid="{00000000-0002-0000-0700-000005000000}">
      <formula1>0</formula1>
      <formula2>999999999999</formula2>
    </dataValidation>
    <dataValidation type="whole" allowBlank="1" showInputMessage="1" showErrorMessage="1" prompt="Enter number of assets" sqref="D113 P113 L113 H113" xr:uid="{00000000-0002-0000-0700-000006000000}">
      <formula1>0</formula1>
      <formula2>9999999999999</formula2>
    </dataValidation>
    <dataValidation type="whole" allowBlank="1" showInputMessage="1" showErrorMessage="1" error="Please enter a number here" prompt="Please enter the No. of targeted households" sqref="P109 L111 P105 D111 H111 L103 P103 P111 D107 D109 P107 H107 H109 L105 L107 L109" xr:uid="{00000000-0002-0000-0700-000007000000}">
      <formula1>0</formula1>
      <formula2>999999999999999</formula2>
    </dataValidation>
    <dataValidation type="whole" operator="greaterThan" allowBlank="1" showInputMessage="1" showErrorMessage="1" error="You need to enter a quantitative value greater than 0_x000a_" prompt="Enter total number of assets or ecosystem projected/rehabilitated" sqref="E89:E90 E92:E93 E95:E96 E98:E99 I89:I90 M92:M93 I92:I93 I95:I96 I98:I99 M98:M99 M95:M96 M89:M90 Q89:Q90 Q92:Q93 Q95:Q96 Q98:Q99" xr:uid="{00000000-0002-0000-0700-000008000000}">
      <formula1>0</formula1>
    </dataValidation>
    <dataValidation type="whole" allowBlank="1" showInputMessage="1" showErrorMessage="1" error="Please enter a number here" prompt="Please enter a number" sqref="D78:D83 H78:H83 L78:L83 P78:P83" xr:uid="{00000000-0002-0000-0700-000009000000}">
      <formula1>0</formula1>
      <formula2>9999999999999990</formula2>
    </dataValidation>
    <dataValidation type="decimal" allowBlank="1" showInputMessage="1" showErrorMessage="1" errorTitle="Invalid data" error="Please enter a number" prompt="Please enter a number here" sqref="E54 I54 D65 H65 L65 P65" xr:uid="{00000000-0002-0000-0700-00000A000000}">
      <formula1>0</formula1>
      <formula2>9999999999</formula2>
    </dataValidation>
    <dataValidation type="decimal" allowBlank="1" showInputMessage="1" showErrorMessage="1" errorTitle="Invalid data" error="Please enter a number" prompt="Enter total number of staff trained" sqref="D57" xr:uid="{00000000-0002-0000-0700-00000B000000}">
      <formula1>0</formula1>
      <formula2>9999999999</formula2>
    </dataValidation>
    <dataValidation type="decimal" allowBlank="1" showInputMessage="1" showErrorMessage="1" errorTitle="Invalid data" error="Please enter a number" sqref="Q54 P57 L57 H57 M54" xr:uid="{00000000-0002-0000-0700-00000C000000}">
      <formula1>0</formula1>
      <formula2>9999999999</formula2>
    </dataValidation>
    <dataValidation type="decimal" allowBlank="1" showInputMessage="1" showErrorMessage="1" errorTitle="Invalid data" error="Please enter a number" prompt="Enter the number of municipalities covered by the Early Warning System" sqref="G41 G44 G47 G50 K41 K44 K47 K50 O41 O44 O47 O50 S41 S44 S47 S50 I27 H103 H105 H115" xr:uid="{00000000-0002-0000-0700-00000D000000}">
      <formula1>0</formula1>
      <formula2>9999999</formula2>
    </dataValidation>
    <dataValidation type="list" allowBlank="1" showInputMessage="1" showErrorMessage="1" error="Select from the drop-down list" prompt="Select the geographical coverage of the Early Warning System" sqref="G40 S49 S46 S43 S40 O49 O46 O43 O40 K49 K46 K43 K40 G49 G46 G43" xr:uid="{00000000-0002-0000-0700-00000E000000}">
      <formula1>$D$151:$D$153</formula1>
    </dataValidation>
    <dataValidation type="decimal" allowBlank="1" showInputMessage="1" showErrorMessage="1" errorTitle="Invalid data" error="Please enter a number here" prompt="Enter the number of adopted Early Warning Systems" sqref="D40:D41 D43:D44 D46:D47 D49:D50 H40:H41 H43:H44 H46:H47 H49:H50 L40:L41 L43:L44 L46:L47 L49:L50 P40:P41 P43:P44 P46:P47 P49:P50" xr:uid="{00000000-0002-0000-0700-00000F000000}">
      <formula1>0</formula1>
      <formula2>9999999999</formula2>
    </dataValidation>
    <dataValidation type="list" allowBlank="1" showInputMessage="1" showErrorMessage="1" prompt="Select income source" sqref="E115:F115 R121 R119 R117 M121 M119 M117 I121 I119 I117 R115 M115 I115 E117:F117 E119:F119 E121:F121" xr:uid="{00000000-0002-0000-0700-000010000000}">
      <formula1>$K$139:$K$153</formula1>
    </dataValidation>
    <dataValidation type="list" allowBlank="1" showInputMessage="1" showErrorMessage="1" prompt="Please select the alternate source" sqref="G111 S111 S109 S107 S105 O109 O107 O105 K109 K107 K105 G109 G107 K111 G105 O111" xr:uid="{00000000-0002-0000-0700-000011000000}">
      <formula1>$K$139:$K$153</formula1>
    </dataValidation>
    <dataValidation type="list" allowBlank="1" showInputMessage="1" showErrorMessage="1" prompt="Select % increase in income level" sqref="F111 R111 R109 R107 R105 N109 N107 N105 J109 J107 J105 F109 F107 J111 F105 N111" xr:uid="{00000000-0002-0000-0700-000012000000}">
      <formula1>$E$168:$E$176</formula1>
    </dataValidation>
    <dataValidation type="list" allowBlank="1" showInputMessage="1" showErrorMessage="1" prompt="Select type of natural assets protected or rehabilitated" sqref="D89:D90 D92:D93 D95:D96 D98:D99 H89:H90 H92:H93 H95:H96 H98:H99 L92:L93 L95:L96 L98:L99 P92:P93 P95:P96 P98:P99 L89:L90 P89:P90" xr:uid="{00000000-0002-0000-0700-000013000000}">
      <formula1>$C$166:$C$173</formula1>
    </dataValidation>
    <dataValidation type="list" allowBlank="1" showInputMessage="1" showErrorMessage="1" prompt="Enter the unit and type of the natural asset of ecosystem restored" sqref="F89:F90 J92:J93 J95:J96 J98:J99 N92:N93 N95:N96 N98:N99 F98:F99 F95:F96 F92:F93 N89:N90 J89:J90" xr:uid="{00000000-0002-0000-0700-000014000000}">
      <formula1>$C$160:$C$163</formula1>
    </dataValidation>
    <dataValidation type="list" allowBlank="1" showInputMessage="1" showErrorMessage="1" prompt="Select targeted asset" sqref="E71:E76 I71:I76 M71:M76 Q71:Q76" xr:uid="{00000000-0002-0000-0700-000015000000}">
      <formula1>$J$165:$J$166</formula1>
    </dataValidation>
    <dataValidation type="list" allowBlank="1" showInputMessage="1" showErrorMessage="1" error="Select from the drop-down list" prompt="Select category of early warning systems_x000a__x000a_" sqref="E40:E41 Q46:Q47 Q49:Q50 Q43:Q44 Q40:Q41 E46:E47 E49:E50 I46:I47 M46:M47 E43:E44 I49:I50 I43:I44 I40:I41 M49:M50 M43:M44 M40:M41" xr:uid="{00000000-0002-0000-0700-000016000000}">
      <formula1>$D$163:$D$166</formula1>
    </dataValidation>
    <dataValidation type="list" allowBlank="1" showInputMessage="1" showErrorMessage="1" prompt="Select status" sqref="O38 S38 S36 S34 S32 S30 O36 O34 O32 O30 K36 K34 K32 K30 G38 G34 G32 G30 G36 K38" xr:uid="{00000000-0002-0000-0700-000017000000}">
      <formula1>$E$163:$E$165</formula1>
    </dataValidation>
    <dataValidation type="list" allowBlank="1" showInputMessage="1" showErrorMessage="1" sqref="E142:E143" xr:uid="{00000000-0002-0000-0700-000018000000}">
      <formula1>$D$16:$D$18</formula1>
    </dataValidation>
    <dataValidation type="list" allowBlank="1" showInputMessage="1" showErrorMessage="1" prompt="Select effectiveness" sqref="G129 S129 O129 K129" xr:uid="{00000000-0002-0000-0700-000019000000}">
      <formula1>$K$155:$K$159</formula1>
    </dataValidation>
    <dataValidation type="list" allowBlank="1" showInputMessage="1" showErrorMessage="1" prompt="Select a sector" sqref="F63:G63 R63:S63 N63:O63 J63:K63" xr:uid="{00000000-0002-0000-0700-00001A000000}">
      <formula1>$J$146:$J$154</formula1>
    </dataValidation>
    <dataValidation type="decimal" allowBlank="1" showInputMessage="1" showErrorMessage="1" errorTitle="Invalid data" error="Please enter a number between 0 and 9999999" prompt="Enter a number here" sqref="E21:G21 M21:O21 Q27 Q21:S21 M27 I21:K21" xr:uid="{00000000-0002-0000-0700-00001B000000}">
      <formula1>0</formula1>
      <formula2>99999999999</formula2>
    </dataValidation>
    <dataValidation type="decimal" allowBlank="1" showInputMessage="1" showErrorMessage="1" errorTitle="Invalid data" error="Enter a percentage between 0 and 100" prompt="Enter a percentage (between 0 and 100)" sqref="F22:G23 N22:O23 R22:S23 J22:K23" xr:uid="{00000000-0002-0000-0700-00001C000000}">
      <formula1>0</formula1>
      <formula2>100</formula2>
    </dataValidation>
    <dataValidation type="decimal" allowBlank="1" showInputMessage="1" showErrorMessage="1" errorTitle="Invalid data" error="Please enter a number between 0 and 100" prompt="Enter a percentage between 0 and 100" sqref="E22:E23 E65 P63:Q63 M22:M23 M28 I22:I23 Q22:Q23 E28 E55 E103 I55 M55 M57 I57 Q28 E57 Q57 I65 M65 Q65 Q103 M111 I111 M103 I103 E111 Q55 D63:E63 E105 E107 E109 I105 I107 I109 M105 M107 M109 Q105 Q107 Q109 Q111 H63:I63 L63:M63 I28" xr:uid="{00000000-0002-0000-0700-00001D000000}">
      <formula1>0</formula1>
      <formula2>100</formula2>
    </dataValidation>
    <dataValidation type="list" allowBlank="1" showInputMessage="1" showErrorMessage="1" prompt="Select type of policy" sqref="S127 K127 O127" xr:uid="{00000000-0002-0000-0700-00001E000000}">
      <formula1>policy</formula1>
    </dataValidation>
    <dataValidation type="list" allowBlank="1" showInputMessage="1" showErrorMessage="1" prompt="Select income source" sqref="Q115 Q119 Q121 Q117" xr:uid="{00000000-0002-0000-0700-00001F000000}">
      <formula1>incomesource</formula1>
    </dataValidation>
    <dataValidation type="list" allowBlank="1" showInputMessage="1" showErrorMessage="1" prompt="Select the effectiveness of protection/rehabilitation" sqref="S98 S92 S95 S89" xr:uid="{00000000-0002-0000-0700-000020000000}">
      <formula1>effectiveness</formula1>
    </dataValidation>
    <dataValidation type="list" allowBlank="1" showInputMessage="1" showErrorMessage="1" prompt="Select programme/sector" sqref="F87 R87 N87 J87" xr:uid="{00000000-0002-0000-0700-000021000000}">
      <formula1>$J$146:$J$154</formula1>
    </dataValidation>
    <dataValidation type="list" allowBlank="1" showInputMessage="1" showErrorMessage="1" prompt="Select level of improvements" sqref="Q87 M87" xr:uid="{00000000-0002-0000-0700-000022000000}">
      <formula1>effectiveness</formula1>
    </dataValidation>
    <dataValidation type="list" allowBlank="1" showInputMessage="1" showErrorMessage="1" prompt="Select changes in asset" sqref="F71:G76 R71:S76 N71:O76 J71:K76" xr:uid="{00000000-0002-0000-0700-000023000000}">
      <formula1>$I$155:$I$159</formula1>
    </dataValidation>
    <dataValidation type="list" allowBlank="1" showInputMessage="1" showErrorMessage="1" prompt="Select response level" sqref="F69 R69 N69 J69" xr:uid="{00000000-0002-0000-0700-000024000000}">
      <formula1>$H$155:$H$159</formula1>
    </dataValidation>
    <dataValidation type="list" allowBlank="1" showInputMessage="1" showErrorMessage="1" prompt="Select geographical scale" sqref="E69 Q69 M69 I69" xr:uid="{00000000-0002-0000-0700-000025000000}">
      <formula1>$D$151:$D$153</formula1>
    </dataValidation>
    <dataValidation type="list" allowBlank="1" showInputMessage="1" showErrorMessage="1" prompt="Select project/programme sector" sqref="D69 Q30 Q32 Q34 Q36 Q38 M38 M36 M34 M32 M30 I30 I32 I34 I36 I38 E38 E36 E34 E32 E30 P69 L69 H69" xr:uid="{00000000-0002-0000-0700-000026000000}">
      <formula1>$J$146:$J$154</formula1>
    </dataValidation>
    <dataValidation type="list" allowBlank="1" showInputMessage="1" showErrorMessage="1" prompt="Select level of awarness" sqref="F65:G65 R65:S65 N65:O65 J65:K65" xr:uid="{00000000-0002-0000-0700-000027000000}">
      <formula1>$G$155:$G$159</formula1>
    </dataValidation>
    <dataValidation type="list" allowBlank="1" showInputMessage="1" showErrorMessage="1" prompt="Select scale" sqref="G59 S59 K59 O59" xr:uid="{00000000-0002-0000-0700-000028000000}">
      <formula1>$F$155:$F$158</formula1>
    </dataValidation>
    <dataValidation type="list" allowBlank="1" showInputMessage="1" showErrorMessage="1" prompt="Select scale" sqref="F127 Q59 M59 I59 E59 R38 R36 R34 R32 R30 N30 N32 N34 N36 N38 J38 J36 J34 J32 J30 F38 F36 F34 F32 F30 R127 N127 J127" xr:uid="{00000000-0002-0000-0700-000029000000}">
      <formula1>$D$151:$D$153</formula1>
    </dataValidation>
    <dataValidation type="list" allowBlank="1" showInputMessage="1" showErrorMessage="1" prompt="Select capacity level" sqref="G54 S54 K54 O54" xr:uid="{00000000-0002-0000-0700-00002A000000}">
      <formula1>$F$155:$F$158</formula1>
    </dataValidation>
    <dataValidation type="list" allowBlank="1" showInputMessage="1" showErrorMessage="1" prompt="Select sector" sqref="F54 Q127 R54 R113 N113 J113 F113 R59 E127 S78:S83 P71:P76 O78:O83 L71:L76 K78:K83 H71:H76 G78:G83 D71:D76 J59 N59 I127 J54 N54 M127 F59" xr:uid="{00000000-0002-0000-0700-00002B000000}">
      <formula1>$J$146:$J$154</formula1>
    </dataValidation>
    <dataValidation type="list" allowBlank="1" showInputMessage="1" showErrorMessage="1" sqref="I126 O112 K77 I77 G77 K126 M126 Q77 S77 E126 O126 F112 G126 S112 O77 M77 K112 S126 Q126" xr:uid="{00000000-0002-0000-0700-00002C000000}">
      <formula1>group</formula1>
    </dataValidation>
    <dataValidation type="list" allowBlank="1" showInputMessage="1" showErrorMessage="1" sqref="B66" xr:uid="{00000000-0002-0000-0700-00002D000000}">
      <formula1>selectyn</formula1>
    </dataValidation>
    <dataValidation type="list" allowBlank="1" showInputMessage="1" showErrorMessage="1" error="Select from the drop-down list" prompt="Select type of hazards information generated from the drop-down list_x000a_" sqref="F27:F28 R27:R28 N27:N28 J27:J28" xr:uid="{00000000-0002-0000-0700-00002E000000}">
      <formula1>$D$135:$D$142</formula1>
    </dataValidation>
    <dataValidation type="whole" allowBlank="1" showInputMessage="1" showErrorMessage="1" errorTitle="Please enter a number here" error="Please enter a number here" promptTitle="Please enter a number here" sqref="D30 D32 D34 D36 D38 H38 H36 H34 H32 H30 L30 L32 L34 L36 L38 P38 P36 P34 P32 P30" xr:uid="{00000000-0002-0000-0700-00002F000000}">
      <formula1>0</formula1>
      <formula2>99999</formula2>
    </dataValidation>
    <dataValidation type="list" allowBlank="1" showInputMessage="1" showErrorMessage="1" errorTitle="Select from the list" error="Select from the list" prompt="Select hazard addressed by the Early Warning System" sqref="S39 G39 G42 G45 G48 K48 K45 K42 K39 O39 O42 O45 O48 S48 S45 S42" xr:uid="{00000000-0002-0000-0700-000030000000}">
      <formula1>$D$135:$D$142</formula1>
    </dataValidation>
    <dataValidation type="list" allowBlank="1" showInputMessage="1" showErrorMessage="1" prompt="Select type" sqref="F57:G57 P59 L59 H59 D59 R57:S57 N57:O57 J57:K57" xr:uid="{00000000-0002-0000-0700-000031000000}">
      <formula1>$D$147:$D$149</formula1>
    </dataValidation>
    <dataValidation type="list" allowBlank="1" showInputMessage="1" showErrorMessage="1" sqref="Q78:R83 I78:J83 M78:N83 E78:E83 F79:F83" xr:uid="{00000000-0002-0000-0700-000032000000}">
      <formula1>type1</formula1>
    </dataValidation>
    <dataValidation type="list" allowBlank="1" showInputMessage="1" showErrorMessage="1" prompt="Select level of improvements" sqref="D87:E87 P87 L87 H87" xr:uid="{00000000-0002-0000-0700-000033000000}">
      <formula1>$K$155:$K$159</formula1>
    </dataValidation>
    <dataValidation type="list" allowBlank="1" showInputMessage="1" showErrorMessage="1" prompt="Select type" sqref="G87 O87 S87 K87" xr:uid="{00000000-0002-0000-0700-000034000000}">
      <formula1>$F$136:$F$140</formula1>
    </dataValidation>
    <dataValidation type="list" allowBlank="1" showInputMessage="1" showErrorMessage="1" error="Please select a level of effectiveness from the drop-down list" prompt="Select the level of effectiveness of protection/rehabilitation" sqref="G89:G90 R89:R90 R92:R93 R95:R96 R98:R99 O98:O99 O95:O96 O92:O93 O89:O90 K89:K90 K92:K93 K95:K96 K98:K99 G98:G99 G95:G96 G92:G93" xr:uid="{00000000-0002-0000-0700-000035000000}">
      <formula1>$K$155:$K$159</formula1>
    </dataValidation>
    <dataValidation type="list" allowBlank="1" showInputMessage="1" showErrorMessage="1" error="Please select improvement level from the drop-down list" prompt="Select improvement level" sqref="F103:G103 R103:S103 N103:O103 J103:K103" xr:uid="{00000000-0002-0000-0700-000036000000}">
      <formula1>$H$150:$H$154</formula1>
    </dataValidation>
    <dataValidation type="list" allowBlank="1" showInputMessage="1" showErrorMessage="1" prompt="Select adaptation strategy" sqref="G113 S113 O113 K113" xr:uid="{00000000-0002-0000-0700-000037000000}">
      <formula1>$I$161:$I$177</formula1>
    </dataValidation>
    <dataValidation type="list" allowBlank="1" showInputMessage="1" showErrorMessage="1" prompt="Select integration level" sqref="D125:S125" xr:uid="{00000000-0002-0000-0700-000038000000}">
      <formula1>$H$143:$H$147</formula1>
    </dataValidation>
    <dataValidation type="list" allowBlank="1" showInputMessage="1" showErrorMessage="1" prompt="Select state of enforcement" sqref="E129:F129 Q129:R129 M129:N129 I129:J129" xr:uid="{00000000-0002-0000-0700-000039000000}">
      <formula1>$I$136:$I$140</formula1>
    </dataValidation>
    <dataValidation type="list" allowBlank="1" showInputMessage="1" showErrorMessage="1" error="Please select the from the drop-down list_x000a_" prompt="Please select from the drop-down list" sqref="C17" xr:uid="{00000000-0002-0000-0700-00003A000000}">
      <formula1>$J$147:$J$154</formula1>
    </dataValidation>
    <dataValidation type="list" allowBlank="1" showInputMessage="1" showErrorMessage="1" error="Please select from the drop-down list" prompt="Please select from the drop-down list" sqref="C14" xr:uid="{00000000-0002-0000-0700-00003B000000}">
      <formula1>$C$156:$C$158</formula1>
    </dataValidation>
    <dataValidation type="list" allowBlank="1" showInputMessage="1" showErrorMessage="1" error="Select from the drop-down list" prompt="Select from the drop-down list" sqref="C16" xr:uid="{00000000-0002-0000-0700-00003C000000}">
      <formula1>$B$156:$B$159</formula1>
    </dataValidation>
    <dataValidation type="list" allowBlank="1" showInputMessage="1" showErrorMessage="1" error="Select from the drop-down list" prompt="Select from the drop-down list" sqref="C15" xr:uid="{00000000-0002-0000-0700-00003D000000}">
      <formula1>$B$162:$B$320</formula1>
    </dataValidation>
    <dataValidation allowBlank="1" showInputMessage="1" showErrorMessage="1" prompt="Please enter your project ID" sqref="C12" xr:uid="{00000000-0002-0000-0700-00003E000000}"/>
    <dataValidation allowBlank="1" showInputMessage="1" showErrorMessage="1" prompt="Enter the name of the Implementing Entity_x000a_" sqref="C13" xr:uid="{00000000-0002-0000-0700-00003F000000}"/>
    <dataValidation type="list" allowBlank="1" showInputMessage="1" showErrorMessage="1" error="Select from the drop-down list._x000a_" prompt="Select overall effectiveness" sqref="G27:G28 K27:K28 O27:O28 S27:S28" xr:uid="{00000000-0002-0000-0700-000040000000}">
      <formula1>$K$155:$K$159</formula1>
    </dataValidation>
  </dataValidations>
  <pageMargins left="0.7" right="0.7" top="0.75" bottom="0.75" header="0.3" footer="0.3"/>
  <pageSetup paperSize="8" scale="36" fitToHeight="0" orientation="landscape" cellComments="asDisplayed" r:id="rId1"/>
  <drawing r:id="rId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B4"/>
  <sheetViews>
    <sheetView workbookViewId="0">
      <selection activeCell="B2" sqref="B2"/>
    </sheetView>
  </sheetViews>
  <sheetFormatPr defaultColWidth="8.6640625" defaultRowHeight="14.4" x14ac:dyDescent="0.3"/>
  <cols>
    <col min="1" max="1" width="2.44140625" customWidth="1"/>
    <col min="2" max="2" width="109.33203125" customWidth="1"/>
    <col min="3" max="3" width="2.44140625" customWidth="1"/>
  </cols>
  <sheetData>
    <row r="1" spans="2:2" ht="16.2" thickBot="1" x14ac:dyDescent="0.35">
      <c r="B1" s="30" t="s">
        <v>702</v>
      </c>
    </row>
    <row r="2" spans="2:2" ht="304.2" thickBot="1" x14ac:dyDescent="0.35">
      <c r="B2" s="31" t="s">
        <v>703</v>
      </c>
    </row>
    <row r="3" spans="2:2" ht="16.2" thickBot="1" x14ac:dyDescent="0.35">
      <c r="B3" s="30" t="s">
        <v>704</v>
      </c>
    </row>
    <row r="4" spans="2:2" ht="251.4" thickBot="1" x14ac:dyDescent="0.35">
      <c r="B4" s="32" t="s">
        <v>705</v>
      </c>
    </row>
  </sheetData>
  <pageMargins left="0.7" right="0.7" top="0.75" bottom="0.75" header="0.3" footer="0.3"/>
  <pageSetup orientation="landscape"/>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88D7BE4FD85FC419648F9890A9530D0" ma:contentTypeVersion="44" ma:contentTypeDescription="Create a new document." ma:contentTypeScope="" ma:versionID="155c5c0009359c24a73b44487da8dbee">
  <xsd:schema xmlns:xsd="http://www.w3.org/2001/XMLSchema" xmlns:xs="http://www.w3.org/2001/XMLSchema" xmlns:p="http://schemas.microsoft.com/office/2006/metadata/properties" xmlns:ns2="dc9b7735-1e97-4a24-b7a2-47bf824ab39e" targetNamespace="http://schemas.microsoft.com/office/2006/metadata/properties" ma:root="true" ma:fieldsID="4ce753936dbb762e13126f5e61a79bc2" ns2:_="">
    <xsd:import namespace="dc9b7735-1e97-4a24-b7a2-47bf824ab39e"/>
    <xsd:element name="properties">
      <xsd:complexType>
        <xsd:sequence>
          <xsd:element name="documentManagement">
            <xsd:complexType>
              <xsd:all>
                <xsd:element ref="ns2:Fund" minOccurs="0"/>
                <xsd:element ref="ns2:ProjectId" minOccurs="0"/>
                <xsd:element ref="ns2:Application" minOccurs="0"/>
                <xsd:element ref="ns2:CurrentRequestId" minOccurs="0"/>
                <xsd:element ref="ns2:TrusteeId" minOccurs="0"/>
                <xsd:element ref="ns2:AppUniqueId" minOccurs="0"/>
                <xsd:element ref="ns2:SentToWBDocs" minOccurs="0"/>
                <xsd:element ref="ns2:UpdatedtoDB" minOccurs="0"/>
                <xsd:element ref="ns2:WBDocsDocURL" minOccurs="0"/>
                <xsd:element ref="ns2:PublicDoc" minOccurs="0"/>
                <xsd:element ref="ns2:SentToWBDocsPublic" minOccurs="0"/>
                <xsd:element ref="ns2:WBDocsDocURLPublicOnly" minOccurs="0"/>
                <xsd:element ref="ns2:WBDocsApproverName" minOccurs="0"/>
                <xsd:element ref="ns2:AccesstoInfoException" minOccurs="0"/>
                <xsd:element ref="ns2:DocumentType" minOccurs="0"/>
                <xsd:element ref="ns2:DocumentAuthor" minOccurs="0"/>
                <xsd:element ref="ns2:Confidential" minOccurs="0"/>
                <xsd:element ref="ns2:PPFDocumentType" minOccurs="0"/>
                <xsd:element ref="ns2:ReportingPeriod" minOccurs="0"/>
                <xsd:element ref="ns2:LoginUserGAFSPRD" minOccurs="0"/>
                <xsd:element ref="ns2:WBDocsMessage" minOccurs="0"/>
                <xsd:element ref="ns2:CashTransferId" minOccurs="0"/>
                <xsd:element ref="ns2:PPFDocumentType_x003a_Title" minOccurs="0"/>
                <xsd:element ref="ns2:PPFDocumentType_x003a_ID" minOccurs="0"/>
                <xsd:element ref="ns2:Fund_WBDocs" minOccurs="0"/>
                <xsd:element ref="ns2:DocumentType_WBDocs" minOccurs="0"/>
                <xsd:element ref="ns2:DocAuthor_WBDocs" minOccurs="0"/>
                <xsd:element ref="ns2:ApproverUPI_WBDocs" minOccurs="0"/>
                <xsd:element ref="ns2:ProjectStatus" minOccurs="0"/>
                <xsd:element ref="ns2:DocStatus" minOccurs="0"/>
                <xsd:element ref="ns2:DocumentCreateStatus" minOccurs="0"/>
                <xsd:element ref="ns2:IsDraft" minOccurs="0"/>
                <xsd:element ref="ns2:comments" minOccurs="0"/>
                <xsd:element ref="ns2:CIFCoBenefitDocumentType" minOccurs="0"/>
                <xsd:element ref="ns2:CIFCoBenefitDocumentType_x003a_Tit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9b7735-1e97-4a24-b7a2-47bf824ab39e" elementFormDefault="qualified">
    <xsd:import namespace="http://schemas.microsoft.com/office/2006/documentManagement/types"/>
    <xsd:import namespace="http://schemas.microsoft.com/office/infopath/2007/PartnerControls"/>
    <xsd:element name="Fund" ma:index="2" nillable="true" ma:displayName="Fund" ma:internalName="Fund">
      <xsd:simpleType>
        <xsd:restriction base="dms:Text">
          <xsd:maxLength value="255"/>
        </xsd:restriction>
      </xsd:simpleType>
    </xsd:element>
    <xsd:element name="ProjectId" ma:index="3" nillable="true" ma:displayName="ProjectId" ma:internalName="ProjectId">
      <xsd:simpleType>
        <xsd:restriction base="dms:Text">
          <xsd:maxLength value="255"/>
        </xsd:restriction>
      </xsd:simpleType>
    </xsd:element>
    <xsd:element name="Application" ma:index="4" nillable="true" ma:displayName="Application" ma:internalName="Application">
      <xsd:simpleType>
        <xsd:restriction base="dms:Text">
          <xsd:maxLength value="255"/>
        </xsd:restriction>
      </xsd:simpleType>
    </xsd:element>
    <xsd:element name="CurrentRequestId" ma:index="5" nillable="true" ma:displayName="CurrentRequestId" ma:internalName="CurrentRequestId">
      <xsd:simpleType>
        <xsd:restriction base="dms:Text">
          <xsd:maxLength value="255"/>
        </xsd:restriction>
      </xsd:simpleType>
    </xsd:element>
    <xsd:element name="TrusteeId" ma:index="6" nillable="true" ma:displayName="TrusteeId" ma:internalName="TrusteeId">
      <xsd:simpleType>
        <xsd:restriction base="dms:Note">
          <xsd:maxLength value="255"/>
        </xsd:restriction>
      </xsd:simpleType>
    </xsd:element>
    <xsd:element name="AppUniqueId" ma:index="7" nillable="true" ma:displayName="AppUniqueId" ma:internalName="AppUniqueId">
      <xsd:simpleType>
        <xsd:restriction base="dms:Text">
          <xsd:maxLength value="255"/>
        </xsd:restriction>
      </xsd:simpleType>
    </xsd:element>
    <xsd:element name="SentToWBDocs" ma:index="8" nillable="true" ma:displayName="SentToWBDocs" ma:default="No" ma:format="Dropdown" ma:internalName="SentToWBDocs">
      <xsd:simpleType>
        <xsd:restriction base="dms:Choice">
          <xsd:enumeration value="No"/>
          <xsd:enumeration value="Yes"/>
        </xsd:restriction>
      </xsd:simpleType>
    </xsd:element>
    <xsd:element name="UpdatedtoDB" ma:index="9" nillable="true" ma:displayName="UpdatedtoDB" ma:default="No" ma:description="Update to DB table" ma:format="Dropdown" ma:internalName="UpdatedtoDB">
      <xsd:simpleType>
        <xsd:restriction base="dms:Choice">
          <xsd:enumeration value="No"/>
          <xsd:enumeration value="Yes"/>
        </xsd:restriction>
      </xsd:simpleType>
    </xsd:element>
    <xsd:element name="WBDocsDocURL" ma:index="10" nillable="true" ma:displayName="WBDocsDocURL" ma:internalName="WBDocsDocURL">
      <xsd:simpleType>
        <xsd:restriction base="dms:Text">
          <xsd:maxLength value="255"/>
        </xsd:restriction>
      </xsd:simpleType>
    </xsd:element>
    <xsd:element name="PublicDoc" ma:index="11" nillable="true" ma:displayName="PublicDoc" ma:default="No" ma:format="Dropdown" ma:internalName="PublicDoc">
      <xsd:simpleType>
        <xsd:restriction base="dms:Choice">
          <xsd:enumeration value="No"/>
          <xsd:enumeration value="Yes"/>
        </xsd:restriction>
      </xsd:simpleType>
    </xsd:element>
    <xsd:element name="SentToWBDocsPublic" ma:index="12" nillable="true" ma:displayName="SentToWBDocsPublic" ma:default="No" ma:format="Dropdown" ma:internalName="SentToWBDocsPublic">
      <xsd:simpleType>
        <xsd:restriction base="dms:Choice">
          <xsd:enumeration value="No"/>
          <xsd:enumeration value="Yes"/>
        </xsd:restriction>
      </xsd:simpleType>
    </xsd:element>
    <xsd:element name="WBDocsDocURLPublicOnly" ma:index="13" nillable="true" ma:displayName="WBDocsDocURLPublicOnly" ma:internalName="WBDocsDocURLPublicOnly">
      <xsd:simpleType>
        <xsd:restriction base="dms:Text">
          <xsd:maxLength value="255"/>
        </xsd:restriction>
      </xsd:simpleType>
    </xsd:element>
    <xsd:element name="WBDocsApproverName" ma:index="14" nillable="true" ma:displayName="WBDocsApproverName" ma:internalName="WBDocsApproverName">
      <xsd:simpleType>
        <xsd:restriction base="dms:Text">
          <xsd:maxLength value="255"/>
        </xsd:restriction>
      </xsd:simpleType>
    </xsd:element>
    <xsd:element name="AccesstoInfoException" ma:index="15" nillable="true" ma:displayName="AccesstoInfoException" ma:internalName="AccesstoInfoException">
      <xsd:simpleType>
        <xsd:restriction base="dms:Text">
          <xsd:maxLength value="255"/>
        </xsd:restriction>
      </xsd:simpleType>
    </xsd:element>
    <xsd:element name="DocumentType" ma:index="16" nillable="true" ma:displayName="DocumentType" ma:internalName="DocumentType">
      <xsd:simpleType>
        <xsd:restriction base="dms:Text">
          <xsd:maxLength value="255"/>
        </xsd:restriction>
      </xsd:simpleType>
    </xsd:element>
    <xsd:element name="DocumentAuthor" ma:index="17" nillable="true" ma:displayName="DocumentAuthor" ma:internalName="DocumentAuthor">
      <xsd:simpleType>
        <xsd:restriction base="dms:Text">
          <xsd:maxLength value="255"/>
        </xsd:restriction>
      </xsd:simpleType>
    </xsd:element>
    <xsd:element name="Confidential" ma:index="18" nillable="true" ma:displayName="Confidential" ma:default="1" ma:internalName="Confidential">
      <xsd:simpleType>
        <xsd:restriction base="dms:Boolean"/>
      </xsd:simpleType>
    </xsd:element>
    <xsd:element name="PPFDocumentType" ma:index="19" nillable="true" ma:displayName="PPFDocumentType" ma:list="{b510f88d-d5f3-4bfe-b62f-188a0bc9aecd}" ma:internalName="PPFDocumentType" ma:readOnly="false" ma:showField="Title">
      <xsd:simpleType>
        <xsd:restriction base="dms:Lookup"/>
      </xsd:simpleType>
    </xsd:element>
    <xsd:element name="ReportingPeriod" ma:index="20" nillable="true" ma:displayName="ReportingPeriod" ma:internalName="ReportingPeriod">
      <xsd:simpleType>
        <xsd:restriction base="dms:Text">
          <xsd:maxLength value="255"/>
        </xsd:restriction>
      </xsd:simpleType>
    </xsd:element>
    <xsd:element name="LoginUserGAFSPRD" ma:index="21" nillable="true" ma:displayName="LoginUserGAFSPRD" ma:internalName="LoginUserGAFSPRD">
      <xsd:simpleType>
        <xsd:restriction base="dms:Text">
          <xsd:maxLength value="255"/>
        </xsd:restriction>
      </xsd:simpleType>
    </xsd:element>
    <xsd:element name="WBDocsMessage" ma:index="22" nillable="true" ma:displayName="WBDocsMessage" ma:internalName="WBDocsMessage">
      <xsd:simpleType>
        <xsd:restriction base="dms:Note">
          <xsd:maxLength value="255"/>
        </xsd:restriction>
      </xsd:simpleType>
    </xsd:element>
    <xsd:element name="CashTransferId" ma:index="23" nillable="true" ma:displayName="CashTransferId" ma:internalName="CashTransferId">
      <xsd:simpleType>
        <xsd:restriction base="dms:Text">
          <xsd:maxLength value="255"/>
        </xsd:restriction>
      </xsd:simpleType>
    </xsd:element>
    <xsd:element name="PPFDocumentType_x003a_Title" ma:index="26" nillable="true" ma:displayName="PPFDocumentType:Title" ma:list="{b510f88d-d5f3-4bfe-b62f-188a0bc9aecd}" ma:internalName="PPFDocumentType_x003a_Title" ma:readOnly="true" ma:showField="Title" ma:web="ac430443-f4bf-4abc-85b5-40fc00813c63">
      <xsd:simpleType>
        <xsd:restriction base="dms:Lookup"/>
      </xsd:simpleType>
    </xsd:element>
    <xsd:element name="PPFDocumentType_x003a_ID" ma:index="29" nillable="true" ma:displayName="PPFDocumentType:ID" ma:list="{b510f88d-d5f3-4bfe-b62f-188a0bc9aecd}" ma:internalName="PPFDocumentType_x003a_ID" ma:readOnly="true" ma:showField="ID" ma:web="ac430443-f4bf-4abc-85b5-40fc00813c63">
      <xsd:simpleType>
        <xsd:restriction base="dms:Lookup"/>
      </xsd:simpleType>
    </xsd:element>
    <xsd:element name="Fund_WBDocs" ma:index="34" nillable="true" ma:displayName="Fund_WBDocs" ma:internalName="Fund_WBDocs">
      <xsd:simpleType>
        <xsd:restriction base="dms:Text">
          <xsd:maxLength value="255"/>
        </xsd:restriction>
      </xsd:simpleType>
    </xsd:element>
    <xsd:element name="DocumentType_WBDocs" ma:index="35" nillable="true" ma:displayName="DocumentType_WBDocs" ma:internalName="DocumentType_WBDocs">
      <xsd:simpleType>
        <xsd:restriction base="dms:Text">
          <xsd:maxLength value="255"/>
        </xsd:restriction>
      </xsd:simpleType>
    </xsd:element>
    <xsd:element name="DocAuthor_WBDocs" ma:index="36" nillable="true" ma:displayName="DocAuthor_WBDocs" ma:internalName="DocAuthor_WBDocs">
      <xsd:simpleType>
        <xsd:restriction base="dms:Text">
          <xsd:maxLength value="255"/>
        </xsd:restriction>
      </xsd:simpleType>
    </xsd:element>
    <xsd:element name="ApproverUPI_WBDocs" ma:index="37" nillable="true" ma:displayName="ApproverUPI_WBDocs" ma:internalName="ApproverUPI_WBDocs">
      <xsd:simpleType>
        <xsd:restriction base="dms:Text">
          <xsd:maxLength value="255"/>
        </xsd:restriction>
      </xsd:simpleType>
    </xsd:element>
    <xsd:element name="ProjectStatus" ma:index="38" nillable="true" ma:displayName="ProjectStatus" ma:default="Project Not Approved" ma:format="Dropdown" ma:internalName="ProjectStatus">
      <xsd:simpleType>
        <xsd:restriction base="dms:Choice">
          <xsd:enumeration value="Project Not Approved"/>
          <xsd:enumeration value="Project Approved"/>
        </xsd:restriction>
      </xsd:simpleType>
    </xsd:element>
    <xsd:element name="DocStatus" ma:index="39" nillable="true" ma:displayName="DocStatus" ma:internalName="DocStatus">
      <xsd:simpleType>
        <xsd:restriction base="dms:Text">
          <xsd:maxLength value="255"/>
        </xsd:restriction>
      </xsd:simpleType>
    </xsd:element>
    <xsd:element name="DocumentCreateStatus" ma:index="44" nillable="true" ma:displayName="DocumentCreateStatus" ma:internalName="DocumentCreateStatus">
      <xsd:simpleType>
        <xsd:restriction base="dms:Text">
          <xsd:maxLength value="255"/>
        </xsd:restriction>
      </xsd:simpleType>
    </xsd:element>
    <xsd:element name="IsDraft" ma:index="45" nillable="true" ma:displayName="IsDraft" ma:default="1" ma:internalName="IsDraft">
      <xsd:simpleType>
        <xsd:restriction base="dms:Boolean"/>
      </xsd:simpleType>
    </xsd:element>
    <xsd:element name="comments" ma:index="46" nillable="true" ma:displayName="comments" ma:internalName="comments">
      <xsd:simpleType>
        <xsd:restriction base="dms:Note">
          <xsd:maxLength value="255"/>
        </xsd:restriction>
      </xsd:simpleType>
    </xsd:element>
    <xsd:element name="CIFCoBenefitDocumentType" ma:index="47" nillable="true" ma:displayName="CIFCoBenefitDocumentType" ma:list="{ca4e8eeb-272f-4b38-a954-1ca1008d4633}" ma:internalName="CIFCoBenefitDocumentType" ma:showField="Title">
      <xsd:simpleType>
        <xsd:restriction base="dms:Lookup"/>
      </xsd:simpleType>
    </xsd:element>
    <xsd:element name="CIFCoBenefitDocumentType_x003a_Title" ma:index="48" nillable="true" ma:displayName="CIFCoBenefitDocumentType:Title" ma:list="{ca4e8eeb-272f-4b38-a954-1ca1008d4633}" ma:internalName="CIFCoBenefitDocumentType_x003a_Title" ma:readOnly="true" ma:showField="Title" ma:web="ac430443-f4bf-4abc-85b5-40fc00813c63">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entToWBDocs xmlns="dc9b7735-1e97-4a24-b7a2-47bf824ab39e">Yes</SentToWBDocs>
    <DocAuthor_WBDocs xmlns="dc9b7735-1e97-4a24-b7a2-47bf824ab39e">Adaptation Fund Board Secretariat</DocAuthor_WBDocs>
    <IsDraft xmlns="dc9b7735-1e97-4a24-b7a2-47bf824ab39e">true</IsDraft>
    <ProjectId xmlns="dc9b7735-1e97-4a24-b7a2-47bf824ab39e">3066</ProjectId>
    <ReportingPeriod xmlns="dc9b7735-1e97-4a24-b7a2-47bf824ab39e" xsi:nil="true"/>
    <WBDocsDocURL xmlns="dc9b7735-1e97-4a24-b7a2-47bf824ab39e">http://wbdocsservices.worldbank.org/services?I4_SERVICE=VC&amp;I4_KEY=TF069013&amp;I4_DOCID=090224b08720aa6d</WBDocsDocURL>
    <WBDocsDocURLPublicOnly xmlns="dc9b7735-1e97-4a24-b7a2-47bf824ab39e" xsi:nil="true"/>
    <Fund_WBDocs xmlns="dc9b7735-1e97-4a24-b7a2-47bf824ab39e">AF</Fund_WBDocs>
    <ProjectStatus xmlns="dc9b7735-1e97-4a24-b7a2-47bf824ab39e">Project Not Approved</ProjectStatus>
    <PublicDoc xmlns="dc9b7735-1e97-4a24-b7a2-47bf824ab39e">Yes</PublicDoc>
    <DocumentType xmlns="dc9b7735-1e97-4a24-b7a2-47bf824ab39e" xsi:nil="true"/>
    <DocStatus xmlns="dc9b7735-1e97-4a24-b7a2-47bf824ab39e">Completed</DocStatus>
    <comments xmlns="dc9b7735-1e97-4a24-b7a2-47bf824ab39e" xsi:nil="true"/>
    <CIFCoBenefitDocumentType xmlns="dc9b7735-1e97-4a24-b7a2-47bf824ab39e" xsi:nil="true"/>
    <Application xmlns="dc9b7735-1e97-4a24-b7a2-47bf824ab39e">Allocation</Application>
    <UpdatedtoDB xmlns="dc9b7735-1e97-4a24-b7a2-47bf824ab39e">Yes</UpdatedtoDB>
    <Confidential xmlns="dc9b7735-1e97-4a24-b7a2-47bf824ab39e">false</Confidential>
    <LoginUserGAFSPRD xmlns="dc9b7735-1e97-4a24-b7a2-47bf824ab39e" xsi:nil="true"/>
    <AppUniqueId xmlns="dc9b7735-1e97-4a24-b7a2-47bf824ab39e" xsi:nil="true"/>
    <DocumentAuthor xmlns="dc9b7735-1e97-4a24-b7a2-47bf824ab39e" xsi:nil="true"/>
    <PPFDocumentType xmlns="dc9b7735-1e97-4a24-b7a2-47bf824ab39e">81</PPFDocumentType>
    <DocumentType_WBDocs xmlns="dc9b7735-1e97-4a24-b7a2-47bf824ab39e">Project Status Report</DocumentType_WBDocs>
    <DocumentCreateStatus xmlns="dc9b7735-1e97-4a24-b7a2-47bf824ab39e" xsi:nil="true"/>
    <TrusteeId xmlns="dc9b7735-1e97-4a24-b7a2-47bf824ab39e" xsi:nil="true"/>
    <WBDocsApproverName xmlns="dc9b7735-1e97-4a24-b7a2-47bf824ab39e">000384891</WBDocsApproverName>
    <ApproverUPI_WBDocs xmlns="dc9b7735-1e97-4a24-b7a2-47bf824ab39e" xsi:nil="true"/>
    <CurrentRequestId xmlns="dc9b7735-1e97-4a24-b7a2-47bf824ab39e" xsi:nil="true"/>
    <SentToWBDocsPublic xmlns="dc9b7735-1e97-4a24-b7a2-47bf824ab39e">No</SentToWBDocsPublic>
    <WBDocsMessage xmlns="dc9b7735-1e97-4a24-b7a2-47bf824ab39e" xsi:nil="true"/>
    <Fund xmlns="dc9b7735-1e97-4a24-b7a2-47bf824ab39e">AF</Fund>
    <AccesstoInfoException xmlns="dc9b7735-1e97-4a24-b7a2-47bf824ab39e" xsi:nil="true"/>
    <CashTransferId xmlns="dc9b7735-1e97-4a24-b7a2-47bf824ab39e" xsi:nil="true"/>
  </documentManagement>
</p:properties>
</file>

<file path=customXml/itemProps1.xml><?xml version="1.0" encoding="utf-8"?>
<ds:datastoreItem xmlns:ds="http://schemas.openxmlformats.org/officeDocument/2006/customXml" ds:itemID="{1120BBE7-2B2A-4F49-A9A7-55AEE0F281CD}">
  <ds:schemaRefs>
    <ds:schemaRef ds:uri="http://schemas.microsoft.com/sharepoint/v3/contenttype/forms"/>
  </ds:schemaRefs>
</ds:datastoreItem>
</file>

<file path=customXml/itemProps2.xml><?xml version="1.0" encoding="utf-8"?>
<ds:datastoreItem xmlns:ds="http://schemas.openxmlformats.org/officeDocument/2006/customXml" ds:itemID="{DD5009C8-0F57-41D7-9CA2-1CF88301DFEB}"/>
</file>

<file path=customXml/itemProps3.xml><?xml version="1.0" encoding="utf-8"?>
<ds:datastoreItem xmlns:ds="http://schemas.openxmlformats.org/officeDocument/2006/customXml" ds:itemID="{DEE52772-7253-47F7-B702-2179772AE7E3}">
  <ds:schemaRefs>
    <ds:schemaRef ds:uri="http://purl.org/dc/elements/1.1/"/>
    <ds:schemaRef ds:uri="http://schemas.microsoft.com/office/2006/metadata/properties"/>
    <ds:schemaRef ds:uri="http://www.w3.org/XML/1998/namespace"/>
    <ds:schemaRef ds:uri="http://purl.org/dc/dcmitype/"/>
    <ds:schemaRef ds:uri="8dd5283b-55c2-4f3c-990c-ab18dea8320e"/>
    <ds:schemaRef ds:uri="http://schemas.microsoft.com/office/2006/documentManagement/types"/>
    <ds:schemaRef ds:uri="http://schemas.openxmlformats.org/package/2006/metadata/core-properties"/>
    <ds:schemaRef ds:uri="http://schemas.microsoft.com/office/infopath/2007/PartnerControls"/>
    <ds:schemaRef ds:uri="0aae8104-2775-47bf-a616-40d8eadd5188"/>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Overview</vt:lpstr>
      <vt:lpstr>FinancialData</vt:lpstr>
      <vt:lpstr>Risk Assesment</vt:lpstr>
      <vt:lpstr>Rating</vt:lpstr>
      <vt:lpstr>Project Indicators</vt:lpstr>
      <vt:lpstr>Lessons Learned</vt:lpstr>
      <vt:lpstr>Results Tracker</vt:lpstr>
      <vt:lpstr>Units for Indicators</vt:lpstr>
      <vt:lpstr>incomelevel</vt:lpstr>
      <vt:lpstr>info</vt:lpstr>
      <vt:lpstr>overalleffect</vt:lpstr>
      <vt:lpstr>physicalassets</vt:lpstr>
      <vt:lpstr>quality</vt:lpstr>
      <vt:lpstr>question</vt:lpstr>
      <vt:lpstr>responses</vt:lpstr>
      <vt:lpstr>state</vt:lpstr>
      <vt:lpstr>type1</vt:lpstr>
      <vt:lpstr>yesno</vt:lpstr>
    </vt:vector>
  </TitlesOfParts>
  <Company>The World Bank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wb316591</dc:creator>
  <cp:lastModifiedBy>Martina Dorigo</cp:lastModifiedBy>
  <cp:revision/>
  <cp:lastPrinted>2019-05-28T22:56:02Z</cp:lastPrinted>
  <dcterms:created xsi:type="dcterms:W3CDTF">2010-11-30T14:15:01Z</dcterms:created>
  <dcterms:modified xsi:type="dcterms:W3CDTF">2019-10-18T16:25:33Z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0x010100688D7BE4FD85FC419648F9890A9530D0</vt:lpwstr>
  </property>
  <property fmtid="{D5CDD505-2E9C-101B-9397-08002B2CF9AE}" pid="3" name="WorkflowChangePath">
    <vt:lpwstr>53b1a877-4980-455e-9907-3ed6d32dd39c,3;53b1a877-4980-455e-9907-3ed6d32dd39c,3;53b1a877-4980-455e-9907-3ed6d32dd39c,3;53b1a877-4980-455e-9907-3ed6d32dd39c,3;53b1a877-4980-455e-9907-3ed6d32dd39c,3;53b1a877-4980-455e-9907-3ed6d32dd39c,3;53b1a877-4980-455e-9907-3ed6d32dd39c,3;53b1a877-4980-455e-9907-3ed6d32dd39c,3;53b1a877-4980-455e-9907-3ed6d32dd39c,3;20a7be9d-5b87-4973-9779-d0ca618e4497,5;</vt:lpwstr>
  </property>
</Properties>
</file>